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SEPES\07 Emploi, Chômage\Tensions Marché Travail\2024\"/>
    </mc:Choice>
  </mc:AlternateContent>
  <xr:revisionPtr revIDLastSave="0" documentId="8_{078A54BB-015E-4225-854F-27ADAFCF073B}" xr6:coauthVersionLast="47" xr6:coauthVersionMax="47" xr10:uidLastSave="{00000000-0000-0000-0000-000000000000}"/>
  <bookViews>
    <workbookView xWindow="-120" yWindow="-120" windowWidth="29040" windowHeight="15720" xr2:uid="{00000000-000D-0000-FFFF-FFFF00000000}"/>
  </bookViews>
  <sheets>
    <sheet name="MODE D'EMPLOI" sheetId="22" r:id="rId1"/>
    <sheet name="Documentation" sheetId="21" r:id="rId2"/>
    <sheet name="Nomenclature FAP" sheetId="16" r:id="rId3"/>
    <sheet name="Fiche Métier" sheetId="15" r:id="rId4"/>
    <sheet name="ListeFAP86" sheetId="18" r:id="rId5"/>
    <sheet name="ListeFAP228" sheetId="19" r:id="rId6"/>
    <sheet name="FAP86_Reg" sheetId="17" state="hidden" r:id="rId7"/>
    <sheet name="Menus" sheetId="14" state="hidden" r:id="rId8"/>
    <sheet name="donFiche" sheetId="1" state="hidden" r:id="rId9"/>
    <sheet name="indsynthdep" sheetId="20" state="hidden" r:id="rId10"/>
  </sheets>
  <definedNames>
    <definedName name="_xlnm._FilterDatabase" localSheetId="8" hidden="1">donFiche!$A$1:$AD$925</definedName>
    <definedName name="_xlnm._FilterDatabase" localSheetId="5" hidden="1">ListeFAP228!$A$6:$O$2238</definedName>
    <definedName name="_xlnm._FilterDatabase" localSheetId="4" hidden="1">ListeFAP86!$A$6:$O$930</definedName>
    <definedName name="_xlnm._FilterDatabase" localSheetId="2" hidden="1">'Nomenclature FAP'!#REF!</definedName>
    <definedName name="_xlnm.Print_Titles" localSheetId="2">'Nomenclature FAP'!$1:$2</definedName>
    <definedName name="_xlnm.Print_Area" localSheetId="3">'Fiche Métier'!$A$1:$Q$49</definedName>
    <definedName name="_xlnm.Print_Area" localSheetId="2">'Nomenclature FAP'!#REF!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14" l="1"/>
  <c r="H79" i="14"/>
  <c r="H78" i="14"/>
  <c r="H77" i="14"/>
  <c r="H76" i="14"/>
  <c r="H75" i="14"/>
  <c r="H74" i="14"/>
  <c r="H73" i="14"/>
  <c r="H72" i="14"/>
  <c r="H71" i="14"/>
  <c r="H70" i="14"/>
  <c r="H69" i="14"/>
  <c r="H68" i="14"/>
  <c r="H67" i="14"/>
  <c r="H66" i="14"/>
  <c r="H65" i="14"/>
  <c r="H64" i="14"/>
  <c r="H63" i="14"/>
  <c r="H62" i="14"/>
  <c r="H61" i="14"/>
  <c r="H60" i="14"/>
  <c r="H59" i="14"/>
  <c r="H58" i="14"/>
  <c r="H57" i="14"/>
  <c r="H56" i="14"/>
  <c r="H55" i="14"/>
  <c r="H54" i="14"/>
  <c r="H53" i="14"/>
  <c r="H52" i="14"/>
  <c r="H51" i="14"/>
  <c r="H50" i="14"/>
  <c r="H49" i="14"/>
  <c r="H48" i="14"/>
  <c r="H47" i="14"/>
  <c r="H46" i="14"/>
  <c r="H45" i="14"/>
  <c r="B10" i="15" s="1"/>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H6" i="14"/>
  <c r="H5" i="14"/>
  <c r="H4" i="14"/>
  <c r="H3" i="14"/>
  <c r="H2" i="14"/>
  <c r="A10" i="15"/>
  <c r="I36" i="15" s="1"/>
  <c r="G20" i="15" l="1"/>
  <c r="I40" i="15"/>
  <c r="I31" i="15"/>
  <c r="I42" i="15"/>
  <c r="C20" i="15"/>
  <c r="I32" i="15"/>
  <c r="I29" i="15"/>
  <c r="I39" i="15"/>
  <c r="B20" i="15"/>
  <c r="A12" i="15"/>
  <c r="I30" i="15"/>
  <c r="D20" i="15"/>
  <c r="I34" i="15"/>
  <c r="E20" i="15"/>
  <c r="I35" i="15"/>
  <c r="F20" i="15"/>
  <c r="I37" i="15"/>
  <c r="I38" i="15"/>
  <c r="H37" i="15"/>
  <c r="H29" i="15"/>
  <c r="C19" i="15"/>
  <c r="C10" i="15"/>
  <c r="H41" i="15"/>
  <c r="G19" i="15"/>
  <c r="H42" i="15"/>
  <c r="H34" i="15"/>
  <c r="H39" i="15"/>
  <c r="H31" i="15"/>
  <c r="I19" i="15"/>
  <c r="H30" i="15"/>
  <c r="H36" i="15"/>
  <c r="H19" i="15"/>
  <c r="F19" i="15"/>
  <c r="H35" i="15"/>
  <c r="E19" i="15"/>
  <c r="B12" i="15"/>
  <c r="H32" i="15"/>
  <c r="D19" i="15"/>
  <c r="B19" i="15"/>
  <c r="H33" i="15"/>
  <c r="H38" i="15"/>
  <c r="H40" i="15"/>
  <c r="C12" i="15"/>
  <c r="H20" i="15"/>
  <c r="I33" i="15"/>
  <c r="I41" i="15"/>
  <c r="I20" i="15"/>
  <c r="G40" i="15" l="1"/>
  <c r="G32" i="15"/>
  <c r="C18" i="15"/>
  <c r="J12" i="15"/>
  <c r="G37" i="15"/>
  <c r="B18" i="15"/>
  <c r="G18" i="15"/>
  <c r="N12" i="15"/>
  <c r="F12" i="15"/>
  <c r="M12" i="15"/>
  <c r="G29" i="15"/>
  <c r="G42" i="15"/>
  <c r="G34" i="15"/>
  <c r="I18" i="15"/>
  <c r="P12" i="15"/>
  <c r="H12" i="15"/>
  <c r="G39" i="15"/>
  <c r="G31" i="15"/>
  <c r="H18" i="15"/>
  <c r="O12" i="15"/>
  <c r="G12" i="15"/>
  <c r="B9" i="15"/>
  <c r="G36" i="15"/>
  <c r="G38" i="15"/>
  <c r="G30" i="15"/>
  <c r="E18" i="15"/>
  <c r="L12" i="15"/>
  <c r="G35" i="15"/>
  <c r="K12" i="15"/>
  <c r="I12" i="15"/>
  <c r="D18" i="15"/>
  <c r="G41" i="15"/>
  <c r="G33" i="15"/>
  <c r="F18" i="15"/>
</calcChain>
</file>

<file path=xl/sharedStrings.xml><?xml version="1.0" encoding="utf-8"?>
<sst xmlns="http://schemas.openxmlformats.org/spreadsheetml/2006/main" count="56716" uniqueCount="2573">
  <si>
    <t>CODDEP</t>
  </si>
  <si>
    <t>01</t>
  </si>
  <si>
    <t>Agriculteurs, éleveurs, sylviculteurs, bûcherons</t>
  </si>
  <si>
    <t>03</t>
  </si>
  <si>
    <t>07</t>
  </si>
  <si>
    <t>15</t>
  </si>
  <si>
    <t>26</t>
  </si>
  <si>
    <t>38</t>
  </si>
  <si>
    <t>42</t>
  </si>
  <si>
    <t>43</t>
  </si>
  <si>
    <t>63</t>
  </si>
  <si>
    <t>69</t>
  </si>
  <si>
    <t>73</t>
  </si>
  <si>
    <t>74</t>
  </si>
  <si>
    <t>Maraîchers, jardiniers, viticulteurs</t>
  </si>
  <si>
    <t>Techniciens et cadres de l'agriculture</t>
  </si>
  <si>
    <t>Marins, pêcheurs, aquaculteurs</t>
  </si>
  <si>
    <t>Conducteurs d'engins du bâtiment et des travaux publics</t>
  </si>
  <si>
    <t>Cadres du bâtiment et des travaux publics</t>
  </si>
  <si>
    <t>Techniciens et agents de maîtrise des industries mécaniques</t>
  </si>
  <si>
    <t>Techniciens et agents de maîtrise des industries de process</t>
  </si>
  <si>
    <t>G0A</t>
  </si>
  <si>
    <t>Ouvriers qualifiés de la maintenance</t>
  </si>
  <si>
    <t>G0B</t>
  </si>
  <si>
    <t>Techniciens et agents de maîtrise de la maintenance</t>
  </si>
  <si>
    <t>Ingénieurs et cadres techniques de l'industrie</t>
  </si>
  <si>
    <t>Conducteurs de véhicules</t>
  </si>
  <si>
    <t>Secrétaires</t>
  </si>
  <si>
    <t>Employés de la comptabilité</t>
  </si>
  <si>
    <t>Secrétaires de direction</t>
  </si>
  <si>
    <t>Techniciens des services administratifs, comptables et financiers</t>
  </si>
  <si>
    <t>Cadres des services administratifs, comptables et financiers</t>
  </si>
  <si>
    <t>Techniciens de l'informatique</t>
  </si>
  <si>
    <t>Ingénieurs de l'informatique</t>
  </si>
  <si>
    <t>Caissiers, employés de libre service</t>
  </si>
  <si>
    <t>Vendeurs</t>
  </si>
  <si>
    <t>Attachés commerciaux et représentants</t>
  </si>
  <si>
    <t>Maîtrise des magasins et intermédiaires du commerce</t>
  </si>
  <si>
    <t>Cadres commerciaux et technico-commerciaux</t>
  </si>
  <si>
    <t>Bouchers, charcutiers, boulangers</t>
  </si>
  <si>
    <t>Cuisiniers</t>
  </si>
  <si>
    <t>Employés et agents de maîtrise de l'hôtellerie et de la restauration</t>
  </si>
  <si>
    <t>Coiffeurs, esthéticiens</t>
  </si>
  <si>
    <t>T2A</t>
  </si>
  <si>
    <t>T2B</t>
  </si>
  <si>
    <t>Agents de gardiennage et de sécurité</t>
  </si>
  <si>
    <t>Agents d'entretien</t>
  </si>
  <si>
    <t>Employés des services divers</t>
  </si>
  <si>
    <t>Professionnels de la communication et de l'information</t>
  </si>
  <si>
    <t>Professionnels des arts et des spectacles</t>
  </si>
  <si>
    <t>Aides-soignants</t>
  </si>
  <si>
    <t>Infirmiers, sages-femmes</t>
  </si>
  <si>
    <t>Professions para-médicales</t>
  </si>
  <si>
    <t>Professionnels de l'action sociale et de l'orientation</t>
  </si>
  <si>
    <t>Professionnels de l'action culturelle, sportive et surveillants</t>
  </si>
  <si>
    <t>Formateurs</t>
  </si>
  <si>
    <t>Techniciens en mécanique et travail des métaux</t>
  </si>
  <si>
    <t>Agents de maîtrise et assimilés en fabrication mécanique</t>
  </si>
  <si>
    <t>Autres professionnels para-médicaux</t>
  </si>
  <si>
    <t>G0B41</t>
  </si>
  <si>
    <t>Régleurs</t>
  </si>
  <si>
    <t>G0B40</t>
  </si>
  <si>
    <t>Carrossiers automobiles</t>
  </si>
  <si>
    <t>Ingénieurs des méthodes de production, du contrôle qualité</t>
  </si>
  <si>
    <t>Conducteurs de transport en commun sur route</t>
  </si>
  <si>
    <t>Ingénieurs et cadres de fabrication et de la production</t>
  </si>
  <si>
    <t>Tuyauteurs</t>
  </si>
  <si>
    <t>Ingénieurs du bâtiment et des travaux publics, chefs de chantier et conducteurs de travaux (cadres)</t>
  </si>
  <si>
    <t>Soudeurs</t>
  </si>
  <si>
    <t>Techniciens de production, d'exploitation, d'installation, et de maintenance, support et services aux utilisateurs en informatique</t>
  </si>
  <si>
    <t>Techniciens d'étude et de développement en informatique</t>
  </si>
  <si>
    <t>Conducteurs routiers</t>
  </si>
  <si>
    <t>T2A60</t>
  </si>
  <si>
    <t>Représentants auprès des particuliers</t>
  </si>
  <si>
    <t>Agents de sécurité et de surveillance</t>
  </si>
  <si>
    <t>G0A40</t>
  </si>
  <si>
    <t>Agents de maîtrise et assimilés des industries de process</t>
  </si>
  <si>
    <t>Attachés commerciaux</t>
  </si>
  <si>
    <t>Contrôleurs des transports</t>
  </si>
  <si>
    <t>Cadres administratifs, comptables et financiers (hors juristes)</t>
  </si>
  <si>
    <t>Architectes</t>
  </si>
  <si>
    <t>Maîtrise des magasins</t>
  </si>
  <si>
    <t>Conducteurs sur rails et d'engins de traction</t>
  </si>
  <si>
    <t>Professionnels du travail de la pierre et des matériaux associés</t>
  </si>
  <si>
    <t>Couvreurs</t>
  </si>
  <si>
    <t>Techniciens des industries de process</t>
  </si>
  <si>
    <t>Conducteurs de véhicules légers</t>
  </si>
  <si>
    <t>Ingénieurs et cadres d'étude, recherche et développement (industrie)</t>
  </si>
  <si>
    <t>Concierges</t>
  </si>
  <si>
    <t>Spécialistes de l'appareillage médical</t>
  </si>
  <si>
    <t>Psychologues, psychothérapeutes</t>
  </si>
  <si>
    <t>Cadres des ressources humaines et du recrutement</t>
  </si>
  <si>
    <t>Chercheurs (sauf industrie et enseignement supérieur)</t>
  </si>
  <si>
    <t>Serveurs de cafés restaurants</t>
  </si>
  <si>
    <t>Géomètres</t>
  </si>
  <si>
    <t>Dessinateurs en bâtiment et en travaux publics</t>
  </si>
  <si>
    <t>Chefs cuisiniers</t>
  </si>
  <si>
    <t>Techniciens des services administratifs</t>
  </si>
  <si>
    <t>G0A41</t>
  </si>
  <si>
    <t>Mainteniciens en biens électrodomestiques</t>
  </si>
  <si>
    <t>T2B60</t>
  </si>
  <si>
    <t>Vendeurs en habillement et accessoires, articles de luxe, de sport, de loisirs et culturels</t>
  </si>
  <si>
    <t>Professionnels de l'action sociale</t>
  </si>
  <si>
    <t>Agents d'entretien de locaux</t>
  </si>
  <si>
    <t>Techniciens et agents d'encadrement d'exploitations agricoles</t>
  </si>
  <si>
    <t>Conducteurs d'engins agricoles ou forestiers</t>
  </si>
  <si>
    <t>Boulangers, pâtissiers</t>
  </si>
  <si>
    <t>Cadres commerciaux, acheteurs et cadres de la mercatique</t>
  </si>
  <si>
    <t>Ingénieurs, cadres techniques de l'agriculture</t>
  </si>
  <si>
    <t>Employés de l'hôtellerie</t>
  </si>
  <si>
    <t>Ouvriers de l'assainissement et du traitement des déchets</t>
  </si>
  <si>
    <t>Agents et hôtesses d'accompagnement</t>
  </si>
  <si>
    <t>Vendeurs en ameublement, équipement du foyer, bricolage</t>
  </si>
  <si>
    <t>Vendeurs en produits alimentaires</t>
  </si>
  <si>
    <t>Techniciens médicaux et préparateurs</t>
  </si>
  <si>
    <t>Secrétaires bureautiques et assimilés</t>
  </si>
  <si>
    <t>G0A43</t>
  </si>
  <si>
    <t>Charcutiers, traiteurs</t>
  </si>
  <si>
    <t>Sportifs et animateurs sportifs</t>
  </si>
  <si>
    <t>Professionnels de l'animation socioculturelle</t>
  </si>
  <si>
    <t>Cadres et maîtres d'équipage de la marine</t>
  </si>
  <si>
    <t>Agents d'accueil et d'information</t>
  </si>
  <si>
    <t>Caissiers</t>
  </si>
  <si>
    <t>Interprètes</t>
  </si>
  <si>
    <t>Cadres de la communication</t>
  </si>
  <si>
    <t>Cadres et techniciens de la documentation</t>
  </si>
  <si>
    <t>Journalistes et cadres de l'édition</t>
  </si>
  <si>
    <t>Employés de libre service</t>
  </si>
  <si>
    <t>Bouchers</t>
  </si>
  <si>
    <t>Professionnels des spectacles</t>
  </si>
  <si>
    <t>Photographes</t>
  </si>
  <si>
    <t>Graphistes, dessinateurs, stylistes, décorateurs et créateurs de supports de communication visuelle</t>
  </si>
  <si>
    <t>Artistes (musique, danse, spectacles)</t>
  </si>
  <si>
    <t>Écrivains</t>
  </si>
  <si>
    <t>Artistes plasticiens</t>
  </si>
  <si>
    <t>NOM</t>
  </si>
  <si>
    <t>NOM_FAP</t>
  </si>
  <si>
    <t>FAP</t>
  </si>
  <si>
    <t>Libellé FAP</t>
  </si>
  <si>
    <t>G0B40_Carrossiers automobiles</t>
  </si>
  <si>
    <t>Département :</t>
  </si>
  <si>
    <t xml:space="preserve">Métier : </t>
  </si>
  <si>
    <t>Artisans et ouvriers artisanaux</t>
  </si>
  <si>
    <t>Dirigeants d'entreprises</t>
  </si>
  <si>
    <t>Professionnels du droit (hors juristes en entreprise)</t>
  </si>
  <si>
    <t>Enseignants</t>
  </si>
  <si>
    <t>Professionnels de la politique et clergé</t>
  </si>
  <si>
    <t>Emploi Moyen</t>
  </si>
  <si>
    <t>Indice de tension</t>
  </si>
  <si>
    <t>Tension</t>
  </si>
  <si>
    <t>Intensité d'Embauche</t>
  </si>
  <si>
    <t>Lien Emploi Formation</t>
  </si>
  <si>
    <t>Durabilité des Emplois</t>
  </si>
  <si>
    <t>Conditions de travail</t>
  </si>
  <si>
    <t>Département</t>
  </si>
  <si>
    <t>A</t>
  </si>
  <si>
    <t>Agriculture, marine, pêche</t>
  </si>
  <si>
    <t>B</t>
  </si>
  <si>
    <t>Bâtiment, travaux publics</t>
  </si>
  <si>
    <t>Maçons qualifiés</t>
  </si>
  <si>
    <t>C</t>
  </si>
  <si>
    <t>D</t>
  </si>
  <si>
    <t>E</t>
  </si>
  <si>
    <t>F</t>
  </si>
  <si>
    <t>G</t>
  </si>
  <si>
    <t>Maintenance</t>
  </si>
  <si>
    <t>H</t>
  </si>
  <si>
    <t>J</t>
  </si>
  <si>
    <t>Transports, logistique et tourisme</t>
  </si>
  <si>
    <t>K</t>
  </si>
  <si>
    <t>L</t>
  </si>
  <si>
    <t>M</t>
  </si>
  <si>
    <t>Informatique et télécommunications</t>
  </si>
  <si>
    <t>N</t>
  </si>
  <si>
    <t>Études et recherche</t>
  </si>
  <si>
    <t>P</t>
  </si>
  <si>
    <t>Administration publique, professions juridiques, armée et police</t>
  </si>
  <si>
    <t>Agents des impôts et des douanes</t>
  </si>
  <si>
    <t>Contrôleurs des impôts et des douanes</t>
  </si>
  <si>
    <t>Professionnels du droit</t>
  </si>
  <si>
    <t>Magistrats</t>
  </si>
  <si>
    <t>Agents de sécurité et de l'ordre public</t>
  </si>
  <si>
    <t>Agents de polices municipales</t>
  </si>
  <si>
    <t>Q</t>
  </si>
  <si>
    <t>Banque et assurances</t>
  </si>
  <si>
    <t>R</t>
  </si>
  <si>
    <t>Commerce</t>
  </si>
  <si>
    <t xml:space="preserve">Attachés commerciaux </t>
  </si>
  <si>
    <t>S</t>
  </si>
  <si>
    <t>Hôtellerie, restauration, alimentation</t>
  </si>
  <si>
    <t>T</t>
  </si>
  <si>
    <t>Services aux particuliers et aux collectivités</t>
  </si>
  <si>
    <t>U</t>
  </si>
  <si>
    <t>Communication, information, art et spectacle</t>
  </si>
  <si>
    <t>V</t>
  </si>
  <si>
    <t>Santé, action sociale, culturelle et sportive</t>
  </si>
  <si>
    <t>Aides médico-psychologiques</t>
  </si>
  <si>
    <t>Médecins</t>
  </si>
  <si>
    <t>Dentistes</t>
  </si>
  <si>
    <t>Vétérinaires</t>
  </si>
  <si>
    <t>Pharmaciens</t>
  </si>
  <si>
    <t>W</t>
  </si>
  <si>
    <t>Enseignement, formation</t>
  </si>
  <si>
    <t>Professeurs des écoles</t>
  </si>
  <si>
    <t>Professeurs du secondaire</t>
  </si>
  <si>
    <t>X</t>
  </si>
  <si>
    <t>Politique, religion</t>
  </si>
  <si>
    <t>Professionnels de la politique</t>
  </si>
  <si>
    <t>Clergé</t>
  </si>
  <si>
    <t>Classement dans le département</t>
  </si>
  <si>
    <t>Niveau de Calcul Disponible</t>
  </si>
  <si>
    <t>Classement Tension dans Département</t>
  </si>
  <si>
    <t>FAP dans la région</t>
  </si>
  <si>
    <t>FAP dans le département</t>
  </si>
  <si>
    <t>01_Ain</t>
  </si>
  <si>
    <t>03_Allier</t>
  </si>
  <si>
    <t>07_Ardèche</t>
  </si>
  <si>
    <t>15_Cantal</t>
  </si>
  <si>
    <t>26_Drôme</t>
  </si>
  <si>
    <t>38_Isère</t>
  </si>
  <si>
    <t>42_Loire</t>
  </si>
  <si>
    <t>43_Haute-Loire</t>
  </si>
  <si>
    <t>63_Puy-de-Dôme</t>
  </si>
  <si>
    <t>69_Rhône</t>
  </si>
  <si>
    <t>73_Savoie</t>
  </si>
  <si>
    <t>74_Haute-Savoie</t>
  </si>
  <si>
    <t>Sélectionner le département en cliquant dans la case ci-dessous :</t>
  </si>
  <si>
    <t>Sélectionner le métier en cliquant dans la case ci-dessous :</t>
  </si>
  <si>
    <t>Inadéquation Géographique</t>
  </si>
  <si>
    <t>Non Durabilité des Emplois</t>
  </si>
  <si>
    <t>Non-Durabilité des Emplois</t>
  </si>
  <si>
    <t>Documentation</t>
  </si>
  <si>
    <t>Présentation de l'indicateur principal de tension et des indicateurs complémentaires :</t>
  </si>
  <si>
    <t>Indicateurs</t>
  </si>
  <si>
    <t>Nom/Définition</t>
  </si>
  <si>
    <t>Source</t>
  </si>
  <si>
    <t>Evolution  dans le Temps</t>
  </si>
  <si>
    <t>Evolution selon la zone géographique</t>
  </si>
  <si>
    <t>3 composantes :</t>
  </si>
  <si>
    <t>Le rapport entre le flux d’offres d’emploi en ligne, sur un champ étendu au-delà des seules offres collectées par Pôle emploi, et le flux de demandeurs d’emploi inscrits en catégorie A (sans emploi, tenus de rechercher activement un emploi). (30%)</t>
  </si>
  <si>
    <t>Offres d'emploi sur internet (yc Pôle Emploi) ; DE inscrits à PE</t>
  </si>
  <si>
    <t>Oui</t>
  </si>
  <si>
    <t>Inscrits à PE</t>
  </si>
  <si>
    <t>La part des projets de recrutements anticipés comme difficiles par les employeurs. (50%)</t>
  </si>
  <si>
    <t>Enquête BMO</t>
  </si>
  <si>
    <t>Complémentaires</t>
  </si>
  <si>
    <t>Intensités d'embauches</t>
  </si>
  <si>
    <t>Plus les employeurs recrutent, plus ils ont à rechercher des candidats et à réitérer le processus, ce qui joue potentiellement sur les tensions. Cette dimension est abordée en rapportant le nombre d’offres d’emploi et de projets de recrutement à l’emploi moyen.</t>
  </si>
  <si>
    <t>Offres d'emploi sur internet (yc Pôle Emploi)  ; Enquête BMO ; RP</t>
  </si>
  <si>
    <t>Des conditions de travail contraignantes peuvent rendre les recrutements plus difficiles. Un indicateur synthétique sur ces conditions de travail est calculé à partir de la part de salariés subissant des contraintes physiques, des limitations physiques, des contraintes de rythme, du travail répétitif, des périodes de travail durant les jours non ouvrables ou en dehors des plages de travail habituelles et un morcellement des journées de travail.</t>
  </si>
  <si>
    <t>Enquête Conditions de Travail et Risques Psycho-Sociaux</t>
  </si>
  <si>
    <t>Deux périodes différentes</t>
  </si>
  <si>
    <t>Non</t>
  </si>
  <si>
    <t>Non-Durabilité de l'emploi</t>
  </si>
  <si>
    <t xml:space="preserve">Les conditions d’emploi (type de contrat) interviennent dans l’attractivité du poste à pourvoir. La non-durabilité des postes proposés est mesurée par l’inverse de la moyenne pondérée de la part des offres durables (contrats à durée indéterminée ou à durée déterminée de plus de 6 mois), de la part des offres à temps complet et de la part de projets de recrutement non saisonniers. </t>
  </si>
  <si>
    <t>Offres d'emploi sur internet (yc Pôle Emploi)  ; Enquête BMO</t>
  </si>
  <si>
    <t>Main d'Œuvre disponible</t>
  </si>
  <si>
    <t>Recruter auprès d’un large vivier de demandeurs d’emploi est a priori plus aisé que dans un contexte de pénurie de main-d'oeuvre. Pour un métier donné, cet indicateur est construit en prenant l’opposé du nombre de demandeurs d’emploi en catégorie A apporté à l’emploi moyen.</t>
  </si>
  <si>
    <t>Inscrits à PE, RP</t>
  </si>
  <si>
    <t>Lien entre la formation et l'emploi</t>
  </si>
  <si>
    <t>Un décalage entre les compétences requises par les employeurs et celles dont disposent les personnes en recherche d’emploi peut alimenter les tensions. Pour approcher cette inadéquation, l’indicateur permet d’apprécier si le métier en question est difficile d’accès pour des personnes ne possédant pas la formation requise, à partir de la spécificité et de la concentration des spécialités de formation par métier.</t>
  </si>
  <si>
    <t>Enquête Emploi</t>
  </si>
  <si>
    <t>Inadéquation géographique</t>
  </si>
  <si>
    <t>Des tensions peuvent naître quand les demandeurs d'emploi et les emplois disponibles ne se trouvent pas dans les mêmes zones géographiques. L'indicateur est calculé par l'écart de distribution géographique entre la demande et les offres d'emploi.</t>
  </si>
  <si>
    <t>Offres d'emploi sur internet (yc Pôle Emploi)  et DE inscrits à PE par Zones d'Emploi</t>
  </si>
  <si>
    <t>Niveau de disponibilité des données :</t>
  </si>
  <si>
    <r>
      <t xml:space="preserve">L’analyse des tensions sur le marché du travail est déclinée sur l’ensemble de la France (hors Mayotte), ainsi que sur l’ensemble des régions et départements, lorsque la couverture des données est suffisante. L’analyse est considérée comme possible sur un territoire donné </t>
    </r>
    <r>
      <rPr>
        <b/>
        <u/>
        <sz val="11"/>
        <color rgb="FF000000"/>
        <rFont val="Calibri"/>
        <family val="2"/>
        <scheme val="minor"/>
      </rPr>
      <t>si au moins 30 offres sont déposées dans l’année, 30 projets de recrutement sont formulés par les entreprises et 30 demandeurs d’emploi sont inscrits sur les listes en catégorie A</t>
    </r>
    <r>
      <rPr>
        <sz val="11"/>
        <color rgb="FF000000"/>
        <rFont val="Calibri"/>
        <family val="2"/>
        <scheme val="minor"/>
      </rPr>
      <t xml:space="preserve">. </t>
    </r>
  </si>
  <si>
    <t>Echelle de Niveaux :</t>
  </si>
  <si>
    <t>Deux modes de présentation sont mis à votre disposition :</t>
  </si>
  <si>
    <t>Outils proposés :</t>
  </si>
  <si>
    <t>- une fiche métier</t>
  </si>
  <si>
    <t>Précisions concernant l'affichage :</t>
  </si>
  <si>
    <t>- A l'impression, elle est calibrée pour permettre l'affichage de la fiche sur une feuille A4 en format horizontal sans action particulière de l'utilisateur. Les listes tiennent sur une page en largeur.</t>
  </si>
  <si>
    <t>La mise en page des onglets a été faite pour rendre l'affichage aussi simple que possible, même si les utilisateurs utilisent des écrans de définition variable :</t>
  </si>
  <si>
    <t>Le SESE de la Dreets ARA met à disposition des utilisateurs potentiels de ces données des outils visant à en simplifier l'accès.</t>
  </si>
  <si>
    <t>- A l'écran, les éléments apparaissent normalement sur la largeur de l'écran sans avoir besoin de défiler horizontalement sur un écran défini en 1920*1080 (définition recommandée pour un 22"). Si vous rencontrez des difficultés, il est recommanté de réduire le zoom de l'affichage écran (en bas, à droite) pour utiliser plus confortablement l'outil. Ca n'aura aucun impact sur l'impression.</t>
  </si>
  <si>
    <t>La Dares et Pôle emploi ont rénové la grille d’analyse des tensions sur le marché du travail, en diffusant :
- d’une part, un indicateur principal qui permet de classer les familles professionnelles (FAP) en fonction de leur degré de tension ;
- d’autre part, des indicateurs dits complémentaires, visant à comprendre des facteurs à l’origine d’une éventuelle tension détectée sur une FAP donnée.</t>
  </si>
  <si>
    <t>Données Disponibles :</t>
  </si>
  <si>
    <t>dep</t>
  </si>
  <si>
    <t>Manque Disponibilité de la Main d'Œuvre</t>
  </si>
  <si>
    <t>ind_tension</t>
  </si>
  <si>
    <t>ind_int_emb</t>
  </si>
  <si>
    <t>ind_cond_travail</t>
  </si>
  <si>
    <t>ind_specif_form_empl</t>
  </si>
  <si>
    <t>ind_main_oeuvre</t>
  </si>
  <si>
    <t>ind_dur_empl</t>
  </si>
  <si>
    <t>ind_mismatch_geo</t>
  </si>
  <si>
    <t>Tensions sur le marché du travail - Fiche Synthétique par département et métier en FAP86</t>
  </si>
  <si>
    <t>- deux listes en FAP86 et FAP228</t>
  </si>
  <si>
    <t>On sélectionne le département et le métier (dans une nomeclature en Familles Professionnelles en 86 positions - FAP86) recherché en cliquant dans la case marron. 
Le niveau de disponibilité est précisé en début de fiche : FAP86-DEP si les conditions sont réunies pour calculer l'indicateur au niveau département, FAP86-REG s'il est calculé pour l'ensemble de la région parce que les effectifs sont trop faibles pour le calcul sur le département (cf documentation).
On obtient ensuite un ensemble d'indicateurs sur le métier dans le département : nombre d'emplois dans le département pour la FAP, valeur de l'indicateur de tension, classement dans le département, note (en 5 classes, de la plus faible tension - 1- à la plus forte - 5 -) pour l'indicateur de tension et les indicateurs complémentaires (cf documentation). 
Deux graphiques sont proposés :
- une comparaison de l'indicateur de tension pour la FAP dans le département avec celui pour la FAP dans l'ensemble de la région et avec l'indicateur moyen dans le département ;
- une comparaison de l'évolution dans le temps de l'indicateur de tension pour la FAP dans le département avec celui pour la FAP dans l'ensemble de la région et avec l'indicateur moyen dans le département.</t>
  </si>
  <si>
    <t>Nouvelle nomenclature FAP</t>
  </si>
  <si>
    <t>A0X40_Agriculteurs</t>
  </si>
  <si>
    <t>A0X40</t>
  </si>
  <si>
    <t>Agriculteurs</t>
  </si>
  <si>
    <t>A0X41_Eleveurs</t>
  </si>
  <si>
    <t>A0X41</t>
  </si>
  <si>
    <t>Eleveurs</t>
  </si>
  <si>
    <t>A0X42_Bûcherons, sylviculteurs et agents forestiers</t>
  </si>
  <si>
    <t>A0X42</t>
  </si>
  <si>
    <t>Bûcherons, sylviculteurs et agents forestiers</t>
  </si>
  <si>
    <t>A0X43_Conducteurs d'engins agricoles ou forestiers</t>
  </si>
  <si>
    <t>A0X43</t>
  </si>
  <si>
    <t>A1X40_Maraîchers et horticulteurs</t>
  </si>
  <si>
    <t>A1X40</t>
  </si>
  <si>
    <t>Maraîchers et horticulteurs</t>
  </si>
  <si>
    <t>A1X41_Jardiniers des espaces verts et naturels</t>
  </si>
  <si>
    <t>A1X41</t>
  </si>
  <si>
    <t>Jardiniers des espaces verts et naturels</t>
  </si>
  <si>
    <t>A1X42_Viticulteurs, arboriculteurs</t>
  </si>
  <si>
    <t>A1X42</t>
  </si>
  <si>
    <t>Viticulteurs, arboriculteurs</t>
  </si>
  <si>
    <t>A2X70_Techniciens et agents d'encadrement d'exploitations agricoles</t>
  </si>
  <si>
    <t>A2X70</t>
  </si>
  <si>
    <t>A2X90_Ingénieurs, cadres techniques de l'agriculture</t>
  </si>
  <si>
    <t>A2X90</t>
  </si>
  <si>
    <t>A3X40_Pêcheurs et aquaculteurs</t>
  </si>
  <si>
    <t>A3X40</t>
  </si>
  <si>
    <t>Pêcheurs et aquaculteurs</t>
  </si>
  <si>
    <t>A3X41_Marins</t>
  </si>
  <si>
    <t>A3X41</t>
  </si>
  <si>
    <t>Marins</t>
  </si>
  <si>
    <t>A3X90_Cadres et maîtres d'équipage de la marine</t>
  </si>
  <si>
    <t>A3X90</t>
  </si>
  <si>
    <t>B0X30_Ouvriers peu qualifiés de l'extraction et des travaux publics</t>
  </si>
  <si>
    <t>B0X30</t>
  </si>
  <si>
    <t>Ouvriers peu qualifiés de l'extraction et des travaux publics</t>
  </si>
  <si>
    <t>B0X31_Ouvriers qualifiés de l'extraction et des travaux publics</t>
  </si>
  <si>
    <t>B0X31</t>
  </si>
  <si>
    <t>Ouvriers qualifiés de l'extraction et des travaux publics</t>
  </si>
  <si>
    <t>B0X32_Ouvriers de la construction en béton</t>
  </si>
  <si>
    <t>B0X32</t>
  </si>
  <si>
    <t>Ouvriers de la construction en béton</t>
  </si>
  <si>
    <t>B1X30_Maçons peu qualifiés</t>
  </si>
  <si>
    <t>B1X30</t>
  </si>
  <si>
    <t>Maçons peu qualifiés</t>
  </si>
  <si>
    <t>B1X31_Maçons qualifiés</t>
  </si>
  <si>
    <t>B1X31</t>
  </si>
  <si>
    <t>B1X33_Charpentiers (métal et bois)</t>
  </si>
  <si>
    <t>B1X33</t>
  </si>
  <si>
    <t>Charpentiers (métal et bois)</t>
  </si>
  <si>
    <t>B1X34_Couvreurs</t>
  </si>
  <si>
    <t>B1X34</t>
  </si>
  <si>
    <t>B1X38_Professionnels du travail de la pierre et des matériaux associés</t>
  </si>
  <si>
    <t>B1X38</t>
  </si>
  <si>
    <t>B2X30_Ouvriers en pose et décoration de revêtements</t>
  </si>
  <si>
    <t>B2X30</t>
  </si>
  <si>
    <t>Ouvriers en pose et décoration de revêtements</t>
  </si>
  <si>
    <t>B2X31_Ouvriers en travaux de façade, d'étanchéité et d'isolation</t>
  </si>
  <si>
    <t>B2X31</t>
  </si>
  <si>
    <t>Ouvriers en travaux de façade, d'étanchéité et d'isolation</t>
  </si>
  <si>
    <t>B2X32_Ouvriers en électricité du bâtiment</t>
  </si>
  <si>
    <t>B2X32</t>
  </si>
  <si>
    <t>Ouvriers en électricité du bâtiment</t>
  </si>
  <si>
    <t>B2X33_Plombiers chauffagistes</t>
  </si>
  <si>
    <t>B2X33</t>
  </si>
  <si>
    <t>Plombiers chauffagistes</t>
  </si>
  <si>
    <t>B2X35_Ouvriers en montage réseaux électriques et télécoms</t>
  </si>
  <si>
    <t>B2X35</t>
  </si>
  <si>
    <t>Ouvriers en montage réseaux électriques et télécoms</t>
  </si>
  <si>
    <t>B2X36_Ouvriers en peinture en bâtiment</t>
  </si>
  <si>
    <t>B2X36</t>
  </si>
  <si>
    <t>Ouvriers en peinture en bâtiment</t>
  </si>
  <si>
    <t>B2X37_Ouvriers peu qualifiés en menuiserie et en agencement du BTP</t>
  </si>
  <si>
    <t>B2X37</t>
  </si>
  <si>
    <t>Ouvriers peu qualifiés en menuiserie et en agencement du BTP</t>
  </si>
  <si>
    <t>B2X38_Ouvriers qualifiés en menuiserie et en agencement du BTP</t>
  </si>
  <si>
    <t>B2X38</t>
  </si>
  <si>
    <t>Ouvriers qualifiés en menuiserie et en agencement du BTP</t>
  </si>
  <si>
    <t>B5X40_Conducteurs d'engins du bâtiment et des travaux publics</t>
  </si>
  <si>
    <t>B5X40</t>
  </si>
  <si>
    <t>B6X70_Géomètres</t>
  </si>
  <si>
    <t>B6X70</t>
  </si>
  <si>
    <t>B6X71_Techniciens experts et chargés d’études du BTP</t>
  </si>
  <si>
    <t>B6X71</t>
  </si>
  <si>
    <t>Techniciens experts et chargés d’études du BTP</t>
  </si>
  <si>
    <t>B6X72_Dessinateurs en bâtiment et en travaux publics</t>
  </si>
  <si>
    <t>B6X72</t>
  </si>
  <si>
    <t>B6X73_Techniciens et agents de maîtrise de chantiers du BTP </t>
  </si>
  <si>
    <t>B6X73</t>
  </si>
  <si>
    <t>Techniciens et agents de maîtrise de chantiers du BTP </t>
  </si>
  <si>
    <t>B6X74_Conducteurs de travaux et chefs de chantier non cadres</t>
  </si>
  <si>
    <t>B6X74</t>
  </si>
  <si>
    <t>Conducteurs de travaux et chefs de chantier non cadres</t>
  </si>
  <si>
    <t>B7X90_Architectes</t>
  </si>
  <si>
    <t>B7X90</t>
  </si>
  <si>
    <t>B7X91_Cadres des études BTP, des études géologiques, du métré de la construction et du contrôle et diagnostic technique du BTP</t>
  </si>
  <si>
    <t>B7X91</t>
  </si>
  <si>
    <t>Cadres des études BTP, des études géologiques, du métré de la construction et du contrôle et diagnostic technique du BTP</t>
  </si>
  <si>
    <t>B7X92_Ingénieurs du bâtiment et des travaux publics, chefs de chantier et conducteurs de travaux (cadres)</t>
  </si>
  <si>
    <t>B7X92</t>
  </si>
  <si>
    <t>C0X30_Ouvriers de l'électricité et de l'électronique</t>
  </si>
  <si>
    <t>C0X30</t>
  </si>
  <si>
    <t>Ouvriers de l'électricité et de l'électronique</t>
  </si>
  <si>
    <t>C2X70_Techniciens, agents de maîtrise et assimilés en électricité et en électronique</t>
  </si>
  <si>
    <t>C2X70</t>
  </si>
  <si>
    <t>Techniciens, agents de maîtrise et assimilés en électricité et en électronique</t>
  </si>
  <si>
    <t>D0X30_Ouvriers peu qualifiés en conduite d'équipement d'usinage</t>
  </si>
  <si>
    <t>D0X30</t>
  </si>
  <si>
    <t>Ouvriers peu qualifiés en conduite d'équipement d'usinage</t>
  </si>
  <si>
    <t>D0X31_Ouvriers qualifiés en conduite d'équipement d'usinage</t>
  </si>
  <si>
    <t>D0X31</t>
  </si>
  <si>
    <t>Ouvriers qualifiés en conduite d'équipement d'usinage</t>
  </si>
  <si>
    <t>D0X33_Régleurs</t>
  </si>
  <si>
    <t>D0X33</t>
  </si>
  <si>
    <t>D1X30_Ouvriers en chaudronnerie et tôlerie</t>
  </si>
  <si>
    <t>D1X30</t>
  </si>
  <si>
    <t>Ouvriers en chaudronnerie et tôlerie</t>
  </si>
  <si>
    <t>D1X32_Tuyauteurs</t>
  </si>
  <si>
    <t>D1X32</t>
  </si>
  <si>
    <t>D1X33_Soudeurs</t>
  </si>
  <si>
    <t>D1X33</t>
  </si>
  <si>
    <t>D2X30_Ouvriers peu qualifiés en ajustement, montage et assemblage mécanique</t>
  </si>
  <si>
    <t>D2X30</t>
  </si>
  <si>
    <t>Ouvriers peu qualifiés en ajustement, montage et assemblage mécanique</t>
  </si>
  <si>
    <t>D2X31_Ouvriers qualifiés en ajustement, montage et assemblage mécanique</t>
  </si>
  <si>
    <t>D2X31</t>
  </si>
  <si>
    <t>Ouvriers qualifiés en ajustement, montage et assemblage mécanique</t>
  </si>
  <si>
    <t>D2X32_Ouvriers de la peinture et du traitement de surface</t>
  </si>
  <si>
    <t>D2X32</t>
  </si>
  <si>
    <t>Ouvriers de la peinture et du traitement de surface</t>
  </si>
  <si>
    <t>D6X70_Techniciens en mécanique et travail des métaux</t>
  </si>
  <si>
    <t>D6X70</t>
  </si>
  <si>
    <t>D6X80_Agents de maîtrise et assimilés en fabrication mécanique</t>
  </si>
  <si>
    <t>D6X80</t>
  </si>
  <si>
    <t>E0X30_Pilotes d'installation lourdes des industries de transformation et d'énergie</t>
  </si>
  <si>
    <t>E0X30</t>
  </si>
  <si>
    <t>Pilotes d'installation lourdes des industries de transformation et d'énergie</t>
  </si>
  <si>
    <t>E1X21_Ouvriers peu qualifiés de conduite d'installation de production de métaux</t>
  </si>
  <si>
    <t>E1X21</t>
  </si>
  <si>
    <t>Ouvriers peu qualifiés de conduite d'installation de production de métaux</t>
  </si>
  <si>
    <t>E1X30_Ouvriers de l'industrie verrière, céramique et matériaux de construction</t>
  </si>
  <si>
    <t>E1X30</t>
  </si>
  <si>
    <t>Ouvriers de l'industrie verrière, céramique et matériaux de construction</t>
  </si>
  <si>
    <t>E1X41_Ouvriers qualifiés de conduite d'installation de production de métaux</t>
  </si>
  <si>
    <t>E1X41</t>
  </si>
  <si>
    <t>Ouvriers qualifiés de conduite d'installation de production de métaux</t>
  </si>
  <si>
    <t>E2X20_Ouvriers peu qualifiés des industries chimiques et plastiques</t>
  </si>
  <si>
    <t>E2X20</t>
  </si>
  <si>
    <t>Ouvriers peu qualifiés des industries chimiques et plastiques</t>
  </si>
  <si>
    <t>E2X40_Ouvriers qualifiés des industries chimiques et plastiques</t>
  </si>
  <si>
    <t>E2X40</t>
  </si>
  <si>
    <t>Ouvriers qualifiés des industries chimiques et plastiques</t>
  </si>
  <si>
    <t>E3X20_Ouvriers peu qualifiés des industries agro-alimentaires</t>
  </si>
  <si>
    <t>E3X20</t>
  </si>
  <si>
    <t>Ouvriers peu qualifiés des industries agro-alimentaires</t>
  </si>
  <si>
    <t>E3X40_Ouvriers qualifiés des industries agro-alimentaires</t>
  </si>
  <si>
    <t>E3X40</t>
  </si>
  <si>
    <t>Ouvriers qualifiés des industries agro-alimentaires</t>
  </si>
  <si>
    <t>E4X30_Ouvriers en conduite d’équipement de fabrication de pâte à papier, de papier et de carton et de panneaux de bois</t>
  </si>
  <si>
    <t>E4X30</t>
  </si>
  <si>
    <t>Ouvriers en conduite d’équipement de fabrication de pâte à papier, de papier et de carton et de panneaux de bois</t>
  </si>
  <si>
    <t>E4X32_Ouvriers du conditionnement, du tri et de l'emballage</t>
  </si>
  <si>
    <t>E4X32</t>
  </si>
  <si>
    <t>Ouvriers du conditionnement, du tri et de l'emballage</t>
  </si>
  <si>
    <t>E5X70_Techniciens des industries de process</t>
  </si>
  <si>
    <t>E5X70</t>
  </si>
  <si>
    <t>E5X80_Agents de maîtrise et assimilés des industries de process</t>
  </si>
  <si>
    <t>E5X80</t>
  </si>
  <si>
    <t>F0X30_Ouvriers, techniciens et agents de maîtrise en traitement du cuir</t>
  </si>
  <si>
    <t>F0X30</t>
  </si>
  <si>
    <t>Ouvriers, techniciens et agents de maîtrise en traitement du cuir</t>
  </si>
  <si>
    <t>F0X32_Ouvriers, techniciens et agents de maîtrise du textile</t>
  </si>
  <si>
    <t>F0X32</t>
  </si>
  <si>
    <t>Ouvriers, techniciens et agents de maîtrise du textile</t>
  </si>
  <si>
    <t>F0X33_Ouvriers, techniciens et agents de maîtrise de l'habillement</t>
  </si>
  <si>
    <t>F0X33</t>
  </si>
  <si>
    <t>Ouvriers, techniciens et agents de maîtrise de l'habillement</t>
  </si>
  <si>
    <t>F1X30_Ouvriers de la réalisation d'ouvrages décoratifs et meubles en bois</t>
  </si>
  <si>
    <t>F1X30</t>
  </si>
  <si>
    <t>Ouvriers de la réalisation d'ouvrages décoratifs et meubles en bois</t>
  </si>
  <si>
    <t>F1X31_Ouvriers et techniciens de la scierie, de l'assemblage et de la fabrication d'ouvrages en bois</t>
  </si>
  <si>
    <t>F1X31</t>
  </si>
  <si>
    <t>Ouvriers et techniciens de la scierie, de l'assemblage et de la fabrication d'ouvrages en bois</t>
  </si>
  <si>
    <t>F2X30_Ouvriers, techniciens et agents de maîtrise de l'imprimerie</t>
  </si>
  <si>
    <t>F2X30</t>
  </si>
  <si>
    <t>Ouvriers, techniciens et agents de maîtrise de l'imprimerie</t>
  </si>
  <si>
    <t>G0A40_Ouvriers de la maintenance générale et mécanique</t>
  </si>
  <si>
    <t>Ouvriers de la maintenance générale et mécanique</t>
  </si>
  <si>
    <t>G0A41_Ouvriers de la maintenance en électricité et en électronique</t>
  </si>
  <si>
    <t>Ouvriers de la maintenance en électricité et en électronique</t>
  </si>
  <si>
    <t>G0A43_Ouvriers polyvalents d'entretien du bâtiment</t>
  </si>
  <si>
    <t>Ouvriers polyvalents d'entretien du bâtiment</t>
  </si>
  <si>
    <t>G0B41_Ouvriers mécaniciens de véhicules</t>
  </si>
  <si>
    <t>Ouvriers mécaniciens de véhicules</t>
  </si>
  <si>
    <t>G1X70_Techniciens et agents de maîtrise en intervention technique en Hygiène Sécurité Environnement -HSE industriel et protection du patrimoine naturel</t>
  </si>
  <si>
    <t>G1X70</t>
  </si>
  <si>
    <t>Techniciens et agents de maîtrise en intervention technique en Hygiène Sécurité Environnement -HSE industriel et protection du patrimoine naturel</t>
  </si>
  <si>
    <t>G1X71_Techniciens et agents de maîtrise en maintenance de véhicules</t>
  </si>
  <si>
    <t>G1X71</t>
  </si>
  <si>
    <t>Techniciens et agents de maîtrise en maintenance de véhicules</t>
  </si>
  <si>
    <t>G1X72_Techniciens et agents de maîtrise en maintenance générale et mécanique industrielle</t>
  </si>
  <si>
    <t>G1X72</t>
  </si>
  <si>
    <t>Techniciens et agents de maîtrise en maintenance générale et mécanique industrielle</t>
  </si>
  <si>
    <t>G1X74_Techniciens et agents de maîtrise en installation et maintenance en froid et conditionnement d'air</t>
  </si>
  <si>
    <t>G1X74</t>
  </si>
  <si>
    <t>Techniciens et agents de maîtrise en installation et maintenance en froid et conditionnement d'air</t>
  </si>
  <si>
    <t>G1X75_Techniciens et agents de maîtrise en assistance et support technique client et en installation et maintenance télécoms et courants faibles</t>
  </si>
  <si>
    <t>G1X75</t>
  </si>
  <si>
    <t>Techniciens et agents de maîtrise en assistance et support technique client et en installation et maintenance télécoms et courants faibles</t>
  </si>
  <si>
    <t>G1X76_Mainteniciens en biens électrodomestiques</t>
  </si>
  <si>
    <t>G1X76</t>
  </si>
  <si>
    <t>G1X77_Techniciens et agents de maîtrise en maintenance électrique, électronique et automatismes</t>
  </si>
  <si>
    <t>G1X77</t>
  </si>
  <si>
    <t>Techniciens et agents de maîtrise en maintenance électrique, électronique et automatismes</t>
  </si>
  <si>
    <t>G1X78_Techniciens et agents de maîtrise en distribution et assainissement d'eau et gestion des déchets</t>
  </si>
  <si>
    <t>G1X78</t>
  </si>
  <si>
    <t>Techniciens et agents de maîtrise en distribution et assainissement d'eau et gestion des déchets</t>
  </si>
  <si>
    <t>H0X40_Ouvriers qualifiés du contrôle qualité et de laboratoire</t>
  </si>
  <si>
    <t>H0X40</t>
  </si>
  <si>
    <t>Ouvriers qualifiés du contrôle qualité et de laboratoire</t>
  </si>
  <si>
    <t>H0X90_Techniciens du contrôle qualité</t>
  </si>
  <si>
    <t>H0X90</t>
  </si>
  <si>
    <t>Techniciens du contrôle qualité</t>
  </si>
  <si>
    <t>H0X91_Techniciens du dessin industriel</t>
  </si>
  <si>
    <t>H0X91</t>
  </si>
  <si>
    <t>Techniciens du dessin industriel</t>
  </si>
  <si>
    <t>H0X92_Techniciens et agents de maîtrise de la logistique, du planning, de l'ordonnancement et méthodes en industrialisation</t>
  </si>
  <si>
    <t>H0X92</t>
  </si>
  <si>
    <t>Techniciens et agents de maîtrise de la logistique, du planning, de l'ordonnancement et méthodes en industrialisation</t>
  </si>
  <si>
    <t>H1X90_Ingénieurs et cadres de fabrication et de la production</t>
  </si>
  <si>
    <t>H1X90</t>
  </si>
  <si>
    <t>H1X91_Ingénieurs et cadres techniques en Hygiène Sécurité Environnement -HSE- industriels et exploitation éco-industriel</t>
  </si>
  <si>
    <t>H1X91</t>
  </si>
  <si>
    <t>Ingénieurs et cadres techniques en Hygiène Sécurité Environnement -HSE- industriels et exploitation éco-industriel</t>
  </si>
  <si>
    <t>H1X92_Ingénieurs en maintenance et support technique client</t>
  </si>
  <si>
    <t>H1X92</t>
  </si>
  <si>
    <t>Ingénieurs en maintenance et support technique client</t>
  </si>
  <si>
    <t>H1X93_Ingénieurs des méthodes de production, du contrôle qualité</t>
  </si>
  <si>
    <t>H1X93</t>
  </si>
  <si>
    <t>J0X30_Manutentionnaires et déménageurs peu qualifiés</t>
  </si>
  <si>
    <t>J0X30</t>
  </si>
  <si>
    <t>Manutentionnaires et déménageurs peu qualifiés</t>
  </si>
  <si>
    <t>J0X31_Manutentionnaires et déménageurs qualifiés</t>
  </si>
  <si>
    <t>J0X31</t>
  </si>
  <si>
    <t>Manutentionnaires et déménageurs qualifiés</t>
  </si>
  <si>
    <t>J0X32_Conducteurs d’engins légers de déplacement de charges, cariste</t>
  </si>
  <si>
    <t>J0X32</t>
  </si>
  <si>
    <t>Conducteurs d’engins légers de déplacement de charges, cariste</t>
  </si>
  <si>
    <t>J0X33_Magasiniers et préparateurs de commandes peu qualifiés</t>
  </si>
  <si>
    <t>J0X33</t>
  </si>
  <si>
    <t>Magasiniers et préparateurs de commandes peu qualifiés</t>
  </si>
  <si>
    <t>J0X34_Magasiniers et préparateurs de commande qualifiés</t>
  </si>
  <si>
    <t>J0X34</t>
  </si>
  <si>
    <t>Magasiniers et préparateurs de commande qualifiés</t>
  </si>
  <si>
    <t>J1X80_Responsable du magasinage et de la logistique (non cadres)</t>
  </si>
  <si>
    <t>J1X80</t>
  </si>
  <si>
    <t>Responsable du magasinage et de la logistique (non cadres)</t>
  </si>
  <si>
    <t>J2X40_Facteurs et distributeurs de documents (non cadres)</t>
  </si>
  <si>
    <t>J2X40</t>
  </si>
  <si>
    <t>Facteurs et distributeurs de documents (non cadres)</t>
  </si>
  <si>
    <t>J3X40_Conducteurs de véhicules légers</t>
  </si>
  <si>
    <t>J3X40</t>
  </si>
  <si>
    <t>J3X41_Conducteurs de transport en commun sur route</t>
  </si>
  <si>
    <t>J3X41</t>
  </si>
  <si>
    <t>J3X42_Conducteurs et livreurs sur courte distance (hors distribution de documents)</t>
  </si>
  <si>
    <t>J3X42</t>
  </si>
  <si>
    <t>Conducteurs et livreurs sur courte distance (hors distribution de documents)</t>
  </si>
  <si>
    <t>J3X43_Conducteurs routiers</t>
  </si>
  <si>
    <t>J3X43</t>
  </si>
  <si>
    <t>J3X44_Conducteurs sur rails et d'engins de traction</t>
  </si>
  <si>
    <t>J3X44</t>
  </si>
  <si>
    <t>J4X60_Agents et hôtesses d'accompagnement</t>
  </si>
  <si>
    <t>J4X60</t>
  </si>
  <si>
    <t>J4X62_Employés administratifs et commerciaux des transports</t>
  </si>
  <si>
    <t>J4X62</t>
  </si>
  <si>
    <t>Employés administratifs et commerciaux des transports</t>
  </si>
  <si>
    <t>J4X63_Employés du tourisme et agent de billetterie des transports</t>
  </si>
  <si>
    <t>J4X63</t>
  </si>
  <si>
    <t>Employés du tourisme et agent de billetterie des transports</t>
  </si>
  <si>
    <t>J5X40_Agents d'exploitation du transport</t>
  </si>
  <si>
    <t>J5X40</t>
  </si>
  <si>
    <t>Agents d'exploitation du transport</t>
  </si>
  <si>
    <t>J5X60_Contrôleurs des transports</t>
  </si>
  <si>
    <t>J5X60</t>
  </si>
  <si>
    <t>J5X80_Techniciens d'exploitation et d'administration des transports</t>
  </si>
  <si>
    <t>J5X80</t>
  </si>
  <si>
    <t>Techniciens d'exploitation et d'administration des transports</t>
  </si>
  <si>
    <t>J5X81_Techniciens et agents de maîtrise du tourisme</t>
  </si>
  <si>
    <t>J5X81</t>
  </si>
  <si>
    <t>Techniciens et agents de maîtrise du tourisme</t>
  </si>
  <si>
    <t>J6X90_Cadres des transports et du tourisme</t>
  </si>
  <si>
    <t>J6X90</t>
  </si>
  <si>
    <t>Cadres des transports et du tourisme</t>
  </si>
  <si>
    <t>J6X91_Personnels techniques navigants de l’aviation</t>
  </si>
  <si>
    <t>J6X91</t>
  </si>
  <si>
    <t>Personnels techniques navigants de l’aviation</t>
  </si>
  <si>
    <t>J6X92_Cadres de la logistique</t>
  </si>
  <si>
    <t>J6X92</t>
  </si>
  <si>
    <t>Cadres de la logistique</t>
  </si>
  <si>
    <t>K0X30_Artisans et ouvriers artisanaux</t>
  </si>
  <si>
    <t>K0X30</t>
  </si>
  <si>
    <t>K0X32_Artisans et ouvriers de blanchisserie</t>
  </si>
  <si>
    <t>K0X32</t>
  </si>
  <si>
    <t>Artisans et ouvriers de blanchisserie</t>
  </si>
  <si>
    <t>L0X60_Secrétaires bureautiques et assimilés</t>
  </si>
  <si>
    <t>L0X60</t>
  </si>
  <si>
    <t>L1X60_Employés de la comptabilité</t>
  </si>
  <si>
    <t>L1X60</t>
  </si>
  <si>
    <t>L2X60_Agents d'accueil et d'information</t>
  </si>
  <si>
    <t>L2X60</t>
  </si>
  <si>
    <t>L2X61_Agents administratifs</t>
  </si>
  <si>
    <t>L2X61</t>
  </si>
  <si>
    <t>Agents administratifs</t>
  </si>
  <si>
    <t>L3X80_Secrétaires de direction</t>
  </si>
  <si>
    <t>L3X80</t>
  </si>
  <si>
    <t>L4X80_Techniciens des services administratifs</t>
  </si>
  <si>
    <t>L4X80</t>
  </si>
  <si>
    <t>L4X81_Techniciens et agents de maîtrise des services financiers ou comptables</t>
  </si>
  <si>
    <t>L4X81</t>
  </si>
  <si>
    <t>Techniciens et agents de maîtrise des services financiers ou comptables</t>
  </si>
  <si>
    <t>L4X82_Techniciens et agents de maîtrise chargés d'études socio-économiques</t>
  </si>
  <si>
    <t>L4X82</t>
  </si>
  <si>
    <t>Techniciens et agents de maîtrise chargés d'études socio-économiques</t>
  </si>
  <si>
    <t>L5X90_Cadres administratifs, comptables et financiers (hors juristes)</t>
  </si>
  <si>
    <t>L5X90</t>
  </si>
  <si>
    <t>L5X91_Juristes et avocats</t>
  </si>
  <si>
    <t>L5X91</t>
  </si>
  <si>
    <t>Juristes et avocats</t>
  </si>
  <si>
    <t>L5X92_Cadres des ressources humaines et du recrutement</t>
  </si>
  <si>
    <t>L5X92</t>
  </si>
  <si>
    <t>L5X93_Chargés d'études socio-économiques</t>
  </si>
  <si>
    <t>L5X93</t>
  </si>
  <si>
    <t>Chargés d'études socio-économiques</t>
  </si>
  <si>
    <t>M1X80_Techniciens d'étude et de développement en informatique</t>
  </si>
  <si>
    <t>M1X80</t>
  </si>
  <si>
    <t>M1X81_Techniciens de production, d'exploitation, d'installation, et de maintenance, support et services aux utilisateurs en informatique</t>
  </si>
  <si>
    <t>M1X81</t>
  </si>
  <si>
    <t>M2X90_Ingénieurs et cadres d'étude, recherche et développement en informatique et télécom</t>
  </si>
  <si>
    <t>M2X90</t>
  </si>
  <si>
    <t>Ingénieurs et cadres d'étude, recherche et développement en informatique et télécom</t>
  </si>
  <si>
    <t>M2X91_Chefs de projet et directeurs de service informatique</t>
  </si>
  <si>
    <t>M2X91</t>
  </si>
  <si>
    <t>Chefs de projet et directeurs de service informatique</t>
  </si>
  <si>
    <t>M2X92_Responsables et cadres de la production, de l'exploitation et de la maintenance informatique et télécom</t>
  </si>
  <si>
    <t>M2X92</t>
  </si>
  <si>
    <t>Responsables et cadres de la production, de l'exploitation et de la maintenance informatique et télécom</t>
  </si>
  <si>
    <t>M2X93_Experts et consultants en systèmes d'information</t>
  </si>
  <si>
    <t>M2X93</t>
  </si>
  <si>
    <t>Experts et consultants en systèmes d'information</t>
  </si>
  <si>
    <t>N0X70_Techniciens d'étude, recherche et développement</t>
  </si>
  <si>
    <t>N0X70</t>
  </si>
  <si>
    <t>Techniciens d'étude, recherche et développement</t>
  </si>
  <si>
    <t>N1X90_Ingénieurs et cadres d'étude, recherche et développement (industrie)</t>
  </si>
  <si>
    <t>N1X90</t>
  </si>
  <si>
    <t>N1X91_Chercheurs (sauf industrie et enseignement supérieur)</t>
  </si>
  <si>
    <t>N1X91</t>
  </si>
  <si>
    <t>P3X90_Professionnels du droit</t>
  </si>
  <si>
    <t>P3X90</t>
  </si>
  <si>
    <t>QAX01_Experts de la finance</t>
  </si>
  <si>
    <t>QAX01</t>
  </si>
  <si>
    <t>Experts de la finance</t>
  </si>
  <si>
    <t>QAX02_Experts de la banque</t>
  </si>
  <si>
    <t>QAX02</t>
  </si>
  <si>
    <t>Experts de la banque</t>
  </si>
  <si>
    <t>QAX03_Experts de l'assurance</t>
  </si>
  <si>
    <t>QAX03</t>
  </si>
  <si>
    <t>Experts de l'assurance</t>
  </si>
  <si>
    <t>QBX01_Gestionnaires de la banque et de l'assurance</t>
  </si>
  <si>
    <t>QBX01</t>
  </si>
  <si>
    <t>Gestionnaires de la banque et de l'assurance</t>
  </si>
  <si>
    <t>QCX01_Employés et techniciens commerciaux de la banque</t>
  </si>
  <si>
    <t>QCX01</t>
  </si>
  <si>
    <t>Employés et techniciens commerciaux de la banque</t>
  </si>
  <si>
    <t>QCX02_Cadres et indépendants commerciaux de la banque</t>
  </si>
  <si>
    <t>QCX02</t>
  </si>
  <si>
    <t>Cadres et indépendants commerciaux de la banque</t>
  </si>
  <si>
    <t>QDX01_Employés et techniciens commerciaux des assurances</t>
  </si>
  <si>
    <t>QDX01</t>
  </si>
  <si>
    <t>Employés et techniciens commerciaux des assurances</t>
  </si>
  <si>
    <t>QDX02_Cadres et indépendants commerciaux des assurances</t>
  </si>
  <si>
    <t>QDX02</t>
  </si>
  <si>
    <t>Cadres et indépendants commerciaux des assurances</t>
  </si>
  <si>
    <t>QEX01_Managers en banque assurance</t>
  </si>
  <si>
    <t>QEX01</t>
  </si>
  <si>
    <t>Managers en banque assurance</t>
  </si>
  <si>
    <t>R0X60_Employés de libre service</t>
  </si>
  <si>
    <t>R0X60</t>
  </si>
  <si>
    <t>R0X61_Caissiers</t>
  </si>
  <si>
    <t>R0X61</t>
  </si>
  <si>
    <t>R1X60_Vendeurs en produits alimentaires</t>
  </si>
  <si>
    <t>R1X60</t>
  </si>
  <si>
    <t>R1X61_Vendeurs en ameublement, équipement du foyer, bricolage</t>
  </si>
  <si>
    <t>R1X61</t>
  </si>
  <si>
    <t>R1X62_Vendeurs en habillement et accessoires, articles de luxe, de sport, de loisirs et culturels</t>
  </si>
  <si>
    <t>R1X62</t>
  </si>
  <si>
    <t>R1X67_Télévendeurs et téléconseillers</t>
  </si>
  <si>
    <t>R1X67</t>
  </si>
  <si>
    <t>Télévendeurs et téléconseillers</t>
  </si>
  <si>
    <t>R1X68_Employés des services commerciaux</t>
  </si>
  <si>
    <t>R1X68</t>
  </si>
  <si>
    <t>Employés des services commerciaux</t>
  </si>
  <si>
    <t>R2X80_Attachés commerciaux</t>
  </si>
  <si>
    <t>R2X80</t>
  </si>
  <si>
    <t>R2X83_Représentants auprès des particuliers</t>
  </si>
  <si>
    <t>R2X83</t>
  </si>
  <si>
    <t>R3X80_Maîtrise des magasins</t>
  </si>
  <si>
    <t>R3X80</t>
  </si>
  <si>
    <t>R3X82_Professions intermédiaires commerciales des achats</t>
  </si>
  <si>
    <t>R3X82</t>
  </si>
  <si>
    <t>Professions intermédiaires commerciales des achats</t>
  </si>
  <si>
    <t>R3X83_Professions intermédiaires du marketing et des services commerciaux (hors achats)</t>
  </si>
  <si>
    <t>R3X83</t>
  </si>
  <si>
    <t>Professions intermédiaires du marketing et des services commerciaux (hors achats)</t>
  </si>
  <si>
    <t>R3X84_Employés et professions intermédiaires de l'immobilier</t>
  </si>
  <si>
    <t>R3X84</t>
  </si>
  <si>
    <t>Employés et professions intermédiaires de l'immobilier</t>
  </si>
  <si>
    <t>R4X90_Cadres commerciaux, acheteurs et cadres de la mercatique</t>
  </si>
  <si>
    <t>R4X90</t>
  </si>
  <si>
    <t>R4X91_Technico-commerciaux</t>
  </si>
  <si>
    <t>R4X91</t>
  </si>
  <si>
    <t>Technico-commerciaux</t>
  </si>
  <si>
    <t>R4X92_Cadres du management des magasins</t>
  </si>
  <si>
    <t>R4X92</t>
  </si>
  <si>
    <t>Cadres du management des magasins</t>
  </si>
  <si>
    <t>R4X93_Cadres agents immobiliers et syndics</t>
  </si>
  <si>
    <t>R4X93</t>
  </si>
  <si>
    <t>Cadres agents immobiliers et syndics</t>
  </si>
  <si>
    <t>S0X40_Bouchers</t>
  </si>
  <si>
    <t>S0X40</t>
  </si>
  <si>
    <t>S0X41_Charcutiers, traiteurs</t>
  </si>
  <si>
    <t>S0X41</t>
  </si>
  <si>
    <t>S0X42_Boulangers, pâtissiers</t>
  </si>
  <si>
    <t>S0X42</t>
  </si>
  <si>
    <t>S1X20_Aides de cuisine et employés polyvalents de la restauration</t>
  </si>
  <si>
    <t>S1X20</t>
  </si>
  <si>
    <t>Aides de cuisine et employés polyvalents de la restauration</t>
  </si>
  <si>
    <t>S1X40_Cuisiniers</t>
  </si>
  <si>
    <t>S1X40</t>
  </si>
  <si>
    <t>S1X80_Chefs cuisiniers</t>
  </si>
  <si>
    <t>S1X80</t>
  </si>
  <si>
    <t>S2X60_Employés de l'hôtellerie</t>
  </si>
  <si>
    <t>S2X60</t>
  </si>
  <si>
    <t>S2X61_Serveurs de cafés restaurants</t>
  </si>
  <si>
    <t>S2X61</t>
  </si>
  <si>
    <t>S2X80_Agents de maîtrise de la restauration</t>
  </si>
  <si>
    <t>S2X80</t>
  </si>
  <si>
    <t>Agents de maîtrise de la restauration</t>
  </si>
  <si>
    <t>S2X81_Agents de maîtrise de l'hôtellerie et de la gestion des structures de loisirs</t>
  </si>
  <si>
    <t>S2X81</t>
  </si>
  <si>
    <t>Agents de maîtrise de l'hôtellerie et de la gestion des structures de loisirs</t>
  </si>
  <si>
    <t>S3X90_Patrons et cadres de l’hôtellerie et de la restauration</t>
  </si>
  <si>
    <t>S3X90</t>
  </si>
  <si>
    <t>Patrons et cadres de l’hôtellerie et de la restauration</t>
  </si>
  <si>
    <t>T0X60_Coiffeurs, esthéticiens</t>
  </si>
  <si>
    <t>T0X60</t>
  </si>
  <si>
    <t>T1X60_Personnels de ménage chez des particuliers</t>
  </si>
  <si>
    <t>T1X60</t>
  </si>
  <si>
    <t>Personnels de ménage chez des particuliers</t>
  </si>
  <si>
    <t>T2A60_Aides à domicile et auxiliaires de vie</t>
  </si>
  <si>
    <t>Aides à domicile et auxiliaires de vie</t>
  </si>
  <si>
    <t>T2B60_Assistants maternels, auxiliaires de puériculture, assistants familiaux et gardes à domicile</t>
  </si>
  <si>
    <t>Assistants maternels, auxiliaires de puériculture, assistants familiaux et gardes à domicile</t>
  </si>
  <si>
    <t>T3X60_Concierges</t>
  </si>
  <si>
    <t>T3X60</t>
  </si>
  <si>
    <t>T3X61_Agents de sécurité et de surveillance</t>
  </si>
  <si>
    <t>T3X61</t>
  </si>
  <si>
    <t>T4X60_Agents d'entretien de locaux</t>
  </si>
  <si>
    <t>T4X60</t>
  </si>
  <si>
    <t>T4X61_Agents de service hospitaliers</t>
  </si>
  <si>
    <t>T4X61</t>
  </si>
  <si>
    <t>Agents de service hospitaliers</t>
  </si>
  <si>
    <t>T4X62_Ouvriers de l'assainissement et du traitement des déchets</t>
  </si>
  <si>
    <t>T4X62</t>
  </si>
  <si>
    <t>T6X61_Employés des services divers</t>
  </si>
  <si>
    <t>T6X61</t>
  </si>
  <si>
    <t>U0X80_Assistants de la communication</t>
  </si>
  <si>
    <t>U0X80</t>
  </si>
  <si>
    <t>Assistants de la communication</t>
  </si>
  <si>
    <t>U0X81_Interprètes</t>
  </si>
  <si>
    <t>U0X81</t>
  </si>
  <si>
    <t>U0X90_Cadres de la communication</t>
  </si>
  <si>
    <t>U0X90</t>
  </si>
  <si>
    <t>U0X91_Cadres et techniciens de la documentation</t>
  </si>
  <si>
    <t>U0X91</t>
  </si>
  <si>
    <t>U0X92_Journalistes et cadres de l'édition</t>
  </si>
  <si>
    <t>U0X92</t>
  </si>
  <si>
    <t>U1X80_Professionnels des spectacles</t>
  </si>
  <si>
    <t>U1X80</t>
  </si>
  <si>
    <t>U1X82_Graphistes, dessinateurs, stylistes, décorateurs et créateurs de supports de communication visuelle</t>
  </si>
  <si>
    <t>U1X82</t>
  </si>
  <si>
    <t>U1X91_Artistes (musique, danse, spectacles)</t>
  </si>
  <si>
    <t>U1X91</t>
  </si>
  <si>
    <t>U1X93_Artistes plasticiens</t>
  </si>
  <si>
    <t>U1X93</t>
  </si>
  <si>
    <t>V0X60_Aides-soignants</t>
  </si>
  <si>
    <t>V0X60</t>
  </si>
  <si>
    <t>V1X80_Infirmiers et sages-femmes</t>
  </si>
  <si>
    <t>V1X80</t>
  </si>
  <si>
    <t>Infirmiers et sages-femmes</t>
  </si>
  <si>
    <t>V2X90_Médecins</t>
  </si>
  <si>
    <t>V2X90</t>
  </si>
  <si>
    <t>V2X91_Dentistes</t>
  </si>
  <si>
    <t>V2X91</t>
  </si>
  <si>
    <t>V2X92_Vétérinaires</t>
  </si>
  <si>
    <t>V2X92</t>
  </si>
  <si>
    <t>V2X93_Pharmaciens</t>
  </si>
  <si>
    <t>V2X93</t>
  </si>
  <si>
    <t>V3X70_Techniciens médicaux et préparateurs</t>
  </si>
  <si>
    <t>V3X70</t>
  </si>
  <si>
    <t>V3X71_Spécialistes de l'appareillage médical</t>
  </si>
  <si>
    <t>V3X71</t>
  </si>
  <si>
    <t>V3X80_Autres professionnels para-médicaux</t>
  </si>
  <si>
    <t>V3X80</t>
  </si>
  <si>
    <t>V3X90_Psychologues, psychothérapeutes</t>
  </si>
  <si>
    <t>V3X90</t>
  </si>
  <si>
    <t>V4X80_Professionnels de l’orientation et de l’insertion professionnelle</t>
  </si>
  <si>
    <t>V4X80</t>
  </si>
  <si>
    <t>Professionnels de l’orientation et de l’insertion professionnelle</t>
  </si>
  <si>
    <t>V4X83_Educateurs spécialisés et autres intervenants socio-éducatifs</t>
  </si>
  <si>
    <t>V4X83</t>
  </si>
  <si>
    <t>Educateurs spécialisés et autres intervenants socio-éducatifs</t>
  </si>
  <si>
    <t>V4X84_Aides médico-psychologiques</t>
  </si>
  <si>
    <t>V4X84</t>
  </si>
  <si>
    <t>V4X85_Professionnels de l'action sociale</t>
  </si>
  <si>
    <t>V4X85</t>
  </si>
  <si>
    <t>V5X81_Professionnels de l'animation socioculturelle</t>
  </si>
  <si>
    <t>V5X81</t>
  </si>
  <si>
    <t>V5X82_Sportifs et animateurs sportifs</t>
  </si>
  <si>
    <t>V5X82</t>
  </si>
  <si>
    <t>V5X84_Surveillants d'établissements scolaires et accompagnateurs des élèves en situation de handicap</t>
  </si>
  <si>
    <t>V5X84</t>
  </si>
  <si>
    <t>Surveillants d'établissements scolaires et accompagnateurs des élèves en situation de handicap</t>
  </si>
  <si>
    <t>W1X80_Formateurs</t>
  </si>
  <si>
    <t>W1X80</t>
  </si>
  <si>
    <t>A0X</t>
  </si>
  <si>
    <t>A1X</t>
  </si>
  <si>
    <t>A2X</t>
  </si>
  <si>
    <t>A3X</t>
  </si>
  <si>
    <t>B0X</t>
  </si>
  <si>
    <t>Ouvriers des travaux publics, du béton et de l'extraction</t>
  </si>
  <si>
    <t>B1X</t>
  </si>
  <si>
    <t>Ouvriers du gros œuvre du bâtiment</t>
  </si>
  <si>
    <t>B2X</t>
  </si>
  <si>
    <t>Ouvriers du second œuvre du bâtiment</t>
  </si>
  <si>
    <t>B5X</t>
  </si>
  <si>
    <t>B6X</t>
  </si>
  <si>
    <t>Techniciens, agents de maîtrise et assimilés du bâtiment et des travaux publics</t>
  </si>
  <si>
    <t>B7X</t>
  </si>
  <si>
    <t>C0X</t>
  </si>
  <si>
    <t>C2X</t>
  </si>
  <si>
    <t>Techniciens, agents de maîtrise et assimilés de l'électricité et de l'électronique</t>
  </si>
  <si>
    <t>D0X</t>
  </si>
  <si>
    <t>Ouvriers travaillant par enlèvement de métal</t>
  </si>
  <si>
    <t>D1X</t>
  </si>
  <si>
    <t>Ouvriers travaillant par formage de métal</t>
  </si>
  <si>
    <t>D2X</t>
  </si>
  <si>
    <t>Ouvriers de la mécanique et du traitement de surface</t>
  </si>
  <si>
    <t>D6X</t>
  </si>
  <si>
    <t>E0X</t>
  </si>
  <si>
    <t>E1X</t>
  </si>
  <si>
    <t>Ouvriers de la métallurgie, du verre, de la céramique et des matériaux de construction</t>
  </si>
  <si>
    <t>E2X</t>
  </si>
  <si>
    <t>Ouvriers des industries chimiques et plastiques</t>
  </si>
  <si>
    <t>E3X</t>
  </si>
  <si>
    <t>Ouvriers des industries agro-alimentaires</t>
  </si>
  <si>
    <t>E4X</t>
  </si>
  <si>
    <t>Autres ouvriers des industries de process</t>
  </si>
  <si>
    <t>E5X</t>
  </si>
  <si>
    <t>F0X</t>
  </si>
  <si>
    <t>Ouvriers, techniciens et agents de maîtrise du textile et du cuir</t>
  </si>
  <si>
    <t>F1X</t>
  </si>
  <si>
    <t>Ouvriers et techniciens du travail du bois et de l'ameublement</t>
  </si>
  <si>
    <t>F2X</t>
  </si>
  <si>
    <t>Ouvriers, techniciens et agents de maîtrise des industries graphiques</t>
  </si>
  <si>
    <t>Ouvriers de la réparation automobile</t>
  </si>
  <si>
    <t>G1X</t>
  </si>
  <si>
    <t>H0X</t>
  </si>
  <si>
    <t>Techniciens et ouvriers du contrôle qualité et du dessin industriel</t>
  </si>
  <si>
    <t>H1X</t>
  </si>
  <si>
    <t>J0X</t>
  </si>
  <si>
    <t>Ouvriers de la manutention</t>
  </si>
  <si>
    <t>J1X</t>
  </si>
  <si>
    <t>Responsable magasinage</t>
  </si>
  <si>
    <t>J2X</t>
  </si>
  <si>
    <t>Facteurs</t>
  </si>
  <si>
    <t>J3X</t>
  </si>
  <si>
    <t>J4X</t>
  </si>
  <si>
    <t>Employés commerciaux des transports et du tourisme</t>
  </si>
  <si>
    <t>J5X</t>
  </si>
  <si>
    <t>Agents d'exploitation des transports et maîtrise du tourisme</t>
  </si>
  <si>
    <t>J6X</t>
  </si>
  <si>
    <t>Cadres des transports, du tourisme, de la logistique et navigants de l'aviation</t>
  </si>
  <si>
    <t>K0X</t>
  </si>
  <si>
    <t>L0X</t>
  </si>
  <si>
    <t>L1X</t>
  </si>
  <si>
    <t>L2X</t>
  </si>
  <si>
    <t>Employés administratifs d'entreprise et d'administration publique</t>
  </si>
  <si>
    <t>L3X</t>
  </si>
  <si>
    <t>L4X</t>
  </si>
  <si>
    <t>L5X</t>
  </si>
  <si>
    <t>M1X</t>
  </si>
  <si>
    <t>M2X</t>
  </si>
  <si>
    <t>N0X</t>
  </si>
  <si>
    <t>Techniciens d'études et de recherche</t>
  </si>
  <si>
    <t>N1X</t>
  </si>
  <si>
    <t>Cadres d'études et de recherche</t>
  </si>
  <si>
    <t>P3X</t>
  </si>
  <si>
    <t>QAX</t>
  </si>
  <si>
    <t>Experts de la finance, de la banque et de l'assurance</t>
  </si>
  <si>
    <t>QBX</t>
  </si>
  <si>
    <t>QCX</t>
  </si>
  <si>
    <t>Commerciaux de la banque</t>
  </si>
  <si>
    <t>QDX</t>
  </si>
  <si>
    <t>Commerciaux des assurances</t>
  </si>
  <si>
    <t>QEX</t>
  </si>
  <si>
    <t>R0X</t>
  </si>
  <si>
    <t>R1X</t>
  </si>
  <si>
    <t>R2X</t>
  </si>
  <si>
    <t>R3X</t>
  </si>
  <si>
    <t>R4X</t>
  </si>
  <si>
    <t>S0X</t>
  </si>
  <si>
    <t>S1X</t>
  </si>
  <si>
    <t>S2X</t>
  </si>
  <si>
    <t>S3X</t>
  </si>
  <si>
    <t>T0X</t>
  </si>
  <si>
    <t>T1X</t>
  </si>
  <si>
    <t>T3X</t>
  </si>
  <si>
    <t>T4X</t>
  </si>
  <si>
    <t>T6X</t>
  </si>
  <si>
    <t>U0X</t>
  </si>
  <si>
    <t>U1X</t>
  </si>
  <si>
    <t>V0X</t>
  </si>
  <si>
    <t>V1X</t>
  </si>
  <si>
    <t>V2X</t>
  </si>
  <si>
    <t>Médecins, dentistes, vétérinaires et pharmaciens</t>
  </si>
  <si>
    <t>V3X</t>
  </si>
  <si>
    <t>V4X</t>
  </si>
  <si>
    <t>V5X</t>
  </si>
  <si>
    <t>W1X</t>
  </si>
  <si>
    <t>Code_FAP86</t>
  </si>
  <si>
    <t>Intitulé_FAP86</t>
  </si>
  <si>
    <t>Code_FAP228</t>
  </si>
  <si>
    <t>Intitulé_FAP228</t>
  </si>
  <si>
    <t>En italique figurent les FAP qui sont exlcues de l'analyse :</t>
  </si>
  <si>
    <t>NA</t>
  </si>
  <si>
    <t xml:space="preserve">Cadres des études BTP, des études géologiques, du métré de la construction et du contrôle et diagnostic technique du BTP </t>
  </si>
  <si>
    <t>Électricité, électronique</t>
  </si>
  <si>
    <t>Mécanique, travail des métaux</t>
  </si>
  <si>
    <t>Industries de process</t>
  </si>
  <si>
    <t>Pilotes d'installations lourdes des industries de transformation et d'énergie</t>
  </si>
  <si>
    <t>Ouviers peu qualifiés des industries agro-alimentaires</t>
  </si>
  <si>
    <t>Ouviers qualifiés des industries agro-alimentaires</t>
  </si>
  <si>
    <t>Agents de maitrise et assimilés des industries de process</t>
  </si>
  <si>
    <t>Matériaux souples, bois, industries graphiques</t>
  </si>
  <si>
    <t>Ingénieurs, cadres et agents des fonctions transverses de l'industrie</t>
  </si>
  <si>
    <t>Artisanat</t>
  </si>
  <si>
    <t>Gestion et administration des entreprises et des établissements publics</t>
  </si>
  <si>
    <t>L6X</t>
  </si>
  <si>
    <t>L6X00</t>
  </si>
  <si>
    <t>Dirigeants de petites et moyennes entreprises de moins de 50 salariés</t>
  </si>
  <si>
    <t>L6X90</t>
  </si>
  <si>
    <t>Cadres dirigeants des grandes entreprises de plus de 50 salariés</t>
  </si>
  <si>
    <t>P0X</t>
  </si>
  <si>
    <t>Employés administratifs des administrations publiques (catégorie C et assimilés)</t>
  </si>
  <si>
    <t>P0X60</t>
  </si>
  <si>
    <t>P0X61</t>
  </si>
  <si>
    <t>Autres cadres C des administrations publiques</t>
  </si>
  <si>
    <t>P1X</t>
  </si>
  <si>
    <t>Professions intermédiaires administratives des administrations publiques (catégorie B et assimilés)</t>
  </si>
  <si>
    <t>P1X80</t>
  </si>
  <si>
    <t>P1X81</t>
  </si>
  <si>
    <t>Autres cadres B des administrations publiques</t>
  </si>
  <si>
    <t>P2X</t>
  </si>
  <si>
    <t>Cadres des administrations publiques (catégorie A et assimilés)</t>
  </si>
  <si>
    <t>P2X90</t>
  </si>
  <si>
    <t>Cadres A des administrations publiques (hors spécialités juridiques) et assimilés</t>
  </si>
  <si>
    <t>P3X91</t>
  </si>
  <si>
    <t>P4X</t>
  </si>
  <si>
    <t>Armée, police, pompiers</t>
  </si>
  <si>
    <t>P4X60</t>
  </si>
  <si>
    <t>P4X61</t>
  </si>
  <si>
    <t>P4X80</t>
  </si>
  <si>
    <t>Cadres de la police et de l'armée</t>
  </si>
  <si>
    <t>U1X81</t>
  </si>
  <si>
    <t>U1X92</t>
  </si>
  <si>
    <t>W0X</t>
  </si>
  <si>
    <t>W0X80</t>
  </si>
  <si>
    <t>W0X90</t>
  </si>
  <si>
    <t>W0X91</t>
  </si>
  <si>
    <t>Directeurs d’établissements du secondaire ou du supérieur et inspecteurs</t>
  </si>
  <si>
    <t>W0X92</t>
  </si>
  <si>
    <t>Professeurs du supérieur</t>
  </si>
  <si>
    <t>X0X</t>
  </si>
  <si>
    <t>X0X00</t>
  </si>
  <si>
    <t>X0X01</t>
  </si>
  <si>
    <t>professions principalement exercées par des fonctionnaires, des travailleurs non salariés ou qui connaissent des modes de recrutement très spécifiques (politique et clergé).</t>
  </si>
  <si>
    <t>Source : France Travail – Dares, métiers en tension</t>
  </si>
  <si>
    <t>Non-attractivité salariale</t>
  </si>
  <si>
    <t>Le salaire constitue une composante importante de l’attractivité d’un métier. Afin de déterminer si le salaire offert dans un métier est plus attractif par rapport aux autres, un indicateur composite est élaboré. Il est basé sur deux dimensions : une dimension dite objective – pourrait-on être mieux rémunéré en exerçant un autre métier étant donné son niveau de diplôme et son expérience professionnelle ? – et une dimension dite subjective qui s’appuie directement sur le ressenti des individus concernant leur niveau de rémunération</t>
  </si>
  <si>
    <t>Enquête emploi ; enquête Conditions de Travail et Risques Psycho-Sociaux</t>
  </si>
  <si>
    <t>Lorsque les volumes ne sont pas suffisants, le niveau de nomenclature métier ou d’échelon géographique immédiatement supérieur est proposé dans l’analyse. Plus précisément, lorsqu’un croisement famille professionnelle détaillée x niveau géographique ne peut pas être fourni faute de volumétrie suffisante, il est proposé :
- De renvoyer à la famille professionnelle à laquelle appartient le métier concerné, sur l’échelon géographique en question : passage de la FAP228 à la FAP86 dans le département ; 
- Si l’option précédente n’est pas non plus possible, de renvoyer à la famille professionnelle détaillée concernée mais sur une zone géographique plus large qui inclut le territoire considéré : passage de la FAP86 dans le département à la FAP86 sur l'ensemble de la région.</t>
  </si>
  <si>
    <t>Le niveau de disponibilité des données est précisé dans les tableaux et dans les fiches (Exple : FAP86 - Région : indicateurs calculé en FAP 86 pour l'ensemble de la région). Un onglet Nomenclature est proposé pour permettre de retrouver les liens entre les métiers détaillés en ROME et leur positionnement dans les FAP 86 et FAP 228.</t>
  </si>
  <si>
    <t>ind_salarial</t>
  </si>
  <si>
    <t>Le taux d’écoulement de la demande d’emploi, qui mesure le taux de sortie des listes des demandeurs d’emploi de catégories A, B, C (sans emploi ou en activité réduite, tenus de rechercher activement un emploi). (20%)</t>
  </si>
  <si>
    <t>Pour faciliter la lecture, les indicateur principal et complémentaires sont présentés dans une échelle allant de 1 (niveau faible) au niveau 5 (niveau très élevé). Les métiers pour lesquels l'indicateur de tension est à 5 sont donc normalement les métiers les plus tendus. Pour permettre la comparaison dans le temps, les classes n'ont pas été modifiées entre 2011 et 2024. Mais la tension globale a augmenté puisque l'indicateur moyen est passé de 0,03 en 2011 à 0,47 en 2024. Les classes qui étaient équiréparties en 2011 apparaissent largement déséquilibrées en 2023 : 107 des 204 métiers pris en compte sont dans la classe 5 pour la tension.
C'est pourquoi cette dernière classe a été répartie en deux "sous-classes", 5.1 et 5.2, cette dernière reflètant la tension la plus forte.</t>
  </si>
  <si>
    <t>À compter de la publication sur les données 2023, la grille des tensions a basculé sur la nouvelle nomenclature des familles professionnelles 2021. Cette évolution a nécessité de rétropoler les indicateurs sur les années antérieures, ce qui explique que leurs valeurs diffèrent de celles publiées précédemment.</t>
  </si>
  <si>
    <t>Les deux liste, en FAP86 et FAP228, présentent les métiers et les principaux indicateur les concernant (Emploi, Indicateur de tension, classement dans le département, note (en 5 classes, de la plus faible tension - 1- à la plus forte - 5 -) pour l'indicateur de tension et les indicateurs complémentaires et le niveau de disponibilité des données), par département et métier pour l'année 2024.
Si les données ne sont pas disponibles par département pour la nomenclature souhaitée, l'emploi et l'indicateur de tension du niveau supérieur (cf documentation) est proposé et les indicateurs complémentaires ne sont pas disponibles.
Il est possible de filtrer ou de trier sur chaque colonne en cliquant sur la flèche dans l'entête de la colonne correspondante.</t>
  </si>
  <si>
    <t>Les Tensions sur le Marché du Travail en Auvergne-Rhône-Alpes de 2011 à 2024</t>
  </si>
  <si>
    <t>L'indice de tension et les indices complémentaires en 2024</t>
  </si>
  <si>
    <t>Tensions sur le marché du travail en 2024</t>
  </si>
  <si>
    <t>Evolution de l'indice de tension entre 2011 et 2024</t>
  </si>
  <si>
    <t>Principaux indicateurs par FAP86 en 2024</t>
  </si>
  <si>
    <t>Principaux indicateurs par FAP228 en 2024</t>
  </si>
  <si>
    <t>01</t>
  </si>
  <si>
    <t>A0X</t>
  </si>
  <si>
    <t>Agriculteurs, éleveurs, sylviculteurs, bûcherons</t>
  </si>
  <si>
    <t>3</t>
  </si>
  <si>
    <t>5</t>
  </si>
  <si>
    <t>4</t>
  </si>
  <si>
    <t>FAP86 - DEP</t>
  </si>
  <si>
    <t>A1X</t>
  </si>
  <si>
    <t>Maraîchers, jardiniers, viticulteurs</t>
  </si>
  <si>
    <t>A2X</t>
  </si>
  <si>
    <t>Techniciens et cadres de l'agriculture</t>
  </si>
  <si>
    <t>n.d.</t>
  </si>
  <si>
    <t>FAP86 - REG</t>
  </si>
  <si>
    <t>A3X</t>
  </si>
  <si>
    <t>Marins, pêcheurs, aquaculteurs</t>
  </si>
  <si>
    <t>B0X</t>
  </si>
  <si>
    <t>Ouvriers des travaux publics, du béton et de l'extraction</t>
  </si>
  <si>
    <t>5.2</t>
  </si>
  <si>
    <t>2</t>
  </si>
  <si>
    <t>B1X</t>
  </si>
  <si>
    <t>Ouvriers du gros œuvre du bâtiment</t>
  </si>
  <si>
    <t>B2X</t>
  </si>
  <si>
    <t>Ouvriers du second œuvre du bâtiment</t>
  </si>
  <si>
    <t>B5X</t>
  </si>
  <si>
    <t>Conducteurs d'engins du bâtiment et des travaux publics</t>
  </si>
  <si>
    <t>B6X</t>
  </si>
  <si>
    <t>Techniciens, agents de maîtrise et assimilés du bâtiment et des travaux publics</t>
  </si>
  <si>
    <t>1</t>
  </si>
  <si>
    <t>B7X</t>
  </si>
  <si>
    <t>Cadres du bâtiment et des travaux publics</t>
  </si>
  <si>
    <t>C0X</t>
  </si>
  <si>
    <t>Ouvriers de l'électricité et de l'électronique</t>
  </si>
  <si>
    <t>C2X</t>
  </si>
  <si>
    <t>Techniciens, agents de maîtrise et assimilés de l'électricité et de l'électronique</t>
  </si>
  <si>
    <t>D0X</t>
  </si>
  <si>
    <t>Ouvriers travaillant par enlèvement de métal</t>
  </si>
  <si>
    <t>D1X</t>
  </si>
  <si>
    <t>Ouvriers travaillant par formage de métal</t>
  </si>
  <si>
    <t>D2X</t>
  </si>
  <si>
    <t>Ouvriers de la mécanique et du traitement de surface</t>
  </si>
  <si>
    <t>D6X</t>
  </si>
  <si>
    <t>Techniciens et agents de maîtrise des industries mécaniques</t>
  </si>
  <si>
    <t>E0X</t>
  </si>
  <si>
    <t>Pilotes d'installation lourdes des industries de transformation et d'énergie</t>
  </si>
  <si>
    <t>E1X</t>
  </si>
  <si>
    <t>Ouvriers de la métallurgie, du verre, de la céramique et des matériaux de construction</t>
  </si>
  <si>
    <t>E2X</t>
  </si>
  <si>
    <t>Ouvriers des industries chimiques et plastiques</t>
  </si>
  <si>
    <t>5.1</t>
  </si>
  <si>
    <t>E3X</t>
  </si>
  <si>
    <t>Ouvriers des industries agro-alimentaires</t>
  </si>
  <si>
    <t>E4X</t>
  </si>
  <si>
    <t>Autres ouvriers des industries de process</t>
  </si>
  <si>
    <t>E5X</t>
  </si>
  <si>
    <t>Techniciens et agents de maîtrise des industries de process</t>
  </si>
  <si>
    <t>F0X</t>
  </si>
  <si>
    <t>Ouvriers, techniciens et agents de maîtrise du textile et du cuir</t>
  </si>
  <si>
    <t>F1X</t>
  </si>
  <si>
    <t>Ouvriers et techniciens du travail du bois et de l'ameublement</t>
  </si>
  <si>
    <t>F2X</t>
  </si>
  <si>
    <t>Ouvriers, techniciens et agents de maîtrise des industries graphiques</t>
  </si>
  <si>
    <t>G0A</t>
  </si>
  <si>
    <t>Ouvriers qualifiés de la maintenance</t>
  </si>
  <si>
    <t>G0B</t>
  </si>
  <si>
    <t>Ouvriers de la réparation automobile</t>
  </si>
  <si>
    <t>G1X</t>
  </si>
  <si>
    <t>Techniciens et agents de maîtrise de la maintenance</t>
  </si>
  <si>
    <t>H0X</t>
  </si>
  <si>
    <t>Techniciens et ouvriers du contrôle qualité et du dessin industriel</t>
  </si>
  <si>
    <t>H1X</t>
  </si>
  <si>
    <t>Ingénieurs et cadres techniques de l'industrie</t>
  </si>
  <si>
    <t>J0X</t>
  </si>
  <si>
    <t>Ouvriers de la manutention</t>
  </si>
  <si>
    <t>J1X</t>
  </si>
  <si>
    <t>Responsable magasinage</t>
  </si>
  <si>
    <t>J2X</t>
  </si>
  <si>
    <t>Facteurs</t>
  </si>
  <si>
    <t>J3X</t>
  </si>
  <si>
    <t>Conducteurs de véhicules</t>
  </si>
  <si>
    <t>J4X</t>
  </si>
  <si>
    <t>Employés commerciaux des transports et du tourisme</t>
  </si>
  <si>
    <t>J5X</t>
  </si>
  <si>
    <t>Agents d'exploitation des transports et maîtrise du tourisme</t>
  </si>
  <si>
    <t>J6X</t>
  </si>
  <si>
    <t>Cadres des transports, du tourisme, de la logistique et navigants de l'aviation</t>
  </si>
  <si>
    <t>K0X</t>
  </si>
  <si>
    <t>Artisans et ouvriers artisanaux</t>
  </si>
  <si>
    <t>L0X</t>
  </si>
  <si>
    <t>Secrétaires</t>
  </si>
  <si>
    <t>L1X</t>
  </si>
  <si>
    <t>Employés de la comptabilité</t>
  </si>
  <si>
    <t>L2X</t>
  </si>
  <si>
    <t>Employés administratifs d'entreprise et d'administration publique</t>
  </si>
  <si>
    <t>L3X</t>
  </si>
  <si>
    <t>Secrétaires de direction</t>
  </si>
  <si>
    <t>L4X</t>
  </si>
  <si>
    <t>Techniciens des services administratifs, comptables et financiers</t>
  </si>
  <si>
    <t>L5X</t>
  </si>
  <si>
    <t>Cadres des services administratifs, comptables et financiers</t>
  </si>
  <si>
    <t>M1X</t>
  </si>
  <si>
    <t>Techniciens de l'informatique</t>
  </si>
  <si>
    <t>M2X</t>
  </si>
  <si>
    <t>Ingénieurs de l'informatique</t>
  </si>
  <si>
    <t>N0X</t>
  </si>
  <si>
    <t>Techniciens d'études et de recherche</t>
  </si>
  <si>
    <t>N1X</t>
  </si>
  <si>
    <t>Cadres d'études et de recherche</t>
  </si>
  <si>
    <t>P3X</t>
  </si>
  <si>
    <t>Professionnels du droit (hors juristes en entreprise)</t>
  </si>
  <si>
    <t>QAX</t>
  </si>
  <si>
    <t>Experts de la finance, de la banque et de l'assurance</t>
  </si>
  <si>
    <t>QBX</t>
  </si>
  <si>
    <t>Gestionnaires de la banque et de l'assurance</t>
  </si>
  <si>
    <t>QCX</t>
  </si>
  <si>
    <t>Commerciaux de la banque</t>
  </si>
  <si>
    <t>QDX</t>
  </si>
  <si>
    <t>Commerciaux des assurances</t>
  </si>
  <si>
    <t>QEX</t>
  </si>
  <si>
    <t>Managers en banque assurance</t>
  </si>
  <si>
    <t>R0X</t>
  </si>
  <si>
    <t>Caissiers, employés de libre service</t>
  </si>
  <si>
    <t>R1X</t>
  </si>
  <si>
    <t>Vendeurs</t>
  </si>
  <si>
    <t>R2X</t>
  </si>
  <si>
    <t>Attachés commerciaux et représentants</t>
  </si>
  <si>
    <t>R3X</t>
  </si>
  <si>
    <t>Maîtrise des magasins et intermédiaires du commerce</t>
  </si>
  <si>
    <t>R4X</t>
  </si>
  <si>
    <t>Cadres commerciaux et technico-commerciaux</t>
  </si>
  <si>
    <t>S0X</t>
  </si>
  <si>
    <t>Bouchers, charcutiers, boulangers</t>
  </si>
  <si>
    <t>S1X</t>
  </si>
  <si>
    <t>Cuisiniers</t>
  </si>
  <si>
    <t>S2X</t>
  </si>
  <si>
    <t>Employés et agents de maîtrise de l'hôtellerie et de la restauration</t>
  </si>
  <si>
    <t>S3X</t>
  </si>
  <si>
    <t>Patrons et cadres de l’hôtellerie et de la restauration</t>
  </si>
  <si>
    <t>T0X</t>
  </si>
  <si>
    <t>Coiffeurs, esthéticiens</t>
  </si>
  <si>
    <t>T1X</t>
  </si>
  <si>
    <t>Personnels de ménage chez des particuliers</t>
  </si>
  <si>
    <t>T2A</t>
  </si>
  <si>
    <t>Aides à domicile et auxiliaires de vie</t>
  </si>
  <si>
    <t>T2B</t>
  </si>
  <si>
    <t>Assistants maternels, auxiliaires de puériculture, assistants familiaux et gardes à domicile</t>
  </si>
  <si>
    <t>T3X</t>
  </si>
  <si>
    <t>Agents de gardiennage et de sécurité</t>
  </si>
  <si>
    <t>T4X</t>
  </si>
  <si>
    <t>Agents d'entretien</t>
  </si>
  <si>
    <t>T6X</t>
  </si>
  <si>
    <t>Employés des services divers</t>
  </si>
  <si>
    <t>U0X</t>
  </si>
  <si>
    <t>Professionnels de la communication et de l'information</t>
  </si>
  <si>
    <t>U1X</t>
  </si>
  <si>
    <t>Professionnels des arts et des spectacles</t>
  </si>
  <si>
    <t>V0X</t>
  </si>
  <si>
    <t>Aides-soignants</t>
  </si>
  <si>
    <t>V1X</t>
  </si>
  <si>
    <t>Infirmiers, sages-femmes</t>
  </si>
  <si>
    <t>V2X</t>
  </si>
  <si>
    <t>Médecins, dentistes, vétérinaires et pharmaciens</t>
  </si>
  <si>
    <t>V3X</t>
  </si>
  <si>
    <t>Professions para-médicales</t>
  </si>
  <si>
    <t>V4X</t>
  </si>
  <si>
    <t>Professionnels de l'action sociale et de l'orientation</t>
  </si>
  <si>
    <t>V5X</t>
  </si>
  <si>
    <t>Professionnels de l'action culturelle, sportive et surveillants</t>
  </si>
  <si>
    <t>W1X</t>
  </si>
  <si>
    <t>Formateurs</t>
  </si>
  <si>
    <t>03</t>
  </si>
  <si>
    <t>07</t>
  </si>
  <si>
    <t>15</t>
  </si>
  <si>
    <t>26</t>
  </si>
  <si>
    <t>38</t>
  </si>
  <si>
    <t>42</t>
  </si>
  <si>
    <t>43</t>
  </si>
  <si>
    <t>63</t>
  </si>
  <si>
    <t>69</t>
  </si>
  <si>
    <t>73</t>
  </si>
  <si>
    <t>74</t>
  </si>
  <si>
    <t>A0X40</t>
  </si>
  <si>
    <t>Agriculteurs</t>
  </si>
  <si>
    <t>FAP228 - DEP</t>
  </si>
  <si>
    <t>A0X41</t>
  </si>
  <si>
    <t>Eleveurs</t>
  </si>
  <si>
    <t>A0X42</t>
  </si>
  <si>
    <t>Bûcherons, sylviculteurs et agents forestiers</t>
  </si>
  <si>
    <t>A0X43</t>
  </si>
  <si>
    <t>Conducteurs d'engins agricoles ou forestiers</t>
  </si>
  <si>
    <t>A1X40</t>
  </si>
  <si>
    <t>Maraîchers et horticulteurs</t>
  </si>
  <si>
    <t>A1X41</t>
  </si>
  <si>
    <t>Jardiniers des espaces verts et naturels</t>
  </si>
  <si>
    <t>A1X42</t>
  </si>
  <si>
    <t>Viticulteurs, arboriculteurs</t>
  </si>
  <si>
    <t>A2X70</t>
  </si>
  <si>
    <t>Techniciens et agents d'encadrement d'exploitations agricoles</t>
  </si>
  <si>
    <t>FAP228 - REG</t>
  </si>
  <si>
    <t>A2X90</t>
  </si>
  <si>
    <t>Ingénieurs, cadres techniques de l'agriculture</t>
  </si>
  <si>
    <t>A3X40</t>
  </si>
  <si>
    <t>Pêcheurs et aquaculteurs</t>
  </si>
  <si>
    <t>A3X41</t>
  </si>
  <si>
    <t>Marins</t>
  </si>
  <si>
    <t>A3X90</t>
  </si>
  <si>
    <t>Cadres et maîtres d'équipage de la marine</t>
  </si>
  <si>
    <t>B0X30</t>
  </si>
  <si>
    <t>Ouvriers peu qualifiés de l'extraction et des travaux publics</t>
  </si>
  <si>
    <t>B0X31</t>
  </si>
  <si>
    <t>Ouvriers qualifiés de l'extraction et des travaux publics</t>
  </si>
  <si>
    <t>B0X32</t>
  </si>
  <si>
    <t>Ouvriers de la construction en béton</t>
  </si>
  <si>
    <t>B1X30</t>
  </si>
  <si>
    <t>Maçons peu qualifiés</t>
  </si>
  <si>
    <t>B1X31</t>
  </si>
  <si>
    <t>Maçons qualifiés</t>
  </si>
  <si>
    <t>B1X33</t>
  </si>
  <si>
    <t>Charpentiers (métal et bois)</t>
  </si>
  <si>
    <t>B1X34</t>
  </si>
  <si>
    <t>Couvreurs</t>
  </si>
  <si>
    <t>B1X38</t>
  </si>
  <si>
    <t>Professionnels du travail de la pierre et des matériaux associés</t>
  </si>
  <si>
    <t>B2X30</t>
  </si>
  <si>
    <t>Ouvriers en pose et décoration de revêtements</t>
  </si>
  <si>
    <t>B2X31</t>
  </si>
  <si>
    <t>Ouvriers en travaux de façade, d'étanchéité et d'isolation</t>
  </si>
  <si>
    <t>B2X32</t>
  </si>
  <si>
    <t>Ouvriers en électricité du bâtiment</t>
  </si>
  <si>
    <t>B2X33</t>
  </si>
  <si>
    <t>Plombiers chauffagistes</t>
  </si>
  <si>
    <t>B2X35</t>
  </si>
  <si>
    <t>Ouvriers en montage réseaux électriques et télécoms</t>
  </si>
  <si>
    <t>B2X36</t>
  </si>
  <si>
    <t>Ouvriers en peinture en bâtiment</t>
  </si>
  <si>
    <t>B2X37</t>
  </si>
  <si>
    <t>Ouvriers peu qualifiés en menuiserie et en agencement du BTP</t>
  </si>
  <si>
    <t>B2X38</t>
  </si>
  <si>
    <t>Ouvriers qualifiés en menuiserie et en agencement du BTP</t>
  </si>
  <si>
    <t>B5X40</t>
  </si>
  <si>
    <t>B6X70</t>
  </si>
  <si>
    <t>Géomètres</t>
  </si>
  <si>
    <t>B6X71</t>
  </si>
  <si>
    <t>Techniciens experts et chargés d’études du BTP</t>
  </si>
  <si>
    <t>B6X72</t>
  </si>
  <si>
    <t>Dessinateurs en bâtiment et en travaux publics</t>
  </si>
  <si>
    <t>B6X73</t>
  </si>
  <si>
    <t>Techniciens et agents de maîtrise de chantiers du BTP </t>
  </si>
  <si>
    <t>B6X74</t>
  </si>
  <si>
    <t>Conducteurs de travaux et chefs de chantier non cadres</t>
  </si>
  <si>
    <t>B7X90</t>
  </si>
  <si>
    <t>Architectes</t>
  </si>
  <si>
    <t>B7X91</t>
  </si>
  <si>
    <t>Cadres des études BTP, des études géologiques, du métré de la construction et du contrôle et diagnostic technique du BTP</t>
  </si>
  <si>
    <t>B7X92</t>
  </si>
  <si>
    <t>Ingénieurs du bâtiment et des travaux publics, chefs de chantier et conducteurs de travaux (cadres)</t>
  </si>
  <si>
    <t>C0X30</t>
  </si>
  <si>
    <t>C2X70</t>
  </si>
  <si>
    <t>Techniciens, agents de maîtrise et assimilés en électricité et en électronique</t>
  </si>
  <si>
    <t>D0X30</t>
  </si>
  <si>
    <t>Ouvriers peu qualifiés en conduite d'équipement d'usinage</t>
  </si>
  <si>
    <t>D0X31</t>
  </si>
  <si>
    <t>Ouvriers qualifiés en conduite d'équipement d'usinage</t>
  </si>
  <si>
    <t>D0X33</t>
  </si>
  <si>
    <t>Régleurs</t>
  </si>
  <si>
    <t>D1X30</t>
  </si>
  <si>
    <t>Ouvriers en chaudronnerie et tôlerie</t>
  </si>
  <si>
    <t>D1X32</t>
  </si>
  <si>
    <t>Tuyauteurs</t>
  </si>
  <si>
    <t>D1X33</t>
  </si>
  <si>
    <t>Soudeurs</t>
  </si>
  <si>
    <t>D2X30</t>
  </si>
  <si>
    <t>Ouvriers peu qualifiés en ajustement, montage et assemblage mécanique</t>
  </si>
  <si>
    <t>D2X31</t>
  </si>
  <si>
    <t>Ouvriers qualifiés en ajustement, montage et assemblage mécanique</t>
  </si>
  <si>
    <t>D2X32</t>
  </si>
  <si>
    <t>Ouvriers de la peinture et du traitement de surface</t>
  </si>
  <si>
    <t>D6X70</t>
  </si>
  <si>
    <t>Techniciens en mécanique et travail des métaux</t>
  </si>
  <si>
    <t>D6X80</t>
  </si>
  <si>
    <t>Agents de maîtrise et assimilés en fabrication mécanique</t>
  </si>
  <si>
    <t>E0X30</t>
  </si>
  <si>
    <t>E1X21</t>
  </si>
  <si>
    <t>Ouvriers peu qualifiés de conduite d'installation de production de métaux</t>
  </si>
  <si>
    <t>E1X30</t>
  </si>
  <si>
    <t>Ouvriers de l'industrie verrière, céramique et matériaux de construction</t>
  </si>
  <si>
    <t>E1X41</t>
  </si>
  <si>
    <t>Ouvriers qualifiés de conduite d'installation de production de métaux</t>
  </si>
  <si>
    <t>E2X20</t>
  </si>
  <si>
    <t>Ouvriers peu qualifiés des industries chimiques et plastiques</t>
  </si>
  <si>
    <t>E2X40</t>
  </si>
  <si>
    <t>Ouvriers qualifiés des industries chimiques et plastiques</t>
  </si>
  <si>
    <t>E3X20</t>
  </si>
  <si>
    <t>Ouvriers peu qualifiés des industries agro-alimentaires</t>
  </si>
  <si>
    <t>E3X40</t>
  </si>
  <si>
    <t>Ouvriers qualifiés des industries agro-alimentaires</t>
  </si>
  <si>
    <t>E4X30</t>
  </si>
  <si>
    <t>Ouvriers en conduite d’équipement de fabrication de pâte à papier, de papier et de carton et de panneaux de bois</t>
  </si>
  <si>
    <t>E4X32</t>
  </si>
  <si>
    <t>Ouvriers du conditionnement, du tri et de l'emballage</t>
  </si>
  <si>
    <t>E5X70</t>
  </si>
  <si>
    <t>Techniciens des industries de process</t>
  </si>
  <si>
    <t>E5X80</t>
  </si>
  <si>
    <t>Agents de maîtrise et assimilés des industries de process</t>
  </si>
  <si>
    <t>F0X30</t>
  </si>
  <si>
    <t>Ouvriers, techniciens et agents de maîtrise en traitement du cuir</t>
  </si>
  <si>
    <t>F0X32</t>
  </si>
  <si>
    <t>Ouvriers, techniciens et agents de maîtrise du textile</t>
  </si>
  <si>
    <t>F0X33</t>
  </si>
  <si>
    <t>Ouvriers, techniciens et agents de maîtrise de l'habillement</t>
  </si>
  <si>
    <t>F1X30</t>
  </si>
  <si>
    <t>Ouvriers de la réalisation d'ouvrages décoratifs et meubles en bois</t>
  </si>
  <si>
    <t>F1X31</t>
  </si>
  <si>
    <t>Ouvriers et techniciens de la scierie, de l'assemblage et de la fabrication d'ouvrages en bois</t>
  </si>
  <si>
    <t>F2X30</t>
  </si>
  <si>
    <t>Ouvriers, techniciens et agents de maîtrise de l'imprimerie</t>
  </si>
  <si>
    <t>G0A40</t>
  </si>
  <si>
    <t>Ouvriers de la maintenance générale et mécanique</t>
  </si>
  <si>
    <t>G0A41</t>
  </si>
  <si>
    <t>Ouvriers de la maintenance en électricité et en électronique</t>
  </si>
  <si>
    <t>G0A43</t>
  </si>
  <si>
    <t>Ouvriers polyvalents d'entretien du bâtiment</t>
  </si>
  <si>
    <t>G0B40</t>
  </si>
  <si>
    <t>Carrossiers automobiles</t>
  </si>
  <si>
    <t>G0B41</t>
  </si>
  <si>
    <t>Ouvriers mécaniciens de véhicules</t>
  </si>
  <si>
    <t>G1X70</t>
  </si>
  <si>
    <t>Techniciens et agents de maîtrise en intervention technique en Hygiène Sécurité Environnement -HSE industriel et protection du patrimoine naturel</t>
  </si>
  <si>
    <t>G1X71</t>
  </si>
  <si>
    <t>Techniciens et agents de maîtrise en maintenance de véhicules</t>
  </si>
  <si>
    <t>G1X72</t>
  </si>
  <si>
    <t>Techniciens et agents de maîtrise en maintenance générale et mécanique industrielle</t>
  </si>
  <si>
    <t>G1X74</t>
  </si>
  <si>
    <t>Techniciens et agents de maîtrise en installation et maintenance en froid et conditionnement d'air</t>
  </si>
  <si>
    <t>G1X75</t>
  </si>
  <si>
    <t>Techniciens et agents de maîtrise en assistance et support technique client et en installation et maintenance télécoms et courants faibles</t>
  </si>
  <si>
    <t>G1X76</t>
  </si>
  <si>
    <t>Mainteniciens en biens électrodomestiques</t>
  </si>
  <si>
    <t>G1X77</t>
  </si>
  <si>
    <t>Techniciens et agents de maîtrise en maintenance électrique, électronique et automatismes</t>
  </si>
  <si>
    <t>G1X78</t>
  </si>
  <si>
    <t>Techniciens et agents de maîtrise en distribution et assainissement d'eau et gestion des déchets</t>
  </si>
  <si>
    <t>H0X40</t>
  </si>
  <si>
    <t>Ouvriers qualifiés du contrôle qualité et de laboratoire</t>
  </si>
  <si>
    <t>H0X90</t>
  </si>
  <si>
    <t>Techniciens du contrôle qualité</t>
  </si>
  <si>
    <t>H0X91</t>
  </si>
  <si>
    <t>Techniciens du dessin industriel</t>
  </si>
  <si>
    <t>H0X92</t>
  </si>
  <si>
    <t>Techniciens et agents de maîtrise de la logistique, du planning, de l'ordonnancement et méthodes en industrialisation</t>
  </si>
  <si>
    <t>H1X90</t>
  </si>
  <si>
    <t>Ingénieurs et cadres de fabrication et de la production</t>
  </si>
  <si>
    <t>H1X91</t>
  </si>
  <si>
    <t>Ingénieurs et cadres techniques en Hygiène Sécurité Environnement -HSE- industriels et exploitation éco-industriel</t>
  </si>
  <si>
    <t>H1X92</t>
  </si>
  <si>
    <t>Ingénieurs en maintenance et support technique client</t>
  </si>
  <si>
    <t>H1X93</t>
  </si>
  <si>
    <t>Ingénieurs des méthodes de production, du contrôle qualité</t>
  </si>
  <si>
    <t>J0X30</t>
  </si>
  <si>
    <t>Manutentionnaires et déménageurs peu qualifiés</t>
  </si>
  <si>
    <t>J0X31</t>
  </si>
  <si>
    <t>Manutentionnaires et déménageurs qualifiés</t>
  </si>
  <si>
    <t>J0X32</t>
  </si>
  <si>
    <t>Conducteurs d’engins légers de déplacement de charges, cariste</t>
  </si>
  <si>
    <t>J0X33</t>
  </si>
  <si>
    <t>Magasiniers et préparateurs de commandes peu qualifiés</t>
  </si>
  <si>
    <t>J0X34</t>
  </si>
  <si>
    <t>Magasiniers et préparateurs de commande qualifiés</t>
  </si>
  <si>
    <t>J1X80</t>
  </si>
  <si>
    <t>Responsable du magasinage et de la logistique (non cadres)</t>
  </si>
  <si>
    <t>J2X40</t>
  </si>
  <si>
    <t>Facteurs et distributeurs de documents (non cadres)</t>
  </si>
  <si>
    <t>J3X40</t>
  </si>
  <si>
    <t>Conducteurs de véhicules légers</t>
  </si>
  <si>
    <t>J3X41</t>
  </si>
  <si>
    <t>Conducteurs de transport en commun sur route</t>
  </si>
  <si>
    <t>J3X42</t>
  </si>
  <si>
    <t>Conducteurs et livreurs sur courte distance (hors distribution de documents)</t>
  </si>
  <si>
    <t>J3X43</t>
  </si>
  <si>
    <t>Conducteurs routiers</t>
  </si>
  <si>
    <t>J3X44</t>
  </si>
  <si>
    <t>Conducteurs sur rails et d'engins de traction</t>
  </si>
  <si>
    <t>J4X60</t>
  </si>
  <si>
    <t>Agents et hôtesses d'accompagnement</t>
  </si>
  <si>
    <t>J4X62</t>
  </si>
  <si>
    <t>Employés administratifs et commerciaux des transports</t>
  </si>
  <si>
    <t>J4X63</t>
  </si>
  <si>
    <t>Employés du tourisme et agent de billetterie des transports</t>
  </si>
  <si>
    <t>J5X40</t>
  </si>
  <si>
    <t>Agents d'exploitation du transport</t>
  </si>
  <si>
    <t>J5X60</t>
  </si>
  <si>
    <t>Contrôleurs des transports</t>
  </si>
  <si>
    <t>J5X80</t>
  </si>
  <si>
    <t>Techniciens d'exploitation et d'administration des transports</t>
  </si>
  <si>
    <t>J5X81</t>
  </si>
  <si>
    <t>Techniciens et agents de maîtrise du tourisme</t>
  </si>
  <si>
    <t>J6X90</t>
  </si>
  <si>
    <t>Cadres des transports et du tourisme</t>
  </si>
  <si>
    <t>J6X91</t>
  </si>
  <si>
    <t>Personnels techniques navigants de l’aviation</t>
  </si>
  <si>
    <t>J6X92</t>
  </si>
  <si>
    <t>Cadres de la logistique</t>
  </si>
  <si>
    <t>K0X30</t>
  </si>
  <si>
    <t>K0X32</t>
  </si>
  <si>
    <t>Artisans et ouvriers de blanchisserie</t>
  </si>
  <si>
    <t>L0X60</t>
  </si>
  <si>
    <t>Secrétaires bureautiques et assimilés</t>
  </si>
  <si>
    <t>L1X60</t>
  </si>
  <si>
    <t>L2X60</t>
  </si>
  <si>
    <t>Agents d'accueil et d'information</t>
  </si>
  <si>
    <t>L2X61</t>
  </si>
  <si>
    <t>Agents administratifs</t>
  </si>
  <si>
    <t>L3X80</t>
  </si>
  <si>
    <t>L4X80</t>
  </si>
  <si>
    <t>Techniciens des services administratifs</t>
  </si>
  <si>
    <t>L4X81</t>
  </si>
  <si>
    <t>Techniciens et agents de maîtrise des services financiers ou comptables</t>
  </si>
  <si>
    <t>L4X82</t>
  </si>
  <si>
    <t>Techniciens et agents de maîtrise chargés d'études socio-économiques</t>
  </si>
  <si>
    <t>L5X90</t>
  </si>
  <si>
    <t>Cadres administratifs, comptables et financiers (hors juristes)</t>
  </si>
  <si>
    <t>L5X91</t>
  </si>
  <si>
    <t>Juristes et avocats</t>
  </si>
  <si>
    <t>L5X92</t>
  </si>
  <si>
    <t>Cadres des ressources humaines et du recrutement</t>
  </si>
  <si>
    <t>L5X93</t>
  </si>
  <si>
    <t>Chargés d'études socio-économiques</t>
  </si>
  <si>
    <t>M1X80</t>
  </si>
  <si>
    <t>Techniciens d'étude et de développement en informatique</t>
  </si>
  <si>
    <t>M1X81</t>
  </si>
  <si>
    <t>Techniciens de production, d'exploitation, d'installation, et de maintenance, support et services aux utilisateurs en informatique</t>
  </si>
  <si>
    <t>M2X90</t>
  </si>
  <si>
    <t>Ingénieurs et cadres d'étude, recherche et développement en informatique et télécom</t>
  </si>
  <si>
    <t>M2X91</t>
  </si>
  <si>
    <t>Chefs de projet et directeurs de service informatique</t>
  </si>
  <si>
    <t>M2X92</t>
  </si>
  <si>
    <t>Responsables et cadres de la production, de l'exploitation et de la maintenance informatique et télécom</t>
  </si>
  <si>
    <t>M2X93</t>
  </si>
  <si>
    <t>Experts et consultants en systèmes d'information</t>
  </si>
  <si>
    <t>N0X70</t>
  </si>
  <si>
    <t>Techniciens d'étude, recherche et développement</t>
  </si>
  <si>
    <t>N1X90</t>
  </si>
  <si>
    <t>Ingénieurs et cadres d'étude, recherche et développement (industrie)</t>
  </si>
  <si>
    <t>N1X91</t>
  </si>
  <si>
    <t>Chercheurs (sauf industrie et enseignement supérieur)</t>
  </si>
  <si>
    <t>P3X90</t>
  </si>
  <si>
    <t>Professionnels du droit</t>
  </si>
  <si>
    <t>QAX01</t>
  </si>
  <si>
    <t>Experts de la finance</t>
  </si>
  <si>
    <t>QAX02</t>
  </si>
  <si>
    <t>Experts de la banque</t>
  </si>
  <si>
    <t>QAX03</t>
  </si>
  <si>
    <t>Experts de l'assurance</t>
  </si>
  <si>
    <t>QBX01</t>
  </si>
  <si>
    <t>QCX01</t>
  </si>
  <si>
    <t>Employés et techniciens commerciaux de la banque</t>
  </si>
  <si>
    <t>QCX02</t>
  </si>
  <si>
    <t>Cadres et indépendants commerciaux de la banque</t>
  </si>
  <si>
    <t>QDX01</t>
  </si>
  <si>
    <t>Employés et techniciens commerciaux des assurances</t>
  </si>
  <si>
    <t>QDX02</t>
  </si>
  <si>
    <t>Cadres et indépendants commerciaux des assurances</t>
  </si>
  <si>
    <t>QEX01</t>
  </si>
  <si>
    <t>R0X60</t>
  </si>
  <si>
    <t>Employés de libre service</t>
  </si>
  <si>
    <t>R0X61</t>
  </si>
  <si>
    <t>Caissiers</t>
  </si>
  <si>
    <t>R1X60</t>
  </si>
  <si>
    <t>Vendeurs en produits alimentaires</t>
  </si>
  <si>
    <t>R1X61</t>
  </si>
  <si>
    <t>Vendeurs en ameublement, équipement du foyer, bricolage</t>
  </si>
  <si>
    <t>R1X62</t>
  </si>
  <si>
    <t>Vendeurs en habillement et accessoires, articles de luxe, de sport, de loisirs et culturels</t>
  </si>
  <si>
    <t>R1X67</t>
  </si>
  <si>
    <t>Télévendeurs et téléconseillers</t>
  </si>
  <si>
    <t>R1X68</t>
  </si>
  <si>
    <t>Employés des services commerciaux</t>
  </si>
  <si>
    <t>R2X80</t>
  </si>
  <si>
    <t>Attachés commerciaux</t>
  </si>
  <si>
    <t>R2X83</t>
  </si>
  <si>
    <t>Représentants auprès des particuliers</t>
  </si>
  <si>
    <t>R3X80</t>
  </si>
  <si>
    <t>Maîtrise des magasins</t>
  </si>
  <si>
    <t>R3X82</t>
  </si>
  <si>
    <t>Professions intermédiaires commerciales des achats</t>
  </si>
  <si>
    <t>R3X83</t>
  </si>
  <si>
    <t>Professions intermédiaires du marketing et des services commerciaux (hors achats)</t>
  </si>
  <si>
    <t>R3X84</t>
  </si>
  <si>
    <t>Employés et professions intermédiaires de l'immobilier</t>
  </si>
  <si>
    <t>R4X90</t>
  </si>
  <si>
    <t>Cadres commerciaux, acheteurs et cadres de la mercatique</t>
  </si>
  <si>
    <t>R4X91</t>
  </si>
  <si>
    <t>Technico-commerciaux</t>
  </si>
  <si>
    <t>R4X92</t>
  </si>
  <si>
    <t>Cadres du management des magasins</t>
  </si>
  <si>
    <t>R4X93</t>
  </si>
  <si>
    <t>Cadres agents immobiliers et syndics</t>
  </si>
  <si>
    <t>S0X40</t>
  </si>
  <si>
    <t>Bouchers</t>
  </si>
  <si>
    <t>S0X41</t>
  </si>
  <si>
    <t>Charcutiers, traiteurs</t>
  </si>
  <si>
    <t>S0X42</t>
  </si>
  <si>
    <t>Boulangers, pâtissiers</t>
  </si>
  <si>
    <t>S1X20</t>
  </si>
  <si>
    <t>Aides de cuisine et employés polyvalents de la restauration</t>
  </si>
  <si>
    <t>S1X40</t>
  </si>
  <si>
    <t>S1X80</t>
  </si>
  <si>
    <t>Chefs cuisiniers</t>
  </si>
  <si>
    <t>S2X60</t>
  </si>
  <si>
    <t>Employés de l'hôtellerie</t>
  </si>
  <si>
    <t>S2X61</t>
  </si>
  <si>
    <t>Serveurs de cafés restaurants</t>
  </si>
  <si>
    <t>S2X80</t>
  </si>
  <si>
    <t>Agents de maîtrise de la restauration</t>
  </si>
  <si>
    <t>S2X81</t>
  </si>
  <si>
    <t>Agents de maîtrise de l'hôtellerie et de la gestion des structures de loisirs</t>
  </si>
  <si>
    <t>S3X90</t>
  </si>
  <si>
    <t>T0X60</t>
  </si>
  <si>
    <t>T1X60</t>
  </si>
  <si>
    <t>T2A60</t>
  </si>
  <si>
    <t>T2B60</t>
  </si>
  <si>
    <t>T3X60</t>
  </si>
  <si>
    <t>Concierges</t>
  </si>
  <si>
    <t>T3X61</t>
  </si>
  <si>
    <t>Agents de sécurité et de surveillance</t>
  </si>
  <si>
    <t>T4X60</t>
  </si>
  <si>
    <t>Agents d'entretien de locaux</t>
  </si>
  <si>
    <t>T4X61</t>
  </si>
  <si>
    <t>Agents de service hospitaliers</t>
  </si>
  <si>
    <t>T4X62</t>
  </si>
  <si>
    <t>Ouvriers de l'assainissement et du traitement des déchets</t>
  </si>
  <si>
    <t>T6X61</t>
  </si>
  <si>
    <t>U0X80</t>
  </si>
  <si>
    <t>Assistants de la communication</t>
  </si>
  <si>
    <t>U0X81</t>
  </si>
  <si>
    <t>Interprètes</t>
  </si>
  <si>
    <t>U0X90</t>
  </si>
  <si>
    <t>Cadres de la communication</t>
  </si>
  <si>
    <t>U0X91</t>
  </si>
  <si>
    <t>Cadres et techniciens de la documentation</t>
  </si>
  <si>
    <t>U0X92</t>
  </si>
  <si>
    <t>Journalistes et cadres de l'édition</t>
  </si>
  <si>
    <t>U1X80</t>
  </si>
  <si>
    <t>Professionnels des spectacles</t>
  </si>
  <si>
    <t>U1X82</t>
  </si>
  <si>
    <t>Graphistes, dessinateurs, stylistes, décorateurs et créateurs de supports de communication visuelle</t>
  </si>
  <si>
    <t>U1X91</t>
  </si>
  <si>
    <t>Artistes (musique, danse, spectacles)</t>
  </si>
  <si>
    <t>U1X93</t>
  </si>
  <si>
    <t>Artistes plasticiens</t>
  </si>
  <si>
    <t>V0X60</t>
  </si>
  <si>
    <t>V1X80</t>
  </si>
  <si>
    <t>Infirmiers et sages-femmes</t>
  </si>
  <si>
    <t>V2X90</t>
  </si>
  <si>
    <t>Médecins</t>
  </si>
  <si>
    <t>V2X91</t>
  </si>
  <si>
    <t>Dentistes</t>
  </si>
  <si>
    <t>V2X92</t>
  </si>
  <si>
    <t>Vétérinaires</t>
  </si>
  <si>
    <t>V2X93</t>
  </si>
  <si>
    <t>Pharmaciens</t>
  </si>
  <si>
    <t>V3X70</t>
  </si>
  <si>
    <t>Techniciens médicaux et préparateurs</t>
  </si>
  <si>
    <t>V3X71</t>
  </si>
  <si>
    <t>Spécialistes de l'appareillage médical</t>
  </si>
  <si>
    <t>V3X80</t>
  </si>
  <si>
    <t>Autres professionnels para-médicaux</t>
  </si>
  <si>
    <t>V3X90</t>
  </si>
  <si>
    <t>Psychologues, psychothérapeutes</t>
  </si>
  <si>
    <t>V4X80</t>
  </si>
  <si>
    <t>Professionnels de l’orientation et de l’insertion professionnelle</t>
  </si>
  <si>
    <t>V4X83</t>
  </si>
  <si>
    <t>Educateurs spécialisés et autres intervenants socio-éducatifs</t>
  </si>
  <si>
    <t>V4X84</t>
  </si>
  <si>
    <t>Aides médico-psychologiques</t>
  </si>
  <si>
    <t>V4X85</t>
  </si>
  <si>
    <t>Professionnels de l'action sociale</t>
  </si>
  <si>
    <t>V5X81</t>
  </si>
  <si>
    <t>Professionnels de l'animation socioculturelle</t>
  </si>
  <si>
    <t>V5X82</t>
  </si>
  <si>
    <t>Sportifs et animateurs sportifs</t>
  </si>
  <si>
    <t>V5X84</t>
  </si>
  <si>
    <t>Surveillants d'établissements scolaires et accompagnateurs des élèves en situation de handicap</t>
  </si>
  <si>
    <t>W1X80</t>
  </si>
  <si>
    <t>cle</t>
  </si>
  <si>
    <t>CODDEP</t>
  </si>
  <si>
    <t>CODFAP</t>
  </si>
  <si>
    <t>LIBFAP</t>
  </si>
  <si>
    <t>EMPMOY</t>
  </si>
  <si>
    <t>TENSION_FIN</t>
  </si>
  <si>
    <t>EMBAUCHES</t>
  </si>
  <si>
    <t>FORM_EMPLOI</t>
  </si>
  <si>
    <t>MAIN_OEUVRE_DISPO</t>
  </si>
  <si>
    <t>DURABILITE</t>
  </si>
  <si>
    <t>CONDITION_TRAVAIL</t>
  </si>
  <si>
    <t>INAD_GEO</t>
  </si>
  <si>
    <t>SALARIAL</t>
  </si>
  <si>
    <t>N_TENSION</t>
  </si>
  <si>
    <t>N_EMBAUCHES</t>
  </si>
  <si>
    <t>N_FORM_EMPLOI</t>
  </si>
  <si>
    <t>N_MAIN_OEUVRE_DISPO</t>
  </si>
  <si>
    <t>N_DURABILITE</t>
  </si>
  <si>
    <t>N_CONDITION_TRAVAIL</t>
  </si>
  <si>
    <t>N_INAD_GEO</t>
  </si>
  <si>
    <t>N_SALARIAL</t>
  </si>
  <si>
    <t>NIVEAU</t>
  </si>
  <si>
    <t>rang</t>
  </si>
  <si>
    <t>2011</t>
  </si>
  <si>
    <t>2012</t>
  </si>
  <si>
    <t>2013</t>
  </si>
  <si>
    <t>2014</t>
  </si>
  <si>
    <t>2015</t>
  </si>
  <si>
    <t>2016</t>
  </si>
  <si>
    <t>2017</t>
  </si>
  <si>
    <t>2018</t>
  </si>
  <si>
    <t>2019</t>
  </si>
  <si>
    <t>2020</t>
  </si>
  <si>
    <t>2021</t>
  </si>
  <si>
    <t>2022</t>
  </si>
  <si>
    <t>2023</t>
  </si>
  <si>
    <t>2024</t>
  </si>
  <si>
    <t>01_A0X</t>
  </si>
  <si>
    <t>01_A1X</t>
  </si>
  <si>
    <t>01_A2X</t>
  </si>
  <si>
    <t>01_A3X</t>
  </si>
  <si>
    <t>01_B0X</t>
  </si>
  <si>
    <t>01_B1X</t>
  </si>
  <si>
    <t>01_B2X</t>
  </si>
  <si>
    <t>01_B5X</t>
  </si>
  <si>
    <t>01_B6X</t>
  </si>
  <si>
    <t>01_B7X</t>
  </si>
  <si>
    <t>01_C0X</t>
  </si>
  <si>
    <t>01_C2X</t>
  </si>
  <si>
    <t>01_D0X</t>
  </si>
  <si>
    <t>01_D1X</t>
  </si>
  <si>
    <t>01_D2X</t>
  </si>
  <si>
    <t>01_D6X</t>
  </si>
  <si>
    <t>01_E0X</t>
  </si>
  <si>
    <t>01_E1X</t>
  </si>
  <si>
    <t>01_E2X</t>
  </si>
  <si>
    <t>01_E3X</t>
  </si>
  <si>
    <t>01_E4X</t>
  </si>
  <si>
    <t>01_E5X</t>
  </si>
  <si>
    <t>01_F0X</t>
  </si>
  <si>
    <t>01_F1X</t>
  </si>
  <si>
    <t>01_F2X</t>
  </si>
  <si>
    <t>01_G0A</t>
  </si>
  <si>
    <t>01_G0B</t>
  </si>
  <si>
    <t>01_G1X</t>
  </si>
  <si>
    <t>01_H0X</t>
  </si>
  <si>
    <t>01_H1X</t>
  </si>
  <si>
    <t>01_J0X</t>
  </si>
  <si>
    <t>01_J1X</t>
  </si>
  <si>
    <t>01_J2X</t>
  </si>
  <si>
    <t>01_J3X</t>
  </si>
  <si>
    <t>01_J4X</t>
  </si>
  <si>
    <t>01_J5X</t>
  </si>
  <si>
    <t>01_J6X</t>
  </si>
  <si>
    <t>01_K0X</t>
  </si>
  <si>
    <t>01_L0X</t>
  </si>
  <si>
    <t>01_L1X</t>
  </si>
  <si>
    <t>01_L2X</t>
  </si>
  <si>
    <t>01_L3X</t>
  </si>
  <si>
    <t>01_L4X</t>
  </si>
  <si>
    <t>01_L5X</t>
  </si>
  <si>
    <t>01_M1X</t>
  </si>
  <si>
    <t>01_M2X</t>
  </si>
  <si>
    <t>01_N0X</t>
  </si>
  <si>
    <t>01_N1X</t>
  </si>
  <si>
    <t>01_P3X</t>
  </si>
  <si>
    <t>01_QAX</t>
  </si>
  <si>
    <t>01_QBX</t>
  </si>
  <si>
    <t>01_QCX</t>
  </si>
  <si>
    <t>01_QDX</t>
  </si>
  <si>
    <t>01_QEX</t>
  </si>
  <si>
    <t>01_R0X</t>
  </si>
  <si>
    <t>01_R1X</t>
  </si>
  <si>
    <t>01_R2X</t>
  </si>
  <si>
    <t>01_R3X</t>
  </si>
  <si>
    <t>01_R4X</t>
  </si>
  <si>
    <t>01_S0X</t>
  </si>
  <si>
    <t>01_S1X</t>
  </si>
  <si>
    <t>01_S2X</t>
  </si>
  <si>
    <t>01_S3X</t>
  </si>
  <si>
    <t>01_T0X</t>
  </si>
  <si>
    <t>01_T1X</t>
  </si>
  <si>
    <t>01_T2A</t>
  </si>
  <si>
    <t>01_T2B</t>
  </si>
  <si>
    <t>01_T3X</t>
  </si>
  <si>
    <t>01_T4X</t>
  </si>
  <si>
    <t>01_T6X</t>
  </si>
  <si>
    <t>01_U0X</t>
  </si>
  <si>
    <t>01_U1X</t>
  </si>
  <si>
    <t>01_V0X</t>
  </si>
  <si>
    <t>01_V1X</t>
  </si>
  <si>
    <t>01_V2X</t>
  </si>
  <si>
    <t>01_V3X</t>
  </si>
  <si>
    <t>01_V4X</t>
  </si>
  <si>
    <t>01_V5X</t>
  </si>
  <si>
    <t>01_W1X</t>
  </si>
  <si>
    <t>03_A0X</t>
  </si>
  <si>
    <t>03_A1X</t>
  </si>
  <si>
    <t>03_A2X</t>
  </si>
  <si>
    <t>03_A3X</t>
  </si>
  <si>
    <t>03_B0X</t>
  </si>
  <si>
    <t>03_B1X</t>
  </si>
  <si>
    <t>03_B2X</t>
  </si>
  <si>
    <t>03_B5X</t>
  </si>
  <si>
    <t>03_B6X</t>
  </si>
  <si>
    <t>03_B7X</t>
  </si>
  <si>
    <t>03_C0X</t>
  </si>
  <si>
    <t>03_C2X</t>
  </si>
  <si>
    <t>03_D0X</t>
  </si>
  <si>
    <t>03_D1X</t>
  </si>
  <si>
    <t>03_D2X</t>
  </si>
  <si>
    <t>03_D6X</t>
  </si>
  <si>
    <t>03_E0X</t>
  </si>
  <si>
    <t>03_E1X</t>
  </si>
  <si>
    <t>03_E2X</t>
  </si>
  <si>
    <t>03_E3X</t>
  </si>
  <si>
    <t>03_E4X</t>
  </si>
  <si>
    <t>03_E5X</t>
  </si>
  <si>
    <t>03_F0X</t>
  </si>
  <si>
    <t>03_F1X</t>
  </si>
  <si>
    <t>03_F2X</t>
  </si>
  <si>
    <t>03_G0A</t>
  </si>
  <si>
    <t>03_G0B</t>
  </si>
  <si>
    <t>03_G1X</t>
  </si>
  <si>
    <t>03_H0X</t>
  </si>
  <si>
    <t>03_H1X</t>
  </si>
  <si>
    <t>03_J0X</t>
  </si>
  <si>
    <t>03_J1X</t>
  </si>
  <si>
    <t>03_J2X</t>
  </si>
  <si>
    <t>03_J3X</t>
  </si>
  <si>
    <t>03_J4X</t>
  </si>
  <si>
    <t>03_J5X</t>
  </si>
  <si>
    <t>03_J6X</t>
  </si>
  <si>
    <t>03_K0X</t>
  </si>
  <si>
    <t>03_L0X</t>
  </si>
  <si>
    <t>03_L1X</t>
  </si>
  <si>
    <t>03_L2X</t>
  </si>
  <si>
    <t>03_L3X</t>
  </si>
  <si>
    <t>03_L4X</t>
  </si>
  <si>
    <t>03_L5X</t>
  </si>
  <si>
    <t>03_M1X</t>
  </si>
  <si>
    <t>03_M2X</t>
  </si>
  <si>
    <t>03_N0X</t>
  </si>
  <si>
    <t>03_N1X</t>
  </si>
  <si>
    <t>03_P3X</t>
  </si>
  <si>
    <t>03_QAX</t>
  </si>
  <si>
    <t>03_QBX</t>
  </si>
  <si>
    <t>03_QCX</t>
  </si>
  <si>
    <t>03_QDX</t>
  </si>
  <si>
    <t>03_QEX</t>
  </si>
  <si>
    <t>03_R0X</t>
  </si>
  <si>
    <t>03_R1X</t>
  </si>
  <si>
    <t>03_R2X</t>
  </si>
  <si>
    <t>03_R3X</t>
  </si>
  <si>
    <t>03_R4X</t>
  </si>
  <si>
    <t>03_S0X</t>
  </si>
  <si>
    <t>03_S1X</t>
  </si>
  <si>
    <t>03_S2X</t>
  </si>
  <si>
    <t>03_S3X</t>
  </si>
  <si>
    <t>03_T0X</t>
  </si>
  <si>
    <t>03_T1X</t>
  </si>
  <si>
    <t>03_T2A</t>
  </si>
  <si>
    <t>03_T2B</t>
  </si>
  <si>
    <t>03_T3X</t>
  </si>
  <si>
    <t>03_T4X</t>
  </si>
  <si>
    <t>03_T6X</t>
  </si>
  <si>
    <t>03_U0X</t>
  </si>
  <si>
    <t>03_U1X</t>
  </si>
  <si>
    <t>03_V0X</t>
  </si>
  <si>
    <t>03_V1X</t>
  </si>
  <si>
    <t>03_V2X</t>
  </si>
  <si>
    <t>03_V3X</t>
  </si>
  <si>
    <t>03_V4X</t>
  </si>
  <si>
    <t>03_V5X</t>
  </si>
  <si>
    <t>03_W1X</t>
  </si>
  <si>
    <t>07_A0X</t>
  </si>
  <si>
    <t>07_A1X</t>
  </si>
  <si>
    <t>07_A2X</t>
  </si>
  <si>
    <t>07_A3X</t>
  </si>
  <si>
    <t>07_B0X</t>
  </si>
  <si>
    <t>07_B1X</t>
  </si>
  <si>
    <t>07_B2X</t>
  </si>
  <si>
    <t>07_B5X</t>
  </si>
  <si>
    <t>07_B6X</t>
  </si>
  <si>
    <t>07_B7X</t>
  </si>
  <si>
    <t>07_C0X</t>
  </si>
  <si>
    <t>07_C2X</t>
  </si>
  <si>
    <t>07_D0X</t>
  </si>
  <si>
    <t>07_D1X</t>
  </si>
  <si>
    <t>07_D2X</t>
  </si>
  <si>
    <t>07_D6X</t>
  </si>
  <si>
    <t>07_E0X</t>
  </si>
  <si>
    <t>07_E1X</t>
  </si>
  <si>
    <t>07_E2X</t>
  </si>
  <si>
    <t>07_E3X</t>
  </si>
  <si>
    <t>07_E4X</t>
  </si>
  <si>
    <t>07_E5X</t>
  </si>
  <si>
    <t>07_F0X</t>
  </si>
  <si>
    <t>07_F1X</t>
  </si>
  <si>
    <t>07_F2X</t>
  </si>
  <si>
    <t>07_G0A</t>
  </si>
  <si>
    <t>07_G0B</t>
  </si>
  <si>
    <t>07_G1X</t>
  </si>
  <si>
    <t>07_H0X</t>
  </si>
  <si>
    <t>07_H1X</t>
  </si>
  <si>
    <t>07_J0X</t>
  </si>
  <si>
    <t>07_J1X</t>
  </si>
  <si>
    <t>07_J2X</t>
  </si>
  <si>
    <t>07_J3X</t>
  </si>
  <si>
    <t>07_J4X</t>
  </si>
  <si>
    <t>07_J5X</t>
  </si>
  <si>
    <t>07_J6X</t>
  </si>
  <si>
    <t>07_K0X</t>
  </si>
  <si>
    <t>07_L0X</t>
  </si>
  <si>
    <t>07_L1X</t>
  </si>
  <si>
    <t>07_L2X</t>
  </si>
  <si>
    <t>07_L3X</t>
  </si>
  <si>
    <t>07_L4X</t>
  </si>
  <si>
    <t>07_L5X</t>
  </si>
  <si>
    <t>07_M1X</t>
  </si>
  <si>
    <t>07_M2X</t>
  </si>
  <si>
    <t>07_N0X</t>
  </si>
  <si>
    <t>07_N1X</t>
  </si>
  <si>
    <t>07_P3X</t>
  </si>
  <si>
    <t>07_QAX</t>
  </si>
  <si>
    <t>07_QBX</t>
  </si>
  <si>
    <t>07_QCX</t>
  </si>
  <si>
    <t>07_QDX</t>
  </si>
  <si>
    <t>07_QEX</t>
  </si>
  <si>
    <t>07_R0X</t>
  </si>
  <si>
    <t>07_R1X</t>
  </si>
  <si>
    <t>07_R2X</t>
  </si>
  <si>
    <t>07_R3X</t>
  </si>
  <si>
    <t>07_R4X</t>
  </si>
  <si>
    <t>07_S0X</t>
  </si>
  <si>
    <t>07_S1X</t>
  </si>
  <si>
    <t>07_S2X</t>
  </si>
  <si>
    <t>07_S3X</t>
  </si>
  <si>
    <t>07_T0X</t>
  </si>
  <si>
    <t>07_T1X</t>
  </si>
  <si>
    <t>07_T2A</t>
  </si>
  <si>
    <t>07_T2B</t>
  </si>
  <si>
    <t>07_T3X</t>
  </si>
  <si>
    <t>07_T4X</t>
  </si>
  <si>
    <t>07_T6X</t>
  </si>
  <si>
    <t>07_U0X</t>
  </si>
  <si>
    <t>07_U1X</t>
  </si>
  <si>
    <t>07_V0X</t>
  </si>
  <si>
    <t>07_V1X</t>
  </si>
  <si>
    <t>07_V2X</t>
  </si>
  <si>
    <t>07_V3X</t>
  </si>
  <si>
    <t>07_V4X</t>
  </si>
  <si>
    <t>07_V5X</t>
  </si>
  <si>
    <t>07_W1X</t>
  </si>
  <si>
    <t>15_A0X</t>
  </si>
  <si>
    <t>15_A1X</t>
  </si>
  <si>
    <t>15_A2X</t>
  </si>
  <si>
    <t>15_A3X</t>
  </si>
  <si>
    <t>15_B0X</t>
  </si>
  <si>
    <t>15_B1X</t>
  </si>
  <si>
    <t>15_B2X</t>
  </si>
  <si>
    <t>15_B5X</t>
  </si>
  <si>
    <t>15_B6X</t>
  </si>
  <si>
    <t>15_B7X</t>
  </si>
  <si>
    <t>15_C0X</t>
  </si>
  <si>
    <t>15_C2X</t>
  </si>
  <si>
    <t>15_D0X</t>
  </si>
  <si>
    <t>15_D1X</t>
  </si>
  <si>
    <t>15_D2X</t>
  </si>
  <si>
    <t>15_D6X</t>
  </si>
  <si>
    <t>15_E0X</t>
  </si>
  <si>
    <t>15_E1X</t>
  </si>
  <si>
    <t>15_E2X</t>
  </si>
  <si>
    <t>15_E3X</t>
  </si>
  <si>
    <t>15_E4X</t>
  </si>
  <si>
    <t>15_E5X</t>
  </si>
  <si>
    <t>15_F0X</t>
  </si>
  <si>
    <t>15_F1X</t>
  </si>
  <si>
    <t>15_F2X</t>
  </si>
  <si>
    <t>15_G0A</t>
  </si>
  <si>
    <t>15_G0B</t>
  </si>
  <si>
    <t>15_G1X</t>
  </si>
  <si>
    <t>15_H0X</t>
  </si>
  <si>
    <t>15_H1X</t>
  </si>
  <si>
    <t>15_J0X</t>
  </si>
  <si>
    <t>15_J1X</t>
  </si>
  <si>
    <t>15_J2X</t>
  </si>
  <si>
    <t>15_J3X</t>
  </si>
  <si>
    <t>15_J4X</t>
  </si>
  <si>
    <t>15_J5X</t>
  </si>
  <si>
    <t>15_J6X</t>
  </si>
  <si>
    <t>15_K0X</t>
  </si>
  <si>
    <t>15_L0X</t>
  </si>
  <si>
    <t>15_L1X</t>
  </si>
  <si>
    <t>15_L2X</t>
  </si>
  <si>
    <t>15_L3X</t>
  </si>
  <si>
    <t>15_L4X</t>
  </si>
  <si>
    <t>15_L5X</t>
  </si>
  <si>
    <t>15_M1X</t>
  </si>
  <si>
    <t>15_M2X</t>
  </si>
  <si>
    <t>15_N0X</t>
  </si>
  <si>
    <t>15_N1X</t>
  </si>
  <si>
    <t>15_P3X</t>
  </si>
  <si>
    <t>15_QAX</t>
  </si>
  <si>
    <t>15_QBX</t>
  </si>
  <si>
    <t>15_QCX</t>
  </si>
  <si>
    <t>15_QDX</t>
  </si>
  <si>
    <t>15_QEX</t>
  </si>
  <si>
    <t>15_R0X</t>
  </si>
  <si>
    <t>15_R1X</t>
  </si>
  <si>
    <t>15_R2X</t>
  </si>
  <si>
    <t>15_R3X</t>
  </si>
  <si>
    <t>15_R4X</t>
  </si>
  <si>
    <t>15_S0X</t>
  </si>
  <si>
    <t>15_S1X</t>
  </si>
  <si>
    <t>15_S2X</t>
  </si>
  <si>
    <t>15_S3X</t>
  </si>
  <si>
    <t>15_T0X</t>
  </si>
  <si>
    <t>15_T1X</t>
  </si>
  <si>
    <t>15_T2A</t>
  </si>
  <si>
    <t>15_T2B</t>
  </si>
  <si>
    <t>15_T3X</t>
  </si>
  <si>
    <t>15_T4X</t>
  </si>
  <si>
    <t>15_T6X</t>
  </si>
  <si>
    <t>15_U0X</t>
  </si>
  <si>
    <t>15_U1X</t>
  </si>
  <si>
    <t>15_V0X</t>
  </si>
  <si>
    <t>15_V1X</t>
  </si>
  <si>
    <t>15_V2X</t>
  </si>
  <si>
    <t>15_V3X</t>
  </si>
  <si>
    <t>15_V4X</t>
  </si>
  <si>
    <t>15_V5X</t>
  </si>
  <si>
    <t>15_W1X</t>
  </si>
  <si>
    <t>26_A0X</t>
  </si>
  <si>
    <t>26_A1X</t>
  </si>
  <si>
    <t>26_A2X</t>
  </si>
  <si>
    <t>26_A3X</t>
  </si>
  <si>
    <t>26_B0X</t>
  </si>
  <si>
    <t>26_B1X</t>
  </si>
  <si>
    <t>26_B2X</t>
  </si>
  <si>
    <t>26_B5X</t>
  </si>
  <si>
    <t>26_B6X</t>
  </si>
  <si>
    <t>26_B7X</t>
  </si>
  <si>
    <t>26_C0X</t>
  </si>
  <si>
    <t>26_C2X</t>
  </si>
  <si>
    <t>26_D0X</t>
  </si>
  <si>
    <t>26_D1X</t>
  </si>
  <si>
    <t>26_D2X</t>
  </si>
  <si>
    <t>26_D6X</t>
  </si>
  <si>
    <t>26_E0X</t>
  </si>
  <si>
    <t>26_E1X</t>
  </si>
  <si>
    <t>26_E2X</t>
  </si>
  <si>
    <t>26_E3X</t>
  </si>
  <si>
    <t>26_E4X</t>
  </si>
  <si>
    <t>26_E5X</t>
  </si>
  <si>
    <t>26_F0X</t>
  </si>
  <si>
    <t>26_F1X</t>
  </si>
  <si>
    <t>26_F2X</t>
  </si>
  <si>
    <t>26_G0A</t>
  </si>
  <si>
    <t>26_G0B</t>
  </si>
  <si>
    <t>26_G1X</t>
  </si>
  <si>
    <t>26_H0X</t>
  </si>
  <si>
    <t>26_H1X</t>
  </si>
  <si>
    <t>26_J0X</t>
  </si>
  <si>
    <t>26_J1X</t>
  </si>
  <si>
    <t>26_J2X</t>
  </si>
  <si>
    <t>26_J3X</t>
  </si>
  <si>
    <t>26_J4X</t>
  </si>
  <si>
    <t>26_J5X</t>
  </si>
  <si>
    <t>26_J6X</t>
  </si>
  <si>
    <t>26_K0X</t>
  </si>
  <si>
    <t>26_L0X</t>
  </si>
  <si>
    <t>26_L1X</t>
  </si>
  <si>
    <t>26_L2X</t>
  </si>
  <si>
    <t>26_L3X</t>
  </si>
  <si>
    <t>26_L4X</t>
  </si>
  <si>
    <t>26_L5X</t>
  </si>
  <si>
    <t>26_M1X</t>
  </si>
  <si>
    <t>26_M2X</t>
  </si>
  <si>
    <t>26_N0X</t>
  </si>
  <si>
    <t>26_N1X</t>
  </si>
  <si>
    <t>26_P3X</t>
  </si>
  <si>
    <t>26_QAX</t>
  </si>
  <si>
    <t>26_QBX</t>
  </si>
  <si>
    <t>26_QCX</t>
  </si>
  <si>
    <t>26_QDX</t>
  </si>
  <si>
    <t>26_QEX</t>
  </si>
  <si>
    <t>26_R0X</t>
  </si>
  <si>
    <t>26_R1X</t>
  </si>
  <si>
    <t>26_R2X</t>
  </si>
  <si>
    <t>26_R3X</t>
  </si>
  <si>
    <t>26_R4X</t>
  </si>
  <si>
    <t>26_S0X</t>
  </si>
  <si>
    <t>26_S1X</t>
  </si>
  <si>
    <t>26_S2X</t>
  </si>
  <si>
    <t>26_S3X</t>
  </si>
  <si>
    <t>26_T0X</t>
  </si>
  <si>
    <t>26_T1X</t>
  </si>
  <si>
    <t>26_T2A</t>
  </si>
  <si>
    <t>26_T2B</t>
  </si>
  <si>
    <t>26_T3X</t>
  </si>
  <si>
    <t>26_T4X</t>
  </si>
  <si>
    <t>26_T6X</t>
  </si>
  <si>
    <t>26_U0X</t>
  </si>
  <si>
    <t>26_U1X</t>
  </si>
  <si>
    <t>26_V0X</t>
  </si>
  <si>
    <t>26_V1X</t>
  </si>
  <si>
    <t>26_V2X</t>
  </si>
  <si>
    <t>26_V3X</t>
  </si>
  <si>
    <t>26_V4X</t>
  </si>
  <si>
    <t>26_V5X</t>
  </si>
  <si>
    <t>26_W1X</t>
  </si>
  <si>
    <t>38_A0X</t>
  </si>
  <si>
    <t>38_A1X</t>
  </si>
  <si>
    <t>38_A2X</t>
  </si>
  <si>
    <t>38_A3X</t>
  </si>
  <si>
    <t>38_B0X</t>
  </si>
  <si>
    <t>38_B1X</t>
  </si>
  <si>
    <t>38_B2X</t>
  </si>
  <si>
    <t>38_B5X</t>
  </si>
  <si>
    <t>38_B6X</t>
  </si>
  <si>
    <t>38_B7X</t>
  </si>
  <si>
    <t>38_C0X</t>
  </si>
  <si>
    <t>38_C2X</t>
  </si>
  <si>
    <t>38_D0X</t>
  </si>
  <si>
    <t>38_D1X</t>
  </si>
  <si>
    <t>38_D2X</t>
  </si>
  <si>
    <t>38_D6X</t>
  </si>
  <si>
    <t>38_E0X</t>
  </si>
  <si>
    <t>38_E1X</t>
  </si>
  <si>
    <t>38_E2X</t>
  </si>
  <si>
    <t>38_E3X</t>
  </si>
  <si>
    <t>38_E4X</t>
  </si>
  <si>
    <t>38_E5X</t>
  </si>
  <si>
    <t>38_F0X</t>
  </si>
  <si>
    <t>38_F1X</t>
  </si>
  <si>
    <t>38_F2X</t>
  </si>
  <si>
    <t>38_G0A</t>
  </si>
  <si>
    <t>38_G0B</t>
  </si>
  <si>
    <t>38_G1X</t>
  </si>
  <si>
    <t>38_H0X</t>
  </si>
  <si>
    <t>38_H1X</t>
  </si>
  <si>
    <t>38_J0X</t>
  </si>
  <si>
    <t>38_J1X</t>
  </si>
  <si>
    <t>38_J2X</t>
  </si>
  <si>
    <t>38_J3X</t>
  </si>
  <si>
    <t>38_J4X</t>
  </si>
  <si>
    <t>38_J5X</t>
  </si>
  <si>
    <t>38_J6X</t>
  </si>
  <si>
    <t>38_K0X</t>
  </si>
  <si>
    <t>38_L0X</t>
  </si>
  <si>
    <t>38_L1X</t>
  </si>
  <si>
    <t>38_L2X</t>
  </si>
  <si>
    <t>38_L3X</t>
  </si>
  <si>
    <t>38_L4X</t>
  </si>
  <si>
    <t>38_L5X</t>
  </si>
  <si>
    <t>38_M1X</t>
  </si>
  <si>
    <t>38_M2X</t>
  </si>
  <si>
    <t>38_N0X</t>
  </si>
  <si>
    <t>38_N1X</t>
  </si>
  <si>
    <t>38_P3X</t>
  </si>
  <si>
    <t>38_QAX</t>
  </si>
  <si>
    <t>38_QBX</t>
  </si>
  <si>
    <t>38_QCX</t>
  </si>
  <si>
    <t>38_QDX</t>
  </si>
  <si>
    <t>38_QEX</t>
  </si>
  <si>
    <t>38_R0X</t>
  </si>
  <si>
    <t>38_R1X</t>
  </si>
  <si>
    <t>38_R2X</t>
  </si>
  <si>
    <t>38_R3X</t>
  </si>
  <si>
    <t>38_R4X</t>
  </si>
  <si>
    <t>38_S0X</t>
  </si>
  <si>
    <t>38_S1X</t>
  </si>
  <si>
    <t>38_S2X</t>
  </si>
  <si>
    <t>38_S3X</t>
  </si>
  <si>
    <t>38_T0X</t>
  </si>
  <si>
    <t>38_T1X</t>
  </si>
  <si>
    <t>38_T2A</t>
  </si>
  <si>
    <t>38_T2B</t>
  </si>
  <si>
    <t>38_T3X</t>
  </si>
  <si>
    <t>38_T4X</t>
  </si>
  <si>
    <t>38_T6X</t>
  </si>
  <si>
    <t>38_U0X</t>
  </si>
  <si>
    <t>38_U1X</t>
  </si>
  <si>
    <t>38_V0X</t>
  </si>
  <si>
    <t>38_V1X</t>
  </si>
  <si>
    <t>38_V2X</t>
  </si>
  <si>
    <t>38_V3X</t>
  </si>
  <si>
    <t>38_V4X</t>
  </si>
  <si>
    <t>38_V5X</t>
  </si>
  <si>
    <t>38_W1X</t>
  </si>
  <si>
    <t>42_A0X</t>
  </si>
  <si>
    <t>42_A1X</t>
  </si>
  <si>
    <t>42_A2X</t>
  </si>
  <si>
    <t>42_A3X</t>
  </si>
  <si>
    <t>42_B0X</t>
  </si>
  <si>
    <t>42_B1X</t>
  </si>
  <si>
    <t>42_B2X</t>
  </si>
  <si>
    <t>42_B5X</t>
  </si>
  <si>
    <t>42_B6X</t>
  </si>
  <si>
    <t>42_B7X</t>
  </si>
  <si>
    <t>42_C0X</t>
  </si>
  <si>
    <t>42_C2X</t>
  </si>
  <si>
    <t>42_D0X</t>
  </si>
  <si>
    <t>42_D1X</t>
  </si>
  <si>
    <t>42_D2X</t>
  </si>
  <si>
    <t>42_D6X</t>
  </si>
  <si>
    <t>42_E0X</t>
  </si>
  <si>
    <t>42_E1X</t>
  </si>
  <si>
    <t>42_E2X</t>
  </si>
  <si>
    <t>42_E3X</t>
  </si>
  <si>
    <t>42_E4X</t>
  </si>
  <si>
    <t>42_E5X</t>
  </si>
  <si>
    <t>42_F0X</t>
  </si>
  <si>
    <t>42_F1X</t>
  </si>
  <si>
    <t>42_F2X</t>
  </si>
  <si>
    <t>42_G0A</t>
  </si>
  <si>
    <t>42_G0B</t>
  </si>
  <si>
    <t>42_G1X</t>
  </si>
  <si>
    <t>42_H0X</t>
  </si>
  <si>
    <t>42_H1X</t>
  </si>
  <si>
    <t>42_J0X</t>
  </si>
  <si>
    <t>42_J1X</t>
  </si>
  <si>
    <t>42_J2X</t>
  </si>
  <si>
    <t>42_J3X</t>
  </si>
  <si>
    <t>42_J4X</t>
  </si>
  <si>
    <t>42_J5X</t>
  </si>
  <si>
    <t>42_J6X</t>
  </si>
  <si>
    <t>42_K0X</t>
  </si>
  <si>
    <t>42_L0X</t>
  </si>
  <si>
    <t>42_L1X</t>
  </si>
  <si>
    <t>42_L2X</t>
  </si>
  <si>
    <t>42_L3X</t>
  </si>
  <si>
    <t>42_L4X</t>
  </si>
  <si>
    <t>42_L5X</t>
  </si>
  <si>
    <t>42_M1X</t>
  </si>
  <si>
    <t>42_M2X</t>
  </si>
  <si>
    <t>42_N0X</t>
  </si>
  <si>
    <t>42_N1X</t>
  </si>
  <si>
    <t>42_P3X</t>
  </si>
  <si>
    <t>42_QAX</t>
  </si>
  <si>
    <t>42_QBX</t>
  </si>
  <si>
    <t>42_QCX</t>
  </si>
  <si>
    <t>42_QDX</t>
  </si>
  <si>
    <t>42_QEX</t>
  </si>
  <si>
    <t>42_R0X</t>
  </si>
  <si>
    <t>42_R1X</t>
  </si>
  <si>
    <t>42_R2X</t>
  </si>
  <si>
    <t>42_R3X</t>
  </si>
  <si>
    <t>42_R4X</t>
  </si>
  <si>
    <t>42_S0X</t>
  </si>
  <si>
    <t>42_S1X</t>
  </si>
  <si>
    <t>42_S2X</t>
  </si>
  <si>
    <t>42_S3X</t>
  </si>
  <si>
    <t>42_T0X</t>
  </si>
  <si>
    <t>42_T1X</t>
  </si>
  <si>
    <t>42_T2A</t>
  </si>
  <si>
    <t>42_T2B</t>
  </si>
  <si>
    <t>42_T3X</t>
  </si>
  <si>
    <t>42_T4X</t>
  </si>
  <si>
    <t>42_T6X</t>
  </si>
  <si>
    <t>42_U0X</t>
  </si>
  <si>
    <t>42_U1X</t>
  </si>
  <si>
    <t>42_V0X</t>
  </si>
  <si>
    <t>42_V1X</t>
  </si>
  <si>
    <t>42_V2X</t>
  </si>
  <si>
    <t>42_V3X</t>
  </si>
  <si>
    <t>42_V4X</t>
  </si>
  <si>
    <t>42_V5X</t>
  </si>
  <si>
    <t>42_W1X</t>
  </si>
  <si>
    <t>43_A0X</t>
  </si>
  <si>
    <t>43_A1X</t>
  </si>
  <si>
    <t>43_A2X</t>
  </si>
  <si>
    <t>43_A3X</t>
  </si>
  <si>
    <t>43_B0X</t>
  </si>
  <si>
    <t>43_B1X</t>
  </si>
  <si>
    <t>43_B2X</t>
  </si>
  <si>
    <t>43_B5X</t>
  </si>
  <si>
    <t>43_B6X</t>
  </si>
  <si>
    <t>43_B7X</t>
  </si>
  <si>
    <t>43_C0X</t>
  </si>
  <si>
    <t>43_C2X</t>
  </si>
  <si>
    <t>43_D0X</t>
  </si>
  <si>
    <t>43_D1X</t>
  </si>
  <si>
    <t>43_D2X</t>
  </si>
  <si>
    <t>43_D6X</t>
  </si>
  <si>
    <t>43_E0X</t>
  </si>
  <si>
    <t>43_E1X</t>
  </si>
  <si>
    <t>43_E2X</t>
  </si>
  <si>
    <t>43_E3X</t>
  </si>
  <si>
    <t>43_E4X</t>
  </si>
  <si>
    <t>43_E5X</t>
  </si>
  <si>
    <t>43_F0X</t>
  </si>
  <si>
    <t>43_F1X</t>
  </si>
  <si>
    <t>43_F2X</t>
  </si>
  <si>
    <t>43_G0A</t>
  </si>
  <si>
    <t>43_G0B</t>
  </si>
  <si>
    <t>43_G1X</t>
  </si>
  <si>
    <t>43_H0X</t>
  </si>
  <si>
    <t>43_H1X</t>
  </si>
  <si>
    <t>43_J0X</t>
  </si>
  <si>
    <t>43_J1X</t>
  </si>
  <si>
    <t>43_J2X</t>
  </si>
  <si>
    <t>43_J3X</t>
  </si>
  <si>
    <t>43_J4X</t>
  </si>
  <si>
    <t>43_J5X</t>
  </si>
  <si>
    <t>43_J6X</t>
  </si>
  <si>
    <t>43_K0X</t>
  </si>
  <si>
    <t>43_L0X</t>
  </si>
  <si>
    <t>43_L1X</t>
  </si>
  <si>
    <t>43_L2X</t>
  </si>
  <si>
    <t>43_L3X</t>
  </si>
  <si>
    <t>43_L4X</t>
  </si>
  <si>
    <t>43_L5X</t>
  </si>
  <si>
    <t>43_M1X</t>
  </si>
  <si>
    <t>43_M2X</t>
  </si>
  <si>
    <t>43_N0X</t>
  </si>
  <si>
    <t>43_N1X</t>
  </si>
  <si>
    <t>43_P3X</t>
  </si>
  <si>
    <t>43_QAX</t>
  </si>
  <si>
    <t>43_QBX</t>
  </si>
  <si>
    <t>43_QCX</t>
  </si>
  <si>
    <t>43_QDX</t>
  </si>
  <si>
    <t>43_QEX</t>
  </si>
  <si>
    <t>43_R0X</t>
  </si>
  <si>
    <t>43_R1X</t>
  </si>
  <si>
    <t>43_R2X</t>
  </si>
  <si>
    <t>43_R3X</t>
  </si>
  <si>
    <t>43_R4X</t>
  </si>
  <si>
    <t>43_S0X</t>
  </si>
  <si>
    <t>43_S1X</t>
  </si>
  <si>
    <t>43_S2X</t>
  </si>
  <si>
    <t>43_S3X</t>
  </si>
  <si>
    <t>43_T0X</t>
  </si>
  <si>
    <t>43_T1X</t>
  </si>
  <si>
    <t>43_T2A</t>
  </si>
  <si>
    <t>43_T2B</t>
  </si>
  <si>
    <t>43_T3X</t>
  </si>
  <si>
    <t>43_T4X</t>
  </si>
  <si>
    <t>43_T6X</t>
  </si>
  <si>
    <t>43_U0X</t>
  </si>
  <si>
    <t>43_U1X</t>
  </si>
  <si>
    <t>43_V0X</t>
  </si>
  <si>
    <t>43_V1X</t>
  </si>
  <si>
    <t>43_V2X</t>
  </si>
  <si>
    <t>43_V3X</t>
  </si>
  <si>
    <t>43_V4X</t>
  </si>
  <si>
    <t>43_V5X</t>
  </si>
  <si>
    <t>43_W1X</t>
  </si>
  <si>
    <t>63_A0X</t>
  </si>
  <si>
    <t>63_A1X</t>
  </si>
  <si>
    <t>63_A2X</t>
  </si>
  <si>
    <t>63_A3X</t>
  </si>
  <si>
    <t>63_B0X</t>
  </si>
  <si>
    <t>63_B1X</t>
  </si>
  <si>
    <t>63_B2X</t>
  </si>
  <si>
    <t>63_B5X</t>
  </si>
  <si>
    <t>63_B6X</t>
  </si>
  <si>
    <t>63_B7X</t>
  </si>
  <si>
    <t>63_C0X</t>
  </si>
  <si>
    <t>63_C2X</t>
  </si>
  <si>
    <t>63_D0X</t>
  </si>
  <si>
    <t>63_D1X</t>
  </si>
  <si>
    <t>63_D2X</t>
  </si>
  <si>
    <t>63_D6X</t>
  </si>
  <si>
    <t>63_E0X</t>
  </si>
  <si>
    <t>63_E1X</t>
  </si>
  <si>
    <t>63_E2X</t>
  </si>
  <si>
    <t>63_E3X</t>
  </si>
  <si>
    <t>63_E4X</t>
  </si>
  <si>
    <t>63_E5X</t>
  </si>
  <si>
    <t>63_F0X</t>
  </si>
  <si>
    <t>63_F1X</t>
  </si>
  <si>
    <t>63_F2X</t>
  </si>
  <si>
    <t>63_G0A</t>
  </si>
  <si>
    <t>63_G0B</t>
  </si>
  <si>
    <t>63_G1X</t>
  </si>
  <si>
    <t>63_H0X</t>
  </si>
  <si>
    <t>63_H1X</t>
  </si>
  <si>
    <t>63_J0X</t>
  </si>
  <si>
    <t>63_J1X</t>
  </si>
  <si>
    <t>63_J2X</t>
  </si>
  <si>
    <t>63_J3X</t>
  </si>
  <si>
    <t>63_J4X</t>
  </si>
  <si>
    <t>63_J5X</t>
  </si>
  <si>
    <t>63_J6X</t>
  </si>
  <si>
    <t>63_K0X</t>
  </si>
  <si>
    <t>63_L0X</t>
  </si>
  <si>
    <t>63_L1X</t>
  </si>
  <si>
    <t>63_L2X</t>
  </si>
  <si>
    <t>63_L3X</t>
  </si>
  <si>
    <t>63_L4X</t>
  </si>
  <si>
    <t>63_L5X</t>
  </si>
  <si>
    <t>63_M1X</t>
  </si>
  <si>
    <t>63_M2X</t>
  </si>
  <si>
    <t>63_N0X</t>
  </si>
  <si>
    <t>63_N1X</t>
  </si>
  <si>
    <t>63_P3X</t>
  </si>
  <si>
    <t>63_QAX</t>
  </si>
  <si>
    <t>63_QBX</t>
  </si>
  <si>
    <t>63_QCX</t>
  </si>
  <si>
    <t>63_QDX</t>
  </si>
  <si>
    <t>63_QEX</t>
  </si>
  <si>
    <t>63_R0X</t>
  </si>
  <si>
    <t>63_R1X</t>
  </si>
  <si>
    <t>63_R2X</t>
  </si>
  <si>
    <t>63_R3X</t>
  </si>
  <si>
    <t>63_R4X</t>
  </si>
  <si>
    <t>63_S0X</t>
  </si>
  <si>
    <t>63_S1X</t>
  </si>
  <si>
    <t>63_S2X</t>
  </si>
  <si>
    <t>63_S3X</t>
  </si>
  <si>
    <t>63_T0X</t>
  </si>
  <si>
    <t>63_T1X</t>
  </si>
  <si>
    <t>63_T2A</t>
  </si>
  <si>
    <t>63_T2B</t>
  </si>
  <si>
    <t>63_T3X</t>
  </si>
  <si>
    <t>63_T4X</t>
  </si>
  <si>
    <t>63_T6X</t>
  </si>
  <si>
    <t>63_U0X</t>
  </si>
  <si>
    <t>63_U1X</t>
  </si>
  <si>
    <t>63_V0X</t>
  </si>
  <si>
    <t>63_V1X</t>
  </si>
  <si>
    <t>63_V2X</t>
  </si>
  <si>
    <t>63_V3X</t>
  </si>
  <si>
    <t>63_V4X</t>
  </si>
  <si>
    <t>63_V5X</t>
  </si>
  <si>
    <t>63_W1X</t>
  </si>
  <si>
    <t>69_A0X</t>
  </si>
  <si>
    <t>69_A1X</t>
  </si>
  <si>
    <t>69_A2X</t>
  </si>
  <si>
    <t>69_A3X</t>
  </si>
  <si>
    <t>69_B0X</t>
  </si>
  <si>
    <t>69_B1X</t>
  </si>
  <si>
    <t>69_B2X</t>
  </si>
  <si>
    <t>69_B5X</t>
  </si>
  <si>
    <t>69_B6X</t>
  </si>
  <si>
    <t>69_B7X</t>
  </si>
  <si>
    <t>69_C0X</t>
  </si>
  <si>
    <t>69_C2X</t>
  </si>
  <si>
    <t>69_D0X</t>
  </si>
  <si>
    <t>69_D1X</t>
  </si>
  <si>
    <t>69_D2X</t>
  </si>
  <si>
    <t>69_D6X</t>
  </si>
  <si>
    <t>69_E0X</t>
  </si>
  <si>
    <t>69_E1X</t>
  </si>
  <si>
    <t>69_E2X</t>
  </si>
  <si>
    <t>69_E3X</t>
  </si>
  <si>
    <t>69_E4X</t>
  </si>
  <si>
    <t>69_E5X</t>
  </si>
  <si>
    <t>69_F0X</t>
  </si>
  <si>
    <t>69_F1X</t>
  </si>
  <si>
    <t>69_F2X</t>
  </si>
  <si>
    <t>69_G0A</t>
  </si>
  <si>
    <t>69_G0B</t>
  </si>
  <si>
    <t>69_G1X</t>
  </si>
  <si>
    <t>69_H0X</t>
  </si>
  <si>
    <t>69_H1X</t>
  </si>
  <si>
    <t>69_J0X</t>
  </si>
  <si>
    <t>69_J1X</t>
  </si>
  <si>
    <t>69_J2X</t>
  </si>
  <si>
    <t>69_J3X</t>
  </si>
  <si>
    <t>69_J4X</t>
  </si>
  <si>
    <t>69_J5X</t>
  </si>
  <si>
    <t>69_J6X</t>
  </si>
  <si>
    <t>69_K0X</t>
  </si>
  <si>
    <t>69_L0X</t>
  </si>
  <si>
    <t>69_L1X</t>
  </si>
  <si>
    <t>69_L2X</t>
  </si>
  <si>
    <t>69_L3X</t>
  </si>
  <si>
    <t>69_L4X</t>
  </si>
  <si>
    <t>69_L5X</t>
  </si>
  <si>
    <t>69_M1X</t>
  </si>
  <si>
    <t>69_M2X</t>
  </si>
  <si>
    <t>69_N0X</t>
  </si>
  <si>
    <t>69_N1X</t>
  </si>
  <si>
    <t>69_P3X</t>
  </si>
  <si>
    <t>69_QAX</t>
  </si>
  <si>
    <t>69_QBX</t>
  </si>
  <si>
    <t>69_QCX</t>
  </si>
  <si>
    <t>69_QDX</t>
  </si>
  <si>
    <t>69_QEX</t>
  </si>
  <si>
    <t>69_R0X</t>
  </si>
  <si>
    <t>69_R1X</t>
  </si>
  <si>
    <t>69_R2X</t>
  </si>
  <si>
    <t>69_R3X</t>
  </si>
  <si>
    <t>69_R4X</t>
  </si>
  <si>
    <t>69_S0X</t>
  </si>
  <si>
    <t>69_S1X</t>
  </si>
  <si>
    <t>69_S2X</t>
  </si>
  <si>
    <t>69_S3X</t>
  </si>
  <si>
    <t>69_T0X</t>
  </si>
  <si>
    <t>69_T1X</t>
  </si>
  <si>
    <t>69_T2A</t>
  </si>
  <si>
    <t>69_T2B</t>
  </si>
  <si>
    <t>69_T3X</t>
  </si>
  <si>
    <t>69_T4X</t>
  </si>
  <si>
    <t>69_T6X</t>
  </si>
  <si>
    <t>69_U0X</t>
  </si>
  <si>
    <t>69_U1X</t>
  </si>
  <si>
    <t>69_V0X</t>
  </si>
  <si>
    <t>69_V1X</t>
  </si>
  <si>
    <t>69_V2X</t>
  </si>
  <si>
    <t>69_V3X</t>
  </si>
  <si>
    <t>69_V4X</t>
  </si>
  <si>
    <t>69_V5X</t>
  </si>
  <si>
    <t>69_W1X</t>
  </si>
  <si>
    <t>73_A0X</t>
  </si>
  <si>
    <t>73_A1X</t>
  </si>
  <si>
    <t>73_A2X</t>
  </si>
  <si>
    <t>73_A3X</t>
  </si>
  <si>
    <t>73_B0X</t>
  </si>
  <si>
    <t>73_B1X</t>
  </si>
  <si>
    <t>73_B2X</t>
  </si>
  <si>
    <t>73_B5X</t>
  </si>
  <si>
    <t>73_B6X</t>
  </si>
  <si>
    <t>73_B7X</t>
  </si>
  <si>
    <t>73_C0X</t>
  </si>
  <si>
    <t>73_C2X</t>
  </si>
  <si>
    <t>73_D0X</t>
  </si>
  <si>
    <t>73_D1X</t>
  </si>
  <si>
    <t>73_D2X</t>
  </si>
  <si>
    <t>73_D6X</t>
  </si>
  <si>
    <t>73_E0X</t>
  </si>
  <si>
    <t>73_E1X</t>
  </si>
  <si>
    <t>73_E2X</t>
  </si>
  <si>
    <t>73_E3X</t>
  </si>
  <si>
    <t>73_E4X</t>
  </si>
  <si>
    <t>73_E5X</t>
  </si>
  <si>
    <t>73_F0X</t>
  </si>
  <si>
    <t>73_F1X</t>
  </si>
  <si>
    <t>73_F2X</t>
  </si>
  <si>
    <t>73_G0A</t>
  </si>
  <si>
    <t>73_G0B</t>
  </si>
  <si>
    <t>73_G1X</t>
  </si>
  <si>
    <t>73_H0X</t>
  </si>
  <si>
    <t>73_H1X</t>
  </si>
  <si>
    <t>73_J0X</t>
  </si>
  <si>
    <t>73_J1X</t>
  </si>
  <si>
    <t>73_J2X</t>
  </si>
  <si>
    <t>73_J3X</t>
  </si>
  <si>
    <t>73_J4X</t>
  </si>
  <si>
    <t>73_J5X</t>
  </si>
  <si>
    <t>73_J6X</t>
  </si>
  <si>
    <t>73_K0X</t>
  </si>
  <si>
    <t>73_L0X</t>
  </si>
  <si>
    <t>73_L1X</t>
  </si>
  <si>
    <t>73_L2X</t>
  </si>
  <si>
    <t>73_L3X</t>
  </si>
  <si>
    <t>73_L4X</t>
  </si>
  <si>
    <t>73_L5X</t>
  </si>
  <si>
    <t>73_M1X</t>
  </si>
  <si>
    <t>73_M2X</t>
  </si>
  <si>
    <t>73_N0X</t>
  </si>
  <si>
    <t>73_N1X</t>
  </si>
  <si>
    <t>73_P3X</t>
  </si>
  <si>
    <t>73_QAX</t>
  </si>
  <si>
    <t>73_QBX</t>
  </si>
  <si>
    <t>73_QCX</t>
  </si>
  <si>
    <t>73_QDX</t>
  </si>
  <si>
    <t>73_QEX</t>
  </si>
  <si>
    <t>73_R0X</t>
  </si>
  <si>
    <t>73_R1X</t>
  </si>
  <si>
    <t>73_R2X</t>
  </si>
  <si>
    <t>73_R3X</t>
  </si>
  <si>
    <t>73_R4X</t>
  </si>
  <si>
    <t>73_S0X</t>
  </si>
  <si>
    <t>73_S1X</t>
  </si>
  <si>
    <t>73_S2X</t>
  </si>
  <si>
    <t>73_S3X</t>
  </si>
  <si>
    <t>73_T0X</t>
  </si>
  <si>
    <t>73_T1X</t>
  </si>
  <si>
    <t>73_T2A</t>
  </si>
  <si>
    <t>73_T2B</t>
  </si>
  <si>
    <t>73_T3X</t>
  </si>
  <si>
    <t>73_T4X</t>
  </si>
  <si>
    <t>73_T6X</t>
  </si>
  <si>
    <t>73_U0X</t>
  </si>
  <si>
    <t>73_U1X</t>
  </si>
  <si>
    <t>73_V0X</t>
  </si>
  <si>
    <t>73_V1X</t>
  </si>
  <si>
    <t>73_V2X</t>
  </si>
  <si>
    <t>73_V3X</t>
  </si>
  <si>
    <t>73_V4X</t>
  </si>
  <si>
    <t>73_V5X</t>
  </si>
  <si>
    <t>73_W1X</t>
  </si>
  <si>
    <t>74_A0X</t>
  </si>
  <si>
    <t>74_A1X</t>
  </si>
  <si>
    <t>74_A2X</t>
  </si>
  <si>
    <t>74_A3X</t>
  </si>
  <si>
    <t>74_B0X</t>
  </si>
  <si>
    <t>74_B1X</t>
  </si>
  <si>
    <t>74_B2X</t>
  </si>
  <si>
    <t>74_B5X</t>
  </si>
  <si>
    <t>74_B6X</t>
  </si>
  <si>
    <t>74_B7X</t>
  </si>
  <si>
    <t>74_C0X</t>
  </si>
  <si>
    <t>74_C2X</t>
  </si>
  <si>
    <t>74_D0X</t>
  </si>
  <si>
    <t>74_D1X</t>
  </si>
  <si>
    <t>74_D2X</t>
  </si>
  <si>
    <t>74_D6X</t>
  </si>
  <si>
    <t>74_E0X</t>
  </si>
  <si>
    <t>74_E1X</t>
  </si>
  <si>
    <t>74_E2X</t>
  </si>
  <si>
    <t>74_E3X</t>
  </si>
  <si>
    <t>74_E4X</t>
  </si>
  <si>
    <t>74_E5X</t>
  </si>
  <si>
    <t>74_F0X</t>
  </si>
  <si>
    <t>74_F1X</t>
  </si>
  <si>
    <t>74_F2X</t>
  </si>
  <si>
    <t>74_G0A</t>
  </si>
  <si>
    <t>74_G0B</t>
  </si>
  <si>
    <t>74_G1X</t>
  </si>
  <si>
    <t>74_H0X</t>
  </si>
  <si>
    <t>74_H1X</t>
  </si>
  <si>
    <t>74_J0X</t>
  </si>
  <si>
    <t>74_J1X</t>
  </si>
  <si>
    <t>74_J2X</t>
  </si>
  <si>
    <t>74_J3X</t>
  </si>
  <si>
    <t>74_J4X</t>
  </si>
  <si>
    <t>74_J5X</t>
  </si>
  <si>
    <t>74_J6X</t>
  </si>
  <si>
    <t>74_K0X</t>
  </si>
  <si>
    <t>74_L0X</t>
  </si>
  <si>
    <t>74_L1X</t>
  </si>
  <si>
    <t>74_L2X</t>
  </si>
  <si>
    <t>74_L3X</t>
  </si>
  <si>
    <t>74_L4X</t>
  </si>
  <si>
    <t>74_L5X</t>
  </si>
  <si>
    <t>74_M1X</t>
  </si>
  <si>
    <t>74_M2X</t>
  </si>
  <si>
    <t>74_N0X</t>
  </si>
  <si>
    <t>74_N1X</t>
  </si>
  <si>
    <t>74_P3X</t>
  </si>
  <si>
    <t>74_QAX</t>
  </si>
  <si>
    <t>74_QBX</t>
  </si>
  <si>
    <t>74_QCX</t>
  </si>
  <si>
    <t>74_QDX</t>
  </si>
  <si>
    <t>74_QEX</t>
  </si>
  <si>
    <t>74_R0X</t>
  </si>
  <si>
    <t>74_R1X</t>
  </si>
  <si>
    <t>74_R2X</t>
  </si>
  <si>
    <t>74_R3X</t>
  </si>
  <si>
    <t>74_R4X</t>
  </si>
  <si>
    <t>74_S0X</t>
  </si>
  <si>
    <t>74_S1X</t>
  </si>
  <si>
    <t>74_S2X</t>
  </si>
  <si>
    <t>74_S3X</t>
  </si>
  <si>
    <t>74_T0X</t>
  </si>
  <si>
    <t>74_T1X</t>
  </si>
  <si>
    <t>74_T2A</t>
  </si>
  <si>
    <t>74_T2B</t>
  </si>
  <si>
    <t>74_T3X</t>
  </si>
  <si>
    <t>74_T4X</t>
  </si>
  <si>
    <t>74_T6X</t>
  </si>
  <si>
    <t>74_U0X</t>
  </si>
  <si>
    <t>74_U1X</t>
  </si>
  <si>
    <t>74_V0X</t>
  </si>
  <si>
    <t>74_V1X</t>
  </si>
  <si>
    <t>74_V2X</t>
  </si>
  <si>
    <t>74_V3X</t>
  </si>
  <si>
    <t>74_V4X</t>
  </si>
  <si>
    <t>74_V5X</t>
  </si>
  <si>
    <t>74_W1X</t>
  </si>
  <si>
    <t>84</t>
  </si>
  <si>
    <t>B1X_Ouvriers du gros œuvre du bâtiment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</si>
</sst>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_-;\-* #,##0\ _€_-;_-* &quot;-&quot;??\ _€_-;_-@_-"/>
    <numFmt numFmtId="165" formatCode="_-* #,##0_-;\-* #,##0_-;_-* &quot;-&quot;??_-;_-@_-"/>
  </numFmts>
  <fonts count="21" x14ac:knownFonts="1">
    <font>
      <sz val="11"/>
      <color rgb="FF000000"/>
      <name val="Calibri"/>
      <family val="2"/>
      <scheme val="minor"/>
    </font>
    <font>
      <b/>
      <sz val="11"/>
      <color rgb="FF000000"/>
      <name val="Calibri"/>
      <family val="2"/>
      <scheme val="minor"/>
    </font>
    <font>
      <sz val="11"/>
      <color rgb="FF000000"/>
      <name val="Calibri"/>
    </font>
    <font>
      <b/>
      <sz val="14"/>
      <color rgb="FF000000"/>
      <name val="Calibri"/>
      <family val="2"/>
      <scheme val="minor"/>
    </font>
    <font>
      <sz val="11"/>
      <color rgb="FF000000"/>
      <name val="Calibri"/>
      <family val="2"/>
    </font>
    <font>
      <sz val="14"/>
      <color rgb="FF000000"/>
      <name val="Calibri"/>
      <family val="2"/>
      <scheme val="minor"/>
    </font>
    <font>
      <b/>
      <sz val="18"/>
      <color rgb="FF000000"/>
      <name val="Calibri"/>
      <family val="2"/>
      <scheme val="minor"/>
    </font>
    <font>
      <b/>
      <u/>
      <sz val="14"/>
      <color rgb="FF000000"/>
      <name val="Calibri"/>
      <family val="2"/>
      <scheme val="minor"/>
    </font>
    <font>
      <b/>
      <sz val="14"/>
      <color rgb="FF000000"/>
      <name val="Calibri"/>
      <family val="2"/>
    </font>
    <font>
      <b/>
      <sz val="11"/>
      <color rgb="FF000000"/>
      <name val="Calibri"/>
      <family val="2"/>
    </font>
    <font>
      <u/>
      <sz val="11"/>
      <color rgb="FF000000"/>
      <name val="Calibri"/>
      <family val="2"/>
    </font>
    <font>
      <b/>
      <sz val="10"/>
      <color theme="1"/>
      <name val="Arial"/>
      <family val="2"/>
    </font>
    <font>
      <sz val="10"/>
      <color theme="1"/>
      <name val="Arial"/>
      <family val="2"/>
    </font>
    <font>
      <b/>
      <sz val="12"/>
      <color theme="1"/>
      <name val="Arial"/>
      <family val="2"/>
    </font>
    <font>
      <i/>
      <sz val="10"/>
      <color theme="1"/>
      <name val="Arial"/>
      <family val="2"/>
    </font>
    <font>
      <b/>
      <u/>
      <sz val="11"/>
      <color rgb="FF000000"/>
      <name val="Calibri"/>
      <family val="2"/>
      <scheme val="minor"/>
    </font>
    <font>
      <i/>
      <sz val="12"/>
      <color rgb="FF000000"/>
      <name val="Calibri"/>
      <family val="2"/>
      <scheme val="minor"/>
    </font>
    <font>
      <b/>
      <u/>
      <sz val="12"/>
      <color rgb="FF000000"/>
      <name val="Calibri"/>
      <family val="2"/>
      <scheme val="minor"/>
    </font>
    <font>
      <i/>
      <sz val="8"/>
      <color rgb="FF000000"/>
      <name val="Calibri"/>
      <family val="2"/>
      <scheme val="minor"/>
    </font>
    <font>
      <sz val="11"/>
      <color rgb="FF000000"/>
      <name val="Calibri"/>
      <family val="2"/>
      <scheme val="minor"/>
    </font>
    <font>
      <b/>
      <sz val="11"/>
      <color indexed="8"/>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s>
  <borders count="3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1">
    <xf numFmtId="0" fontId="0" fillId="0" borderId="0"/>
  </cellStyleXfs>
  <cellXfs count="136">
    <xf numFmtId="0" fontId="0" fillId="0" borderId="0" xfId="0"/>
    <xf numFmtId="0" fontId="1" fillId="0" borderId="0" xfId="0" applyFont="1"/>
    <xf numFmtId="0" fontId="2" fillId="2" borderId="1" xfId="0" applyFont="1" applyFill="1" applyBorder="1"/>
    <xf numFmtId="0" fontId="2" fillId="2" borderId="2" xfId="0" applyFont="1" applyFill="1" applyBorder="1"/>
    <xf numFmtId="0" fontId="1" fillId="2" borderId="9" xfId="0" applyFont="1" applyFill="1" applyBorder="1"/>
    <xf numFmtId="0" fontId="4" fillId="2" borderId="1" xfId="0" applyFont="1" applyFill="1" applyBorder="1"/>
    <xf numFmtId="0" fontId="4" fillId="2" borderId="2" xfId="0" applyFont="1" applyFill="1" applyBorder="1"/>
    <xf numFmtId="0" fontId="4" fillId="2" borderId="10" xfId="0" applyFont="1" applyFill="1" applyBorder="1"/>
    <xf numFmtId="0" fontId="4" fillId="2" borderId="0" xfId="0" applyFont="1" applyFill="1"/>
    <xf numFmtId="0" fontId="4" fillId="2" borderId="11" xfId="0" applyFont="1" applyFill="1" applyBorder="1"/>
    <xf numFmtId="0" fontId="5" fillId="0" borderId="0" xfId="0" applyFont="1"/>
    <xf numFmtId="0" fontId="6" fillId="0" borderId="0" xfId="0" applyFont="1"/>
    <xf numFmtId="0" fontId="7" fillId="0" borderId="0" xfId="0" applyFont="1"/>
    <xf numFmtId="0" fontId="4" fillId="0" borderId="0" xfId="0" applyFont="1" applyAlignment="1">
      <alignment wrapText="1"/>
    </xf>
    <xf numFmtId="0" fontId="4" fillId="0" borderId="0" xfId="0" applyFont="1"/>
    <xf numFmtId="0" fontId="2" fillId="0" borderId="12" xfId="0" applyFont="1" applyBorder="1"/>
    <xf numFmtId="49" fontId="4" fillId="0" borderId="13" xfId="0" applyNumberFormat="1" applyFont="1" applyBorder="1" applyAlignment="1">
      <alignment horizontal="center" vertical="center" wrapText="1"/>
    </xf>
    <xf numFmtId="0" fontId="4" fillId="0" borderId="14" xfId="0" applyFont="1" applyBorder="1" applyAlignment="1">
      <alignment vertical="center" wrapText="1"/>
    </xf>
    <xf numFmtId="49" fontId="4" fillId="0" borderId="15" xfId="0" applyNumberFormat="1" applyFont="1" applyBorder="1" applyAlignment="1">
      <alignment horizontal="center"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49" fontId="4" fillId="0" borderId="13" xfId="0" applyNumberFormat="1" applyFont="1" applyBorder="1" applyAlignment="1">
      <alignment vertical="center" wrapText="1"/>
    </xf>
    <xf numFmtId="0" fontId="2" fillId="0" borderId="18" xfId="0" applyFont="1" applyBorder="1" applyAlignment="1">
      <alignment vertical="center" wrapText="1"/>
    </xf>
    <xf numFmtId="49" fontId="4" fillId="0" borderId="19" xfId="0" applyNumberFormat="1" applyFont="1" applyBorder="1" applyAlignment="1">
      <alignment vertical="center" wrapText="1"/>
    </xf>
    <xf numFmtId="0" fontId="4" fillId="0" borderId="20" xfId="0" applyFont="1" applyBorder="1" applyAlignment="1">
      <alignment vertical="center" wrapText="1"/>
    </xf>
    <xf numFmtId="0" fontId="2" fillId="0" borderId="20" xfId="0" applyFont="1" applyBorder="1" applyAlignment="1">
      <alignment vertical="center" wrapText="1"/>
    </xf>
    <xf numFmtId="0" fontId="4" fillId="0" borderId="21" xfId="0" applyFont="1" applyBorder="1" applyAlignment="1">
      <alignment vertical="center" wrapText="1"/>
    </xf>
    <xf numFmtId="49" fontId="4" fillId="0" borderId="15" xfId="0" applyNumberFormat="1" applyFont="1" applyBorder="1" applyAlignment="1">
      <alignment vertical="center" wrapText="1"/>
    </xf>
    <xf numFmtId="49" fontId="2" fillId="0" borderId="0" xfId="0" applyNumberFormat="1" applyFont="1"/>
    <xf numFmtId="49" fontId="6" fillId="0" borderId="0" xfId="0" applyNumberFormat="1" applyFont="1"/>
    <xf numFmtId="49" fontId="8" fillId="0" borderId="0" xfId="0" applyNumberFormat="1" applyFont="1" applyAlignment="1">
      <alignment vertical="center"/>
    </xf>
    <xf numFmtId="49" fontId="9" fillId="0" borderId="22" xfId="0" applyNumberFormat="1" applyFont="1" applyBorder="1" applyAlignment="1">
      <alignmen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0" xfId="0" applyFont="1" applyAlignment="1">
      <alignment horizontal="center" vertical="center" wrapText="1"/>
    </xf>
    <xf numFmtId="49" fontId="9" fillId="0" borderId="25" xfId="0" applyNumberFormat="1" applyFont="1" applyBorder="1" applyAlignment="1">
      <alignment vertical="center" wrapText="1"/>
    </xf>
    <xf numFmtId="0" fontId="10" fillId="0" borderId="26" xfId="0" applyFont="1" applyBorder="1" applyAlignment="1">
      <alignment vertical="center" wrapText="1"/>
    </xf>
    <xf numFmtId="0" fontId="4" fillId="0" borderId="18" xfId="0" applyFont="1" applyBorder="1" applyAlignment="1">
      <alignment vertical="center" wrapText="1"/>
    </xf>
    <xf numFmtId="49" fontId="8" fillId="0" borderId="0" xfId="0" applyNumberFormat="1" applyFont="1" applyAlignment="1">
      <alignment vertical="center" wrapText="1"/>
    </xf>
    <xf numFmtId="49" fontId="3" fillId="0" borderId="0" xfId="0" applyNumberFormat="1" applyFont="1"/>
    <xf numFmtId="0" fontId="2" fillId="0" borderId="26" xfId="0" applyFont="1" applyBorder="1"/>
    <xf numFmtId="0" fontId="11" fillId="0" borderId="0" xfId="0" applyFont="1"/>
    <xf numFmtId="0" fontId="12" fillId="0" borderId="0" xfId="0" applyFont="1"/>
    <xf numFmtId="0" fontId="13" fillId="0" borderId="0" xfId="0" applyFont="1"/>
    <xf numFmtId="0" fontId="14" fillId="0" borderId="0" xfId="0" applyFont="1"/>
    <xf numFmtId="0" fontId="1" fillId="0" borderId="27" xfId="0" applyFont="1" applyBorder="1" applyAlignment="1">
      <alignment horizontal="center"/>
    </xf>
    <xf numFmtId="0" fontId="1" fillId="0" borderId="26"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8" xfId="0" applyFont="1" applyBorder="1" applyAlignment="1">
      <alignment horizontal="center" vertical="center" wrapText="1"/>
    </xf>
    <xf numFmtId="2" fontId="4" fillId="0" borderId="18" xfId="0" applyNumberFormat="1" applyFont="1" applyBorder="1"/>
    <xf numFmtId="2" fontId="4" fillId="0" borderId="18" xfId="0" applyNumberFormat="1" applyFont="1" applyBorder="1" applyAlignment="1">
      <alignment horizontal="right"/>
    </xf>
    <xf numFmtId="2" fontId="4" fillId="0" borderId="29" xfId="0" applyNumberFormat="1" applyFont="1" applyBorder="1" applyAlignment="1">
      <alignment horizontal="right"/>
    </xf>
    <xf numFmtId="2" fontId="4" fillId="0" borderId="30" xfId="0" applyNumberFormat="1" applyFont="1" applyBorder="1" applyAlignment="1">
      <alignment horizontal="right"/>
    </xf>
    <xf numFmtId="2" fontId="4" fillId="0" borderId="16" xfId="0" applyNumberFormat="1" applyFont="1" applyBorder="1"/>
    <xf numFmtId="2" fontId="4" fillId="0" borderId="16" xfId="0" applyNumberFormat="1" applyFont="1" applyBorder="1" applyAlignment="1">
      <alignment horizontal="right"/>
    </xf>
    <xf numFmtId="2" fontId="4" fillId="0" borderId="31" xfId="0" applyNumberFormat="1" applyFont="1" applyBorder="1" applyAlignment="1">
      <alignment horizontal="right"/>
    </xf>
    <xf numFmtId="0" fontId="1" fillId="0" borderId="25" xfId="0" applyFont="1" applyBorder="1" applyAlignment="1">
      <alignment horizontal="center" vertical="center" wrapText="1"/>
    </xf>
    <xf numFmtId="0" fontId="1" fillId="0" borderId="13" xfId="0" applyFont="1" applyBorder="1" applyAlignment="1">
      <alignment horizontal="center"/>
    </xf>
    <xf numFmtId="0" fontId="1" fillId="0" borderId="15" xfId="0" applyFont="1" applyBorder="1" applyAlignment="1">
      <alignment horizontal="center"/>
    </xf>
    <xf numFmtId="2" fontId="4" fillId="0" borderId="14" xfId="0" applyNumberFormat="1" applyFont="1" applyBorder="1"/>
    <xf numFmtId="0" fontId="15" fillId="0" borderId="0" xfId="0" applyFont="1"/>
    <xf numFmtId="0" fontId="3" fillId="0" borderId="0" xfId="0" applyFont="1"/>
    <xf numFmtId="2" fontId="4" fillId="0" borderId="17" xfId="0" applyNumberFormat="1" applyFont="1" applyBorder="1"/>
    <xf numFmtId="39" fontId="1" fillId="0" borderId="26" xfId="0" applyNumberFormat="1"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wrapText="1"/>
    </xf>
    <xf numFmtId="0" fontId="4" fillId="0" borderId="16" xfId="0" applyFont="1" applyBorder="1" applyAlignment="1">
      <alignment horizontal="center" vertical="center" wrapText="1"/>
    </xf>
    <xf numFmtId="164" fontId="1" fillId="0" borderId="26" xfId="0" applyNumberFormat="1" applyFont="1" applyBorder="1" applyAlignment="1">
      <alignment horizontal="center" vertical="center" wrapText="1"/>
    </xf>
    <xf numFmtId="39" fontId="3" fillId="0" borderId="16"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16" fillId="0" borderId="0" xfId="0" applyFont="1" applyAlignment="1">
      <alignment horizontal="left"/>
    </xf>
    <xf numFmtId="0" fontId="4" fillId="0" borderId="16" xfId="0" applyFont="1" applyBorder="1" applyAlignment="1">
      <alignment horizontal="center" vertical="center"/>
    </xf>
    <xf numFmtId="0" fontId="17" fillId="0" borderId="0" xfId="0" applyFont="1"/>
    <xf numFmtId="0" fontId="4" fillId="0" borderId="25" xfId="0" applyFont="1" applyBorder="1"/>
    <xf numFmtId="0" fontId="1" fillId="0" borderId="25" xfId="0" applyFont="1" applyBorder="1" applyAlignment="1">
      <alignment horizontal="center" vertical="center"/>
    </xf>
    <xf numFmtId="0" fontId="4" fillId="0" borderId="26" xfId="0" applyFont="1" applyBorder="1" applyAlignment="1">
      <alignment horizontal="center" vertical="center" wrapText="1"/>
    </xf>
    <xf numFmtId="2" fontId="4" fillId="0" borderId="13" xfId="0" applyNumberFormat="1" applyFont="1" applyBorder="1"/>
    <xf numFmtId="0" fontId="4" fillId="0" borderId="15" xfId="0" applyFont="1" applyBorder="1"/>
    <xf numFmtId="0" fontId="18" fillId="0" borderId="0" xfId="0" applyFont="1"/>
    <xf numFmtId="0" fontId="19" fillId="0" borderId="0" xfId="0" applyFont="1"/>
    <xf numFmtId="164" fontId="8" fillId="0" borderId="16" xfId="0" applyNumberFormat="1" applyFont="1" applyBorder="1" applyAlignment="1">
      <alignment horizontal="center" vertical="center" wrapText="1"/>
    </xf>
    <xf numFmtId="37" fontId="4" fillId="0" borderId="32" xfId="0" applyNumberFormat="1" applyFont="1" applyBorder="1"/>
    <xf numFmtId="0" fontId="4" fillId="0" borderId="32" xfId="0" applyFont="1" applyBorder="1" applyAlignment="1">
      <alignment horizontal="center" vertical="center" wrapText="1"/>
    </xf>
    <xf numFmtId="0" fontId="2" fillId="0" borderId="28" xfId="0" applyFont="1" applyBorder="1"/>
    <xf numFmtId="165" fontId="2" fillId="0" borderId="0" xfId="0" applyNumberFormat="1" applyFont="1"/>
    <xf numFmtId="165" fontId="2" fillId="0" borderId="32" xfId="0" applyNumberFormat="1" applyFont="1" applyBorder="1"/>
    <xf numFmtId="164" fontId="4" fillId="0" borderId="0" xfId="0" applyNumberFormat="1" applyFont="1"/>
    <xf numFmtId="0" fontId="1" fillId="0" borderId="23" xfId="0" applyFont="1" applyBorder="1" applyAlignment="1">
      <alignment horizontal="center" vertical="center" wrapText="1"/>
    </xf>
    <xf numFmtId="164" fontId="1" fillId="0" borderId="23" xfId="0" applyNumberFormat="1" applyFont="1" applyBorder="1" applyAlignment="1">
      <alignment horizontal="center" vertical="center" wrapText="1"/>
    </xf>
    <xf numFmtId="39" fontId="1" fillId="0" borderId="23"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1" fillId="0" borderId="22" xfId="0" applyFont="1" applyBorder="1" applyAlignment="1">
      <alignment vertical="center"/>
    </xf>
    <xf numFmtId="0" fontId="6" fillId="0" borderId="0" xfId="0" applyFont="1" applyAlignment="1">
      <alignment horizontal="center"/>
    </xf>
    <xf numFmtId="37" fontId="6" fillId="0" borderId="0" xfId="0" applyNumberFormat="1" applyFont="1" applyAlignment="1">
      <alignment horizontal="center"/>
    </xf>
    <xf numFmtId="37" fontId="1" fillId="0" borderId="23" xfId="0" applyNumberFormat="1" applyFont="1" applyBorder="1" applyAlignment="1">
      <alignment horizontal="center" vertical="center" wrapText="1"/>
    </xf>
    <xf numFmtId="37" fontId="4" fillId="0" borderId="0" xfId="0" applyNumberFormat="1" applyFont="1"/>
    <xf numFmtId="0" fontId="2" fillId="0" borderId="33" xfId="0" applyFont="1" applyBorder="1"/>
    <xf numFmtId="0" fontId="2" fillId="0" borderId="0" xfId="0" applyFont="1"/>
    <xf numFmtId="2" fontId="4" fillId="0" borderId="0" xfId="0" applyNumberFormat="1" applyFont="1"/>
    <xf numFmtId="0" fontId="4" fillId="0" borderId="0" xfId="0" applyFont="1" applyAlignment="1">
      <alignment horizontal="center" vertical="center" wrapText="1"/>
    </xf>
    <xf numFmtId="0" fontId="2" fillId="0" borderId="34" xfId="0" applyFont="1" applyBorder="1"/>
    <xf numFmtId="2" fontId="2" fillId="0" borderId="0" xfId="0" applyNumberFormat="1" applyFont="1"/>
    <xf numFmtId="0" fontId="2" fillId="0" borderId="35" xfId="0" applyFont="1" applyBorder="1"/>
    <xf numFmtId="0" fontId="2" fillId="0" borderId="32" xfId="0" applyFont="1" applyBorder="1"/>
    <xf numFmtId="2" fontId="2" fillId="0" borderId="32" xfId="0" applyNumberFormat="1" applyFont="1" applyBorder="1"/>
    <xf numFmtId="0" fontId="20" fillId="0" borderId="22" xfId="0" applyFont="1" applyBorder="1" applyAlignment="1">
      <alignment vertical="center"/>
    </xf>
    <xf numFmtId="165" fontId="1" fillId="0" borderId="23" xfId="0" applyNumberFormat="1" applyFont="1" applyBorder="1" applyAlignment="1">
      <alignment horizontal="center" vertical="center" wrapText="1"/>
    </xf>
    <xf numFmtId="0" fontId="1" fillId="0" borderId="24" xfId="0" applyFont="1" applyBorder="1" applyAlignment="1">
      <alignment horizontal="left" vertical="center" wrapText="1"/>
    </xf>
    <xf numFmtId="0" fontId="4" fillId="0" borderId="34" xfId="0" applyFont="1" applyBorder="1" applyAlignment="1">
      <alignment horizontal="left" vertical="center" wrapText="1"/>
    </xf>
    <xf numFmtId="0" fontId="2" fillId="0" borderId="34" xfId="0" applyFont="1" applyBorder="1" applyAlignment="1">
      <alignment horizontal="left"/>
    </xf>
    <xf numFmtId="2" fontId="4" fillId="0" borderId="32" xfId="0" applyNumberFormat="1" applyFont="1" applyBorder="1"/>
    <xf numFmtId="0" fontId="2" fillId="0" borderId="28" xfId="0" applyFont="1" applyBorder="1" applyAlignment="1">
      <alignment horizontal="left"/>
    </xf>
    <xf numFmtId="49" fontId="4" fillId="0" borderId="0" xfId="0" applyNumberFormat="1" applyFont="1"/>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2" borderId="5" xfId="0" applyFont="1" applyFill="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4" fillId="0" borderId="0" xfId="0" applyFont="1" applyAlignment="1">
      <alignment horizontal="left" vertical="top"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5" xfId="0" applyFont="1" applyFill="1" applyBorder="1" applyAlignment="1">
      <alignment horizontal="left" wrapText="1"/>
    </xf>
    <xf numFmtId="49" fontId="2" fillId="0" borderId="0" xfId="0" applyNumberFormat="1" applyFont="1" applyAlignment="1">
      <alignment wrapText="1"/>
    </xf>
    <xf numFmtId="49" fontId="2" fillId="0" borderId="0" xfId="0" applyNumberFormat="1" applyFont="1" applyAlignment="1">
      <alignment horizontal="left" wrapText="1"/>
    </xf>
    <xf numFmtId="49" fontId="2" fillId="0" borderId="0" xfId="0" applyNumberFormat="1" applyFont="1" applyAlignment="1">
      <alignment horizontal="left" vertical="center" wrapText="1"/>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1" fillId="0" borderId="16" xfId="0" applyFont="1" applyBorder="1" applyAlignment="1">
      <alignment horizontal="left" vertical="center" wrapText="1"/>
    </xf>
    <xf numFmtId="0" fontId="1" fillId="0" borderId="26" xfId="0" applyFont="1" applyBorder="1" applyAlignment="1">
      <alignment horizontal="center" vertical="center"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0" xfId="0" applyFont="1" applyAlignment="1">
      <alignment horizontal="center"/>
    </xf>
  </cellXfs>
  <cellStyles count="1">
    <cellStyle name="Normal" xfId="0" builtinId="0"/>
  </cellStyles>
  <dxfs count="35">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'Fiche Métier'!$B$17</c:f>
              <c:strCache>
                <c:ptCount val="1"/>
                <c:pt idx="0">
                  <c:v>Tension</c:v>
                </c:pt>
              </c:strCache>
            </c:strRef>
          </c:tx>
          <c:invertIfNegative val="0"/>
          <c:cat>
            <c:strRef>
              <c:f>'Fiche Métier'!$A$18:$A$20</c:f>
              <c:strCache>
                <c:ptCount val="3"/>
                <c:pt idx="0">
                  <c:v>FAP dans le département</c:v>
                </c:pt>
                <c:pt idx="1">
                  <c:v>FAP dans la région</c:v>
                </c:pt>
                <c:pt idx="2">
                  <c:v>Département</c:v>
                </c:pt>
              </c:strCache>
            </c:strRef>
          </c:cat>
          <c:val>
            <c:numRef>
              <c:f>'Fiche Métier'!$B$18:$B$20</c:f>
              <c:numCache>
                <c:formatCode>0.00</c:formatCode>
                <c:ptCount val="3"/>
                <c:pt idx="0">
                  <c:v>1.61629625619235</c:v>
                </c:pt>
                <c:pt idx="1">
                  <c:v>1.1508788947037401</c:v>
                </c:pt>
                <c:pt idx="2">
                  <c:v>0.522092570347792</c:v>
                </c:pt>
              </c:numCache>
            </c:numRef>
          </c:val>
          <c:extLst>
            <c:ext xmlns:c16="http://schemas.microsoft.com/office/drawing/2014/chart" uri="{C3380CC4-5D6E-409C-BE32-E72D297353CC}">
              <c16:uniqueId val="{00000000-C9C7-40DD-9E19-AA57253E4C1F}"/>
            </c:ext>
          </c:extLst>
        </c:ser>
        <c:dLbls>
          <c:showLegendKey val="0"/>
          <c:showVal val="0"/>
          <c:showCatName val="0"/>
          <c:showSerName val="0"/>
          <c:showPercent val="0"/>
          <c:showBubbleSize val="0"/>
        </c:dLbls>
        <c:gapWidth val="150"/>
        <c:axId val="185941376"/>
        <c:axId val="206460032"/>
      </c:barChart>
      <c:catAx>
        <c:axId val="185941376"/>
        <c:scaling>
          <c:orientation val="maxMin"/>
        </c:scaling>
        <c:delete val="0"/>
        <c:axPos val="l"/>
        <c:numFmt formatCode="General" sourceLinked="0"/>
        <c:majorTickMark val="out"/>
        <c:minorTickMark val="none"/>
        <c:tickLblPos val="nextTo"/>
        <c:crossAx val="206460032"/>
        <c:crosses val="autoZero"/>
        <c:auto val="1"/>
        <c:lblAlgn val="ctr"/>
        <c:lblOffset val="100"/>
        <c:noMultiLvlLbl val="0"/>
      </c:catAx>
      <c:valAx>
        <c:axId val="206460032"/>
        <c:scaling>
          <c:orientation val="minMax"/>
        </c:scaling>
        <c:delete val="0"/>
        <c:axPos val="t"/>
        <c:majorGridlines/>
        <c:numFmt formatCode="0.00" sourceLinked="1"/>
        <c:majorTickMark val="out"/>
        <c:minorTickMark val="none"/>
        <c:tickLblPos val="nextTo"/>
        <c:crossAx val="18594137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'Fiche Métier'!$G$28</c:f>
              <c:strCache>
                <c:ptCount val="1"/>
                <c:pt idx="0">
                  <c:v>FAP dans le département</c:v>
                </c:pt>
              </c:strCache>
            </c:strRef>
          </c:tx>
          <c:marker>
            <c:symbol val="none"/>
          </c:marker>
          <c:cat>
            <c:numRef>
              <c:f>'Fiche Métier'!$F$29:$F$42</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'Fiche Métier'!$G$29:$G$42</c:f>
              <c:numCache>
                <c:formatCode>0.00</c:formatCode>
                <c:ptCount val="14"/>
                <c:pt idx="0">
                  <c:v>0.88982311314116103</c:v>
                </c:pt>
                <c:pt idx="1">
                  <c:v>1.12690002387052</c:v>
                </c:pt>
                <c:pt idx="2">
                  <c:v>0.75039734084302601</c:v>
                </c:pt>
                <c:pt idx="3">
                  <c:v>0.39495557369249701</c:v>
                </c:pt>
                <c:pt idx="4">
                  <c:v>0.120401113603592</c:v>
                </c:pt>
                <c:pt idx="5">
                  <c:v>-0.19972922756962799</c:v>
                </c:pt>
                <c:pt idx="6">
                  <c:v>0.49570293008851402</c:v>
                </c:pt>
                <c:pt idx="7">
                  <c:v>1.2140804858151</c:v>
                </c:pt>
                <c:pt idx="8">
                  <c:v>1.364462534926</c:v>
                </c:pt>
                <c:pt idx="9">
                  <c:v>1.18011434948684</c:v>
                </c:pt>
                <c:pt idx="10">
                  <c:v>1.08153680031927</c:v>
                </c:pt>
                <c:pt idx="11">
                  <c:v>1.3227317471962501</c:v>
                </c:pt>
                <c:pt idx="12">
                  <c:v>1.43708285981066</c:v>
                </c:pt>
                <c:pt idx="13">
                  <c:v>1.61629625619235</c:v>
                </c:pt>
              </c:numCache>
            </c:numRef>
          </c:val>
          <c:smooth val="0"/>
          <c:extLst>
            <c:ext xmlns:c16="http://schemas.microsoft.com/office/drawing/2014/chart" uri="{C3380CC4-5D6E-409C-BE32-E72D297353CC}">
              <c16:uniqueId val="{00000000-5E66-4850-A817-9C27470C65ED}"/>
            </c:ext>
          </c:extLst>
        </c:ser>
        <c:ser>
          <c:idx val="1"/>
          <c:order val="1"/>
          <c:tx>
            <c:strRef>
              <c:f>'Fiche Métier'!$H$28</c:f>
              <c:strCache>
                <c:ptCount val="1"/>
                <c:pt idx="0">
                  <c:v>FAP dans la région</c:v>
                </c:pt>
              </c:strCache>
            </c:strRef>
          </c:tx>
          <c:marker>
            <c:symbol val="none"/>
          </c:marker>
          <c:cat>
            <c:numRef>
              <c:f>'Fiche Métier'!$F$29:$F$42</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'Fiche Métier'!$H$29:$H$42</c:f>
              <c:numCache>
                <c:formatCode>0.00</c:formatCode>
                <c:ptCount val="14"/>
                <c:pt idx="0">
                  <c:v>0.51629095271352698</c:v>
                </c:pt>
                <c:pt idx="1">
                  <c:v>0.55842505821185096</c:v>
                </c:pt>
                <c:pt idx="2">
                  <c:v>0.295063077127528</c:v>
                </c:pt>
                <c:pt idx="3">
                  <c:v>-1.3903545277520401E-2</c:v>
                </c:pt>
                <c:pt idx="4">
                  <c:v>-0.22774886541277201</c:v>
                </c:pt>
                <c:pt idx="5">
                  <c:v>-0.16019536840924101</c:v>
                </c:pt>
                <c:pt idx="6">
                  <c:v>0.34037971760807201</c:v>
                </c:pt>
                <c:pt idx="7">
                  <c:v>0.83982810902062399</c:v>
                </c:pt>
                <c:pt idx="8">
                  <c:v>1.06349181928452</c:v>
                </c:pt>
                <c:pt idx="9">
                  <c:v>1.02791452626806</c:v>
                </c:pt>
                <c:pt idx="10">
                  <c:v>1.0616692184660399</c:v>
                </c:pt>
                <c:pt idx="11">
                  <c:v>1.19927581020699</c:v>
                </c:pt>
                <c:pt idx="12">
                  <c:v>1.22163682513427</c:v>
                </c:pt>
                <c:pt idx="13">
                  <c:v>1.1508788947037401</c:v>
                </c:pt>
              </c:numCache>
            </c:numRef>
          </c:val>
          <c:smooth val="0"/>
          <c:extLst>
            <c:ext xmlns:c16="http://schemas.microsoft.com/office/drawing/2014/chart" uri="{C3380CC4-5D6E-409C-BE32-E72D297353CC}">
              <c16:uniqueId val="{00000001-5E66-4850-A817-9C27470C65ED}"/>
            </c:ext>
          </c:extLst>
        </c:ser>
        <c:ser>
          <c:idx val="2"/>
          <c:order val="2"/>
          <c:tx>
            <c:strRef>
              <c:f>'Fiche Métier'!$I$28</c:f>
              <c:strCache>
                <c:ptCount val="1"/>
                <c:pt idx="0">
                  <c:v>Département</c:v>
                </c:pt>
              </c:strCache>
            </c:strRef>
          </c:tx>
          <c:marker>
            <c:symbol val="none"/>
          </c:marker>
          <c:cat>
            <c:numRef>
              <c:f>'Fiche Métier'!$F$29:$F$42</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'Fiche Métier'!$I$29:$I$42</c:f>
              <c:numCache>
                <c:formatCode>0.00</c:formatCode>
                <c:ptCount val="14"/>
                <c:pt idx="0">
                  <c:v>0.102158790994854</c:v>
                </c:pt>
                <c:pt idx="1">
                  <c:v>4.0027406388020902E-2</c:v>
                </c:pt>
                <c:pt idx="2">
                  <c:v>-0.175776180426303</c:v>
                </c:pt>
                <c:pt idx="3">
                  <c:v>-0.27622464247956602</c:v>
                </c:pt>
                <c:pt idx="4">
                  <c:v>-0.22356119740723701</c:v>
                </c:pt>
                <c:pt idx="5">
                  <c:v>-0.134447439025277</c:v>
                </c:pt>
                <c:pt idx="6">
                  <c:v>0.104065595882882</c:v>
                </c:pt>
                <c:pt idx="7">
                  <c:v>0.40829260394490702</c:v>
                </c:pt>
                <c:pt idx="8">
                  <c:v>0.43939587512435302</c:v>
                </c:pt>
                <c:pt idx="9">
                  <c:v>0.31361447667027198</c:v>
                </c:pt>
                <c:pt idx="10">
                  <c:v>0.33503309130157399</c:v>
                </c:pt>
                <c:pt idx="11">
                  <c:v>0.60652966826322796</c:v>
                </c:pt>
                <c:pt idx="12">
                  <c:v>0.671980837157241</c:v>
                </c:pt>
                <c:pt idx="13">
                  <c:v>0.522092570347792</c:v>
                </c:pt>
              </c:numCache>
            </c:numRef>
          </c:val>
          <c:smooth val="0"/>
          <c:extLst>
            <c:ext xmlns:c16="http://schemas.microsoft.com/office/drawing/2014/chart" uri="{C3380CC4-5D6E-409C-BE32-E72D297353CC}">
              <c16:uniqueId val="{00000002-5E66-4850-A817-9C27470C65ED}"/>
            </c:ext>
          </c:extLst>
        </c:ser>
        <c:dLbls>
          <c:showLegendKey val="0"/>
          <c:showVal val="0"/>
          <c:showCatName val="0"/>
          <c:showSerName val="0"/>
          <c:showPercent val="0"/>
          <c:showBubbleSize val="0"/>
        </c:dLbls>
        <c:smooth val="0"/>
        <c:axId val="206718848"/>
        <c:axId val="206720384"/>
      </c:lineChart>
      <c:catAx>
        <c:axId val="206718848"/>
        <c:scaling>
          <c:orientation val="minMax"/>
        </c:scaling>
        <c:delete val="0"/>
        <c:axPos val="b"/>
        <c:numFmt formatCode="General" sourceLinked="1"/>
        <c:majorTickMark val="out"/>
        <c:minorTickMark val="none"/>
        <c:tickLblPos val="nextTo"/>
        <c:crossAx val="206720384"/>
        <c:crosses val="autoZero"/>
        <c:auto val="1"/>
        <c:lblAlgn val="ctr"/>
        <c:lblOffset val="100"/>
        <c:noMultiLvlLbl val="0"/>
      </c:catAx>
      <c:valAx>
        <c:axId val="206720384"/>
        <c:scaling>
          <c:orientation val="minMax"/>
        </c:scaling>
        <c:delete val="0"/>
        <c:axPos val="l"/>
        <c:majorGridlines/>
        <c:numFmt formatCode="0.00" sourceLinked="1"/>
        <c:majorTickMark val="out"/>
        <c:minorTickMark val="none"/>
        <c:tickLblPos val="nextTo"/>
        <c:crossAx val="206718848"/>
        <c:crosses val="autoZero"/>
        <c:crossBetween val="between"/>
      </c:valAx>
    </c:plotArea>
    <c:legend>
      <c:legendPos val="b"/>
      <c:layout>
        <c:manualLayout>
          <c:xMode val="edge"/>
          <c:yMode val="edge"/>
          <c:x val="7.8689237303158674E-2"/>
          <c:y val="0.21263536328949115"/>
          <c:w val="0.38691557697956724"/>
          <c:h val="5.8097743084586831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'Fiche Métier'!$A$18</c:f>
              <c:strCache>
                <c:ptCount val="1"/>
                <c:pt idx="0">
                  <c:v>FAP dans le département</c:v>
                </c:pt>
              </c:strCache>
            </c:strRef>
          </c:tx>
          <c:spPr>
            <a:ln w="28575" cap="rnd">
              <a:solidFill>
                <a:schemeClr val="accent1"/>
              </a:solidFill>
              <a:round/>
            </a:ln>
            <a:effectLst/>
          </c:spPr>
          <c:marker>
            <c:symbol val="none"/>
          </c:marker>
          <c:cat>
            <c:strRef>
              <c:f>'Fiche Métier'!$B$17:$I$17</c:f>
              <c:strCache>
                <c:ptCount val="8"/>
                <c:pt idx="0">
                  <c:v>Tension</c:v>
                </c:pt>
                <c:pt idx="1">
                  <c:v>Intensité d'Embauche</c:v>
                </c:pt>
                <c:pt idx="2">
                  <c:v>Lien Emploi Formation</c:v>
                </c:pt>
                <c:pt idx="3">
                  <c:v>Manque Disponibilité de la Main d'Œuvre</c:v>
                </c:pt>
                <c:pt idx="4">
                  <c:v>Durabilité des Emplois</c:v>
                </c:pt>
                <c:pt idx="5">
                  <c:v>Conditions de travail</c:v>
                </c:pt>
                <c:pt idx="6">
                  <c:v>Inadéquation Géographique</c:v>
                </c:pt>
                <c:pt idx="7">
                  <c:v>Non-attractivité salariale</c:v>
                </c:pt>
              </c:strCache>
            </c:strRef>
          </c:cat>
          <c:val>
            <c:numRef>
              <c:f>'Fiche Métier'!$B$18:$I$18</c:f>
              <c:numCache>
                <c:formatCode>0.00</c:formatCode>
                <c:ptCount val="8"/>
                <c:pt idx="0">
                  <c:v>1.61629625619235</c:v>
                </c:pt>
                <c:pt idx="1">
                  <c:v>0.46079484330367598</c:v>
                </c:pt>
                <c:pt idx="2">
                  <c:v>8.7579466530362193E-2</c:v>
                </c:pt>
                <c:pt idx="3">
                  <c:v>0.589169835750464</c:v>
                </c:pt>
                <c:pt idx="4">
                  <c:v>0.56732332172306299</c:v>
                </c:pt>
                <c:pt idx="5">
                  <c:v>0.65885694358681901</c:v>
                </c:pt>
                <c:pt idx="6">
                  <c:v>0.49443476099529099</c:v>
                </c:pt>
                <c:pt idx="7">
                  <c:v>-0.67075637003260902</c:v>
                </c:pt>
              </c:numCache>
            </c:numRef>
          </c:val>
          <c:extLst>
            <c:ext xmlns:c16="http://schemas.microsoft.com/office/drawing/2014/chart" uri="{C3380CC4-5D6E-409C-BE32-E72D297353CC}">
              <c16:uniqueId val="{00000000-C2BF-4448-92F2-47D8074D23DB}"/>
            </c:ext>
          </c:extLst>
        </c:ser>
        <c:ser>
          <c:idx val="1"/>
          <c:order val="1"/>
          <c:tx>
            <c:strRef>
              <c:f>'Fiche Métier'!$A$19</c:f>
              <c:strCache>
                <c:ptCount val="1"/>
                <c:pt idx="0">
                  <c:v>FAP dans la région</c:v>
                </c:pt>
              </c:strCache>
            </c:strRef>
          </c:tx>
          <c:spPr>
            <a:ln w="28575" cap="rnd">
              <a:solidFill>
                <a:schemeClr val="accent2"/>
              </a:solidFill>
              <a:round/>
            </a:ln>
            <a:effectLst/>
          </c:spPr>
          <c:marker>
            <c:symbol val="none"/>
          </c:marker>
          <c:cat>
            <c:strRef>
              <c:f>'Fiche Métier'!$B$17:$I$17</c:f>
              <c:strCache>
                <c:ptCount val="8"/>
                <c:pt idx="0">
                  <c:v>Tension</c:v>
                </c:pt>
                <c:pt idx="1">
                  <c:v>Intensité d'Embauche</c:v>
                </c:pt>
                <c:pt idx="2">
                  <c:v>Lien Emploi Formation</c:v>
                </c:pt>
                <c:pt idx="3">
                  <c:v>Manque Disponibilité de la Main d'Œuvre</c:v>
                </c:pt>
                <c:pt idx="4">
                  <c:v>Durabilité des Emplois</c:v>
                </c:pt>
                <c:pt idx="5">
                  <c:v>Conditions de travail</c:v>
                </c:pt>
                <c:pt idx="6">
                  <c:v>Inadéquation Géographique</c:v>
                </c:pt>
                <c:pt idx="7">
                  <c:v>Non-attractivité salariale</c:v>
                </c:pt>
              </c:strCache>
            </c:strRef>
          </c:cat>
          <c:val>
            <c:numRef>
              <c:f>'Fiche Métier'!$B$19:$I$19</c:f>
              <c:numCache>
                <c:formatCode>0.00</c:formatCode>
                <c:ptCount val="8"/>
                <c:pt idx="0">
                  <c:v>1.1508788947037401</c:v>
                </c:pt>
                <c:pt idx="1">
                  <c:v>0.782678710163772</c:v>
                </c:pt>
                <c:pt idx="2">
                  <c:v>8.7142928583656201E-2</c:v>
                </c:pt>
                <c:pt idx="3">
                  <c:v>0.425643089276241</c:v>
                </c:pt>
                <c:pt idx="4">
                  <c:v>0.43864842681052402</c:v>
                </c:pt>
                <c:pt idx="5">
                  <c:v>0.65223622394313796</c:v>
                </c:pt>
                <c:pt idx="6">
                  <c:v>0.49918491871694898</c:v>
                </c:pt>
                <c:pt idx="7">
                  <c:v>-0.65668780437375496</c:v>
                </c:pt>
              </c:numCache>
            </c:numRef>
          </c:val>
          <c:extLst>
            <c:ext xmlns:c16="http://schemas.microsoft.com/office/drawing/2014/chart" uri="{C3380CC4-5D6E-409C-BE32-E72D297353CC}">
              <c16:uniqueId val="{00000001-C2BF-4448-92F2-47D8074D23DB}"/>
            </c:ext>
          </c:extLst>
        </c:ser>
        <c:ser>
          <c:idx val="2"/>
          <c:order val="2"/>
          <c:tx>
            <c:strRef>
              <c:f>'Fiche Métier'!$A$20</c:f>
              <c:strCache>
                <c:ptCount val="1"/>
                <c:pt idx="0">
                  <c:v>Département</c:v>
                </c:pt>
              </c:strCache>
            </c:strRef>
          </c:tx>
          <c:spPr>
            <a:ln w="28575" cap="rnd">
              <a:solidFill>
                <a:schemeClr val="accent3"/>
              </a:solidFill>
              <a:round/>
            </a:ln>
            <a:effectLst/>
          </c:spPr>
          <c:marker>
            <c:symbol val="none"/>
          </c:marker>
          <c:cat>
            <c:strRef>
              <c:f>'Fiche Métier'!$B$17:$I$17</c:f>
              <c:strCache>
                <c:ptCount val="8"/>
                <c:pt idx="0">
                  <c:v>Tension</c:v>
                </c:pt>
                <c:pt idx="1">
                  <c:v>Intensité d'Embauche</c:v>
                </c:pt>
                <c:pt idx="2">
                  <c:v>Lien Emploi Formation</c:v>
                </c:pt>
                <c:pt idx="3">
                  <c:v>Manque Disponibilité de la Main d'Œuvre</c:v>
                </c:pt>
                <c:pt idx="4">
                  <c:v>Durabilité des Emplois</c:v>
                </c:pt>
                <c:pt idx="5">
                  <c:v>Conditions de travail</c:v>
                </c:pt>
                <c:pt idx="6">
                  <c:v>Inadéquation Géographique</c:v>
                </c:pt>
                <c:pt idx="7">
                  <c:v>Non-attractivité salariale</c:v>
                </c:pt>
              </c:strCache>
            </c:strRef>
          </c:cat>
          <c:val>
            <c:numRef>
              <c:f>'Fiche Métier'!$B$20:$I$20</c:f>
              <c:numCache>
                <c:formatCode>0.00</c:formatCode>
                <c:ptCount val="8"/>
                <c:pt idx="0">
                  <c:v>0.522092570347792</c:v>
                </c:pt>
                <c:pt idx="1">
                  <c:v>6.3300203197921704E-4</c:v>
                </c:pt>
                <c:pt idx="2">
                  <c:v>0.499708774237278</c:v>
                </c:pt>
                <c:pt idx="3">
                  <c:v>-0.227821084853219</c:v>
                </c:pt>
                <c:pt idx="4">
                  <c:v>-0.116943028226412</c:v>
                </c:pt>
                <c:pt idx="5">
                  <c:v>-8.2218455429265407E-3</c:v>
                </c:pt>
                <c:pt idx="6">
                  <c:v>-0.348793112110729</c:v>
                </c:pt>
                <c:pt idx="7">
                  <c:v>1.9830870808516799E-2</c:v>
                </c:pt>
              </c:numCache>
            </c:numRef>
          </c:val>
          <c:extLst>
            <c:ext xmlns:c16="http://schemas.microsoft.com/office/drawing/2014/chart" uri="{C3380CC4-5D6E-409C-BE32-E72D297353CC}">
              <c16:uniqueId val="{00000002-C2BF-4448-92F2-47D8074D23DB}"/>
            </c:ext>
          </c:extLst>
        </c:ser>
        <c:dLbls>
          <c:showLegendKey val="0"/>
          <c:showVal val="0"/>
          <c:showCatName val="0"/>
          <c:showSerName val="0"/>
          <c:showPercent val="0"/>
          <c:showBubbleSize val="0"/>
        </c:dLbls>
        <c:axId val="38044560"/>
        <c:axId val="231082704"/>
      </c:radarChart>
      <c:catAx>
        <c:axId val="3804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31082704"/>
        <c:crosses val="autoZero"/>
        <c:auto val="1"/>
        <c:lblAlgn val="ctr"/>
        <c:lblOffset val="100"/>
        <c:noMultiLvlLbl val="0"/>
      </c:catAx>
      <c:valAx>
        <c:axId val="2310827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0445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444500</xdr:colOff>
      <xdr:row>15</xdr:row>
      <xdr:rowOff>0</xdr:rowOff>
    </xdr:from>
    <xdr:to>
      <xdr:col>16</xdr:col>
      <xdr:colOff>9524</xdr:colOff>
      <xdr:row>23</xdr:row>
      <xdr:rowOff>187325</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1217083</xdr:colOff>
      <xdr:row>26</xdr:row>
      <xdr:rowOff>31750</xdr:rowOff>
    </xdr:from>
    <xdr:to>
      <xdr:col>15</xdr:col>
      <xdr:colOff>1349375</xdr:colOff>
      <xdr:row>43</xdr:row>
      <xdr:rowOff>174625</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21167</xdr:colOff>
      <xdr:row>21</xdr:row>
      <xdr:rowOff>14817</xdr:rowOff>
    </xdr:from>
    <xdr:to>
      <xdr:col>4</xdr:col>
      <xdr:colOff>656166</xdr:colOff>
      <xdr:row>43</xdr:row>
      <xdr:rowOff>179916</xdr:rowOff>
    </xdr:to>
    <xdr:graphicFrame macro="">
      <xdr:nvGraphicFramePr>
        <xdr:cNvPr id="3" name="Graphique 2">
          <a:extLst>
            <a:ext uri="{FF2B5EF4-FFF2-40B4-BE49-F238E27FC236}">
              <a16:creationId xmlns:a16="http://schemas.microsoft.com/office/drawing/2014/main" id="{347B59A3-B015-78F9-2E6F-ABA54087B6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9"/>
  <sheetViews>
    <sheetView tabSelected="1" workbookViewId="0"/>
  </sheetViews>
  <sheetFormatPr baseColWidth="10" defaultRowHeight="15" x14ac:dyDescent="0.25"/>
  <sheetData>
    <row r="1" spans="1:23" ht="15.75" customHeight="1" x14ac:dyDescent="0.25"/>
    <row r="2" spans="1:23" ht="19.5" customHeight="1" x14ac:dyDescent="0.3">
      <c r="A2" s="117" t="s">
        <v>997</v>
      </c>
      <c r="B2" s="118"/>
      <c r="C2" s="118"/>
      <c r="D2" s="118"/>
      <c r="E2" s="118"/>
      <c r="F2" s="118"/>
      <c r="G2" s="118"/>
      <c r="H2" s="118"/>
      <c r="I2" s="118"/>
      <c r="J2" s="118"/>
      <c r="K2" s="118"/>
      <c r="L2" s="118"/>
      <c r="M2" s="118"/>
      <c r="N2" s="118"/>
      <c r="O2" s="118"/>
      <c r="P2" s="118"/>
      <c r="Q2" s="118"/>
      <c r="R2" s="118"/>
      <c r="S2" s="118"/>
      <c r="T2" s="118"/>
      <c r="U2" s="118"/>
      <c r="V2" s="118"/>
      <c r="W2" s="119"/>
    </row>
    <row r="5" spans="1:23" ht="45.75" customHeight="1" x14ac:dyDescent="0.25">
      <c r="A5" s="120" t="s">
        <v>276</v>
      </c>
      <c r="B5" s="120"/>
      <c r="C5" s="120"/>
      <c r="D5" s="120"/>
      <c r="E5" s="120"/>
      <c r="F5" s="120"/>
      <c r="G5" s="120"/>
      <c r="H5" s="120"/>
      <c r="I5" s="120"/>
      <c r="J5" s="120"/>
      <c r="K5" s="120"/>
      <c r="L5" s="120"/>
      <c r="M5" s="120"/>
      <c r="N5" s="120"/>
      <c r="O5" s="120"/>
      <c r="P5" s="120"/>
      <c r="Q5" s="120"/>
      <c r="R5" s="120"/>
      <c r="S5" s="120"/>
      <c r="T5" s="120"/>
      <c r="U5" s="120"/>
      <c r="V5" s="120"/>
      <c r="W5" s="120"/>
    </row>
    <row r="6" spans="1:23" x14ac:dyDescent="0.25">
      <c r="A6" s="14"/>
    </row>
    <row r="7" spans="1:23" x14ac:dyDescent="0.25">
      <c r="A7" s="14" t="s">
        <v>274</v>
      </c>
    </row>
    <row r="9" spans="1:23" ht="23.25" customHeight="1" x14ac:dyDescent="0.35">
      <c r="A9" s="11" t="s">
        <v>269</v>
      </c>
    </row>
    <row r="11" spans="1:23" ht="18.75" customHeight="1" x14ac:dyDescent="0.3">
      <c r="A11" s="10" t="s">
        <v>268</v>
      </c>
    </row>
    <row r="13" spans="1:23" ht="18.75" customHeight="1" x14ac:dyDescent="0.3">
      <c r="A13" s="12" t="s">
        <v>270</v>
      </c>
    </row>
    <row r="14" spans="1:23" x14ac:dyDescent="0.25">
      <c r="A14" s="1"/>
    </row>
    <row r="15" spans="1:23" ht="158.25" customHeight="1" x14ac:dyDescent="0.25">
      <c r="A15" s="120" t="s">
        <v>289</v>
      </c>
      <c r="B15" s="120"/>
      <c r="C15" s="120"/>
      <c r="D15" s="120"/>
      <c r="E15" s="120"/>
      <c r="F15" s="120"/>
      <c r="G15" s="120"/>
      <c r="H15" s="120"/>
      <c r="I15" s="120"/>
      <c r="J15" s="120"/>
      <c r="K15" s="120"/>
      <c r="L15" s="120"/>
      <c r="M15" s="120"/>
      <c r="N15" s="120"/>
      <c r="O15" s="120"/>
      <c r="P15" s="120"/>
      <c r="Q15" s="120"/>
      <c r="R15" s="120"/>
      <c r="S15" s="120"/>
      <c r="T15" s="120"/>
      <c r="U15" s="120"/>
      <c r="V15" s="120"/>
      <c r="W15" s="120"/>
    </row>
    <row r="17" spans="1:25" ht="18.75" customHeight="1" x14ac:dyDescent="0.3">
      <c r="A17" s="12" t="s">
        <v>288</v>
      </c>
    </row>
    <row r="19" spans="1:25" ht="95.25" customHeight="1" x14ac:dyDescent="0.25">
      <c r="A19" s="120" t="s">
        <v>996</v>
      </c>
      <c r="B19" s="120"/>
      <c r="C19" s="120"/>
      <c r="D19" s="120"/>
      <c r="E19" s="120"/>
      <c r="F19" s="120"/>
      <c r="G19" s="120"/>
      <c r="H19" s="120"/>
      <c r="I19" s="120"/>
      <c r="J19" s="120"/>
      <c r="K19" s="120"/>
      <c r="L19" s="120"/>
      <c r="M19" s="120"/>
      <c r="N19" s="120"/>
      <c r="O19" s="120"/>
      <c r="P19" s="120"/>
      <c r="Q19" s="120"/>
      <c r="R19" s="120"/>
      <c r="S19" s="120"/>
      <c r="T19" s="120"/>
      <c r="U19" s="120"/>
      <c r="V19" s="120"/>
      <c r="W19" s="120"/>
    </row>
    <row r="22" spans="1:25" x14ac:dyDescent="0.25">
      <c r="A22" s="4" t="s">
        <v>271</v>
      </c>
      <c r="B22" s="5"/>
      <c r="C22" s="5"/>
      <c r="D22" s="5"/>
      <c r="E22" s="5"/>
      <c r="F22" s="5"/>
      <c r="G22" s="5"/>
      <c r="H22" s="5"/>
      <c r="I22" s="5"/>
      <c r="J22" s="5"/>
      <c r="K22" s="5"/>
      <c r="L22" s="5"/>
      <c r="M22" s="5"/>
      <c r="N22" s="5"/>
      <c r="O22" s="5"/>
      <c r="P22" s="5"/>
      <c r="Q22" s="5"/>
      <c r="R22" s="5"/>
      <c r="S22" s="5"/>
      <c r="T22" s="5"/>
      <c r="U22" s="5"/>
      <c r="V22" s="5"/>
      <c r="W22" s="6"/>
    </row>
    <row r="23" spans="1:25" ht="6.75" customHeight="1" x14ac:dyDescent="0.25">
      <c r="A23" s="7"/>
      <c r="B23" s="8"/>
      <c r="C23" s="8"/>
      <c r="D23" s="8"/>
      <c r="E23" s="8"/>
      <c r="F23" s="8"/>
      <c r="G23" s="8"/>
      <c r="H23" s="8"/>
      <c r="I23" s="8"/>
      <c r="J23" s="8"/>
      <c r="K23" s="8"/>
      <c r="L23" s="8"/>
      <c r="M23" s="8"/>
      <c r="N23" s="8"/>
      <c r="O23" s="8"/>
      <c r="P23" s="8"/>
      <c r="Q23" s="8"/>
      <c r="R23" s="8"/>
      <c r="S23" s="8"/>
      <c r="T23" s="8"/>
      <c r="U23" s="8"/>
      <c r="V23" s="8"/>
      <c r="W23" s="9"/>
    </row>
    <row r="24" spans="1:25" x14ac:dyDescent="0.25">
      <c r="A24" s="7" t="s">
        <v>273</v>
      </c>
      <c r="B24" s="8"/>
      <c r="C24" s="8"/>
      <c r="D24" s="8"/>
      <c r="E24" s="8"/>
      <c r="F24" s="8"/>
      <c r="G24" s="8"/>
      <c r="H24" s="8"/>
      <c r="I24" s="8"/>
      <c r="J24" s="8"/>
      <c r="K24" s="8"/>
      <c r="L24" s="8"/>
      <c r="M24" s="8"/>
      <c r="N24" s="8"/>
      <c r="O24" s="8"/>
      <c r="P24" s="8"/>
      <c r="Q24" s="8"/>
      <c r="R24" s="8"/>
      <c r="S24" s="8"/>
      <c r="T24" s="8"/>
      <c r="U24" s="8"/>
      <c r="V24" s="8"/>
      <c r="W24" s="9"/>
    </row>
    <row r="25" spans="1:25" x14ac:dyDescent="0.25">
      <c r="A25" s="7" t="s">
        <v>272</v>
      </c>
      <c r="B25" s="8"/>
      <c r="C25" s="8"/>
      <c r="D25" s="8"/>
      <c r="E25" s="8"/>
      <c r="F25" s="8"/>
      <c r="G25" s="8"/>
      <c r="H25" s="8"/>
      <c r="I25" s="8"/>
      <c r="J25" s="8"/>
      <c r="K25" s="8"/>
      <c r="L25" s="8"/>
      <c r="M25" s="8"/>
      <c r="N25" s="8"/>
      <c r="O25" s="8"/>
      <c r="P25" s="8"/>
      <c r="Q25" s="8"/>
      <c r="R25" s="8"/>
      <c r="S25" s="8"/>
      <c r="T25" s="8"/>
      <c r="U25" s="8"/>
      <c r="V25" s="8"/>
      <c r="W25" s="9"/>
    </row>
    <row r="26" spans="1:25" ht="30" customHeight="1" x14ac:dyDescent="0.25">
      <c r="A26" s="121" t="s">
        <v>275</v>
      </c>
      <c r="B26" s="122"/>
      <c r="C26" s="122"/>
      <c r="D26" s="122"/>
      <c r="E26" s="122"/>
      <c r="F26" s="122"/>
      <c r="G26" s="122"/>
      <c r="H26" s="122"/>
      <c r="I26" s="122"/>
      <c r="J26" s="122"/>
      <c r="K26" s="122"/>
      <c r="L26" s="122"/>
      <c r="M26" s="122"/>
      <c r="N26" s="122"/>
      <c r="O26" s="122"/>
      <c r="P26" s="122"/>
      <c r="Q26" s="122"/>
      <c r="R26" s="122"/>
      <c r="S26" s="122"/>
      <c r="T26" s="122"/>
      <c r="U26" s="122"/>
      <c r="V26" s="122"/>
      <c r="W26" s="123"/>
      <c r="X26" s="13"/>
      <c r="Y26" s="13"/>
    </row>
    <row r="28" spans="1:25" x14ac:dyDescent="0.25">
      <c r="A28" s="4" t="s">
        <v>290</v>
      </c>
      <c r="B28" s="2"/>
      <c r="C28" s="2"/>
      <c r="D28" s="2"/>
      <c r="E28" s="2"/>
      <c r="F28" s="2"/>
      <c r="G28" s="2"/>
      <c r="H28" s="2"/>
      <c r="I28" s="2"/>
      <c r="J28" s="2"/>
      <c r="K28" s="2"/>
      <c r="L28" s="2"/>
      <c r="M28" s="2"/>
      <c r="N28" s="2"/>
      <c r="O28" s="2"/>
      <c r="P28" s="2"/>
      <c r="Q28" s="2"/>
      <c r="R28" s="2"/>
      <c r="S28" s="2"/>
      <c r="T28" s="2"/>
      <c r="U28" s="2"/>
      <c r="V28" s="2"/>
      <c r="W28" s="3"/>
    </row>
    <row r="29" spans="1:25" ht="27" customHeight="1" x14ac:dyDescent="0.25">
      <c r="A29" s="114" t="s">
        <v>995</v>
      </c>
      <c r="B29" s="115"/>
      <c r="C29" s="115"/>
      <c r="D29" s="115"/>
      <c r="E29" s="115"/>
      <c r="F29" s="115"/>
      <c r="G29" s="115"/>
      <c r="H29" s="115"/>
      <c r="I29" s="115"/>
      <c r="J29" s="115"/>
      <c r="K29" s="115"/>
      <c r="L29" s="115"/>
      <c r="M29" s="115"/>
      <c r="N29" s="115"/>
      <c r="O29" s="115"/>
      <c r="P29" s="115"/>
      <c r="Q29" s="115"/>
      <c r="R29" s="115"/>
      <c r="S29" s="115"/>
      <c r="T29" s="115"/>
      <c r="U29" s="115"/>
      <c r="V29" s="115"/>
      <c r="W29" s="116"/>
    </row>
  </sheetData>
  <mergeCells count="6">
    <mergeCell ref="A29:W29"/>
    <mergeCell ref="A2:W2"/>
    <mergeCell ref="A15:W15"/>
    <mergeCell ref="A19:W19"/>
    <mergeCell ref="A26:W26"/>
    <mergeCell ref="A5:W5"/>
  </mergeCell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2"/>
  <sheetViews>
    <sheetView workbookViewId="0">
      <selection activeCell="I34" sqref="I34"/>
    </sheetView>
  </sheetViews>
  <sheetFormatPr baseColWidth="10" defaultRowHeight="15" x14ac:dyDescent="0.25"/>
  <sheetData>
    <row r="1" spans="1:15" x14ac:dyDescent="0.25">
      <c r="A1" t="s">
        <v>1587</v>
      </c>
      <c r="B1" t="s">
        <v>1609</v>
      </c>
      <c r="C1" t="s">
        <v>1610</v>
      </c>
      <c r="D1" t="s">
        <v>1611</v>
      </c>
      <c r="E1" t="s">
        <v>1612</v>
      </c>
      <c r="F1" t="s">
        <v>1613</v>
      </c>
      <c r="G1" t="s">
        <v>1614</v>
      </c>
      <c r="H1" t="s">
        <v>1615</v>
      </c>
      <c r="I1" t="s">
        <v>1616</v>
      </c>
      <c r="J1" t="s">
        <v>1617</v>
      </c>
      <c r="K1" t="s">
        <v>1618</v>
      </c>
      <c r="L1" t="s">
        <v>1619</v>
      </c>
      <c r="M1" t="s">
        <v>1620</v>
      </c>
      <c r="N1" t="s">
        <v>1621</v>
      </c>
      <c r="O1" t="s">
        <v>1622</v>
      </c>
    </row>
    <row r="2" spans="1:15" x14ac:dyDescent="0.25">
      <c r="A2" t="s">
        <v>1003</v>
      </c>
      <c r="B2">
        <v>0.102158790994854</v>
      </c>
      <c r="C2">
        <v>4.0027406388020902E-2</v>
      </c>
      <c r="D2">
        <v>-0.175776180426303</v>
      </c>
      <c r="E2">
        <v>-0.27622464247956602</v>
      </c>
      <c r="F2">
        <v>-0.22356119740723701</v>
      </c>
      <c r="G2">
        <v>-0.134447439025277</v>
      </c>
      <c r="H2">
        <v>0.104065595882882</v>
      </c>
      <c r="I2">
        <v>0.40829260394490702</v>
      </c>
      <c r="J2">
        <v>0.43939587512435302</v>
      </c>
      <c r="K2">
        <v>0.31361447667027198</v>
      </c>
      <c r="L2">
        <v>0.33503309130157399</v>
      </c>
      <c r="M2">
        <v>0.60652966826322796</v>
      </c>
      <c r="N2">
        <v>0.671980837157241</v>
      </c>
      <c r="O2">
        <v>0.522092570347792</v>
      </c>
    </row>
    <row r="3" spans="1:15" x14ac:dyDescent="0.25">
      <c r="A3" t="s">
        <v>1172</v>
      </c>
      <c r="B3">
        <v>-0.120722725229195</v>
      </c>
      <c r="C3">
        <v>-0.152013144870599</v>
      </c>
      <c r="D3">
        <v>-0.26315424871554499</v>
      </c>
      <c r="E3">
        <v>-0.39915725326536999</v>
      </c>
      <c r="F3">
        <v>-0.45765363078774501</v>
      </c>
      <c r="G3">
        <v>-0.36767242790298099</v>
      </c>
      <c r="H3">
        <v>-4.4655422264596498E-2</v>
      </c>
      <c r="I3">
        <v>0.17690362874445401</v>
      </c>
      <c r="J3">
        <v>0.14337096520290099</v>
      </c>
      <c r="K3">
        <v>3.5385134571933499E-2</v>
      </c>
      <c r="L3">
        <v>0.31964751671057201</v>
      </c>
      <c r="M3">
        <v>0.58802228927396805</v>
      </c>
      <c r="N3">
        <v>0.52184225804669304</v>
      </c>
      <c r="O3">
        <v>0.386916935707104</v>
      </c>
    </row>
    <row r="4" spans="1:15" x14ac:dyDescent="0.25">
      <c r="A4" t="s">
        <v>1173</v>
      </c>
      <c r="B4">
        <v>-0.17558928209070901</v>
      </c>
      <c r="C4">
        <v>-0.203916553797032</v>
      </c>
      <c r="D4">
        <v>-0.375110172723086</v>
      </c>
      <c r="E4">
        <v>-0.549489001016358</v>
      </c>
      <c r="F4">
        <v>-0.47702405492815197</v>
      </c>
      <c r="G4">
        <v>-0.41448981734621199</v>
      </c>
      <c r="H4">
        <v>-0.22173507622476599</v>
      </c>
      <c r="I4">
        <v>1.8123164206731299E-2</v>
      </c>
      <c r="J4">
        <v>7.4720443207953999E-2</v>
      </c>
      <c r="K4">
        <v>1.0391588388999401E-2</v>
      </c>
      <c r="L4">
        <v>0.247238855324871</v>
      </c>
      <c r="M4">
        <v>0.59697231826718999</v>
      </c>
      <c r="N4">
        <v>0.49645450093017701</v>
      </c>
      <c r="O4">
        <v>0.24696470943302201</v>
      </c>
    </row>
    <row r="5" spans="1:15" x14ac:dyDescent="0.25">
      <c r="A5" t="s">
        <v>1174</v>
      </c>
      <c r="B5">
        <v>-0.11096875356406199</v>
      </c>
      <c r="C5">
        <v>-0.21686896906539299</v>
      </c>
      <c r="D5">
        <v>-0.43069156776318201</v>
      </c>
      <c r="E5">
        <v>-0.60736528386311495</v>
      </c>
      <c r="F5">
        <v>-0.42138236608316099</v>
      </c>
      <c r="G5">
        <v>-0.165724995131627</v>
      </c>
      <c r="H5">
        <v>7.6863751435571198E-2</v>
      </c>
      <c r="I5">
        <v>0.35272798528657701</v>
      </c>
      <c r="J5">
        <v>0.42411786283608</v>
      </c>
      <c r="K5">
        <v>0.25316091846004501</v>
      </c>
      <c r="L5">
        <v>0.45377587589927698</v>
      </c>
      <c r="M5">
        <v>0.66650337406557003</v>
      </c>
      <c r="N5">
        <v>0.60141825082941103</v>
      </c>
      <c r="O5">
        <v>0.50906564463987003</v>
      </c>
    </row>
    <row r="6" spans="1:15" x14ac:dyDescent="0.25">
      <c r="A6" t="s">
        <v>1175</v>
      </c>
      <c r="B6">
        <v>-4.2064325179707401E-2</v>
      </c>
      <c r="C6">
        <v>-0.14288519093473101</v>
      </c>
      <c r="D6">
        <v>-0.38328989922893703</v>
      </c>
      <c r="E6">
        <v>-0.36274671776970902</v>
      </c>
      <c r="F6">
        <v>-0.27367141861253902</v>
      </c>
      <c r="G6">
        <v>-0.27672762194144901</v>
      </c>
      <c r="H6">
        <v>-1.46499572420659E-2</v>
      </c>
      <c r="I6">
        <v>0.29257968835312897</v>
      </c>
      <c r="J6">
        <v>0.404091255165415</v>
      </c>
      <c r="K6">
        <v>0.28205156875375598</v>
      </c>
      <c r="L6">
        <v>0.343791706433283</v>
      </c>
      <c r="M6">
        <v>0.51526767091857695</v>
      </c>
      <c r="N6">
        <v>0.54702285876191703</v>
      </c>
      <c r="O6">
        <v>0.38626034876604498</v>
      </c>
    </row>
    <row r="7" spans="1:15" x14ac:dyDescent="0.25">
      <c r="A7" t="s">
        <v>1176</v>
      </c>
      <c r="B7">
        <v>-4.0411940176069597E-2</v>
      </c>
      <c r="C7">
        <v>-1.8765654062310799E-2</v>
      </c>
      <c r="D7">
        <v>-0.179712847211527</v>
      </c>
      <c r="E7">
        <v>-0.35098989307661099</v>
      </c>
      <c r="F7">
        <v>-0.35349752763593301</v>
      </c>
      <c r="G7">
        <v>-0.14992982250461501</v>
      </c>
      <c r="H7">
        <v>0.183097641554163</v>
      </c>
      <c r="I7">
        <v>0.41542853334783902</v>
      </c>
      <c r="J7">
        <v>0.46653136437806902</v>
      </c>
      <c r="K7">
        <v>0.31033580214652101</v>
      </c>
      <c r="L7">
        <v>0.48529309000902798</v>
      </c>
      <c r="M7">
        <v>0.71771102102888695</v>
      </c>
      <c r="N7">
        <v>0.67669998478987803</v>
      </c>
      <c r="O7">
        <v>0.50704977451590005</v>
      </c>
    </row>
    <row r="8" spans="1:15" x14ac:dyDescent="0.25">
      <c r="A8" t="s">
        <v>1177</v>
      </c>
      <c r="B8">
        <v>-0.116940020901894</v>
      </c>
      <c r="C8">
        <v>-0.17336119670174999</v>
      </c>
      <c r="D8">
        <v>-0.321496665537152</v>
      </c>
      <c r="E8">
        <v>-0.392725061980912</v>
      </c>
      <c r="F8">
        <v>-0.38478478366373903</v>
      </c>
      <c r="G8">
        <v>-0.312637575732364</v>
      </c>
      <c r="H8">
        <v>3.4318598804723398E-2</v>
      </c>
      <c r="I8">
        <v>0.35357405741870102</v>
      </c>
      <c r="J8">
        <v>0.31904017713944799</v>
      </c>
      <c r="K8">
        <v>0.227344479906472</v>
      </c>
      <c r="L8">
        <v>0.39537127848486397</v>
      </c>
      <c r="M8">
        <v>0.61942252167183698</v>
      </c>
      <c r="N8">
        <v>0.651868508897262</v>
      </c>
      <c r="O8">
        <v>0.41807561474571903</v>
      </c>
    </row>
    <row r="9" spans="1:15" x14ac:dyDescent="0.25">
      <c r="A9" t="s">
        <v>1178</v>
      </c>
      <c r="B9">
        <v>-0.15253976367271499</v>
      </c>
      <c r="C9">
        <v>1.7313757245834099E-2</v>
      </c>
      <c r="D9">
        <v>-0.102471421501502</v>
      </c>
      <c r="E9">
        <v>-0.40408428943250502</v>
      </c>
      <c r="F9">
        <v>-0.48065609201432102</v>
      </c>
      <c r="G9">
        <v>-0.35731810454648699</v>
      </c>
      <c r="H9">
        <v>2.9287121857703002E-2</v>
      </c>
      <c r="I9">
        <v>0.33565531046879699</v>
      </c>
      <c r="J9">
        <v>0.27939241403977599</v>
      </c>
      <c r="K9">
        <v>0.21152164849285601</v>
      </c>
      <c r="L9">
        <v>0.46885631418618101</v>
      </c>
      <c r="M9">
        <v>0.71139127182202599</v>
      </c>
      <c r="N9">
        <v>0.64944248358988399</v>
      </c>
      <c r="O9">
        <v>0.42573068054079199</v>
      </c>
    </row>
    <row r="10" spans="1:15" x14ac:dyDescent="0.25">
      <c r="A10" t="s">
        <v>1179</v>
      </c>
      <c r="B10">
        <v>-1.58679816924585E-2</v>
      </c>
      <c r="C10">
        <v>0.28269270738589702</v>
      </c>
      <c r="D10">
        <v>1.42711900046417E-2</v>
      </c>
      <c r="E10">
        <v>-0.25641950740400998</v>
      </c>
      <c r="F10">
        <v>-0.32983500537942201</v>
      </c>
      <c r="G10">
        <v>-0.35404089682719703</v>
      </c>
      <c r="H10">
        <v>-5.3549840558814298E-3</v>
      </c>
      <c r="I10">
        <v>0.15726272919900799</v>
      </c>
      <c r="J10">
        <v>0.20518241522375499</v>
      </c>
      <c r="K10">
        <v>2.7277290459723099E-2</v>
      </c>
      <c r="L10">
        <v>0.31586770701182398</v>
      </c>
      <c r="M10">
        <v>0.65631092060204999</v>
      </c>
      <c r="N10">
        <v>0.65613520396718095</v>
      </c>
      <c r="O10">
        <v>0.42762158243710002</v>
      </c>
    </row>
    <row r="11" spans="1:15" x14ac:dyDescent="0.25">
      <c r="A11" t="s">
        <v>1180</v>
      </c>
      <c r="B11">
        <v>2.0602183050290102E-2</v>
      </c>
      <c r="C11">
        <v>-2.9585974243728899E-2</v>
      </c>
      <c r="D11">
        <v>-0.14678382419399399</v>
      </c>
      <c r="E11">
        <v>-0.24439677746646901</v>
      </c>
      <c r="F11">
        <v>-0.25118401946499402</v>
      </c>
      <c r="G11">
        <v>-9.6106018363171203E-2</v>
      </c>
      <c r="H11">
        <v>0.23814142909873201</v>
      </c>
      <c r="I11">
        <v>0.53459096315307397</v>
      </c>
      <c r="J11">
        <v>0.45462023271880497</v>
      </c>
      <c r="K11">
        <v>0.25872453378808902</v>
      </c>
      <c r="L11">
        <v>0.54386087264429395</v>
      </c>
      <c r="M11">
        <v>0.86609578796141395</v>
      </c>
      <c r="N11">
        <v>0.815705692168185</v>
      </c>
      <c r="O11">
        <v>0.56291782153172798</v>
      </c>
    </row>
    <row r="12" spans="1:15" x14ac:dyDescent="0.25">
      <c r="A12" t="s">
        <v>1181</v>
      </c>
      <c r="B12">
        <v>-6.5000760724246598E-2</v>
      </c>
      <c r="C12">
        <v>-6.20921949464842E-2</v>
      </c>
      <c r="D12">
        <v>-0.27131681928700702</v>
      </c>
      <c r="E12">
        <v>-0.477552119538732</v>
      </c>
      <c r="F12">
        <v>-0.48809556726579201</v>
      </c>
      <c r="G12">
        <v>-0.36248966090290802</v>
      </c>
      <c r="H12">
        <v>1.8854986521943898E-2</v>
      </c>
      <c r="I12">
        <v>0.34998279745833399</v>
      </c>
      <c r="J12">
        <v>0.35580204228909201</v>
      </c>
      <c r="K12">
        <v>0.16556220233743099</v>
      </c>
      <c r="L12">
        <v>0.33640436750755398</v>
      </c>
      <c r="M12">
        <v>0.65716249232701796</v>
      </c>
      <c r="N12">
        <v>0.63988491809464398</v>
      </c>
      <c r="O12">
        <v>0.35409444898189002</v>
      </c>
    </row>
    <row r="13" spans="1:15" x14ac:dyDescent="0.25">
      <c r="A13" t="s">
        <v>1182</v>
      </c>
      <c r="B13">
        <v>6.0432336500690402E-2</v>
      </c>
      <c r="C13">
        <v>0.107874104129415</v>
      </c>
      <c r="D13">
        <v>-0.126072529290678</v>
      </c>
      <c r="E13">
        <v>-0.19446953066144801</v>
      </c>
      <c r="F13">
        <v>-6.1713126808806702E-2</v>
      </c>
      <c r="G13">
        <v>3.6286615395465897E-2</v>
      </c>
      <c r="H13">
        <v>0.29436835993121302</v>
      </c>
      <c r="I13">
        <v>0.52934260616696904</v>
      </c>
      <c r="J13">
        <v>0.425480864456659</v>
      </c>
      <c r="K13">
        <v>0.18663538714762501</v>
      </c>
      <c r="L13">
        <v>0.37163803178760202</v>
      </c>
      <c r="M13">
        <v>0.63129124436457296</v>
      </c>
      <c r="N13">
        <v>0.63006851195838998</v>
      </c>
      <c r="O13">
        <v>0.47021261988103202</v>
      </c>
    </row>
    <row r="14" spans="1:15" x14ac:dyDescent="0.25">
      <c r="A14" t="s">
        <v>2571</v>
      </c>
      <c r="B14">
        <v>-3.6499717839205102E-2</v>
      </c>
      <c r="C14">
        <v>-4.1587153385465599E-2</v>
      </c>
      <c r="D14">
        <v>-0.21240036004850801</v>
      </c>
      <c r="E14">
        <v>-0.329616564163486</v>
      </c>
      <c r="F14">
        <v>-0.32924619284393303</v>
      </c>
      <c r="G14">
        <v>-0.21044410707759401</v>
      </c>
      <c r="H14">
        <v>0.107179766169254</v>
      </c>
      <c r="I14">
        <v>0.38542297671330999</v>
      </c>
      <c r="J14">
        <v>0.37656069082569799</v>
      </c>
      <c r="K14">
        <v>0.20522751701070199</v>
      </c>
      <c r="L14">
        <v>0.40902712576123701</v>
      </c>
      <c r="M14">
        <v>0.69368811713015799</v>
      </c>
      <c r="N14">
        <v>0.66510820442555096</v>
      </c>
      <c r="O14">
        <v>0.46720860384081098</v>
      </c>
    </row>
    <row r="20" spans="1:9" x14ac:dyDescent="0.25">
      <c r="A20" t="s">
        <v>278</v>
      </c>
      <c r="B20" t="s">
        <v>280</v>
      </c>
      <c r="C20" t="s">
        <v>281</v>
      </c>
      <c r="D20" t="s">
        <v>282</v>
      </c>
      <c r="E20" t="s">
        <v>283</v>
      </c>
      <c r="F20" t="s">
        <v>284</v>
      </c>
      <c r="G20" t="s">
        <v>285</v>
      </c>
      <c r="H20" t="s">
        <v>286</v>
      </c>
      <c r="I20" t="s">
        <v>992</v>
      </c>
    </row>
    <row r="21" spans="1:9" x14ac:dyDescent="0.25">
      <c r="A21" t="s">
        <v>1003</v>
      </c>
      <c r="B21">
        <v>0.522092570347792</v>
      </c>
      <c r="C21">
        <v>6.3300203197921704E-4</v>
      </c>
      <c r="D21">
        <v>-8.2218455429265407E-3</v>
      </c>
      <c r="E21">
        <v>0.499708774237278</v>
      </c>
      <c r="F21">
        <v>-0.227821084853219</v>
      </c>
      <c r="G21">
        <v>-0.116943028226412</v>
      </c>
      <c r="H21">
        <v>-0.348793112110729</v>
      </c>
      <c r="I21">
        <v>1.9830870808516799E-2</v>
      </c>
    </row>
    <row r="22" spans="1:9" x14ac:dyDescent="0.25">
      <c r="A22" t="s">
        <v>1172</v>
      </c>
      <c r="B22">
        <v>0.386916935707104</v>
      </c>
      <c r="C22">
        <v>-7.2746893631390197E-2</v>
      </c>
      <c r="D22">
        <v>-0.12633136577875001</v>
      </c>
      <c r="E22">
        <v>-5.4821685018503603E-2</v>
      </c>
      <c r="F22">
        <v>0.26764409724018301</v>
      </c>
      <c r="G22">
        <v>0.23460351603231699</v>
      </c>
      <c r="H22">
        <v>-0.28618083393723898</v>
      </c>
      <c r="I22">
        <v>0.43366507453401199</v>
      </c>
    </row>
    <row r="23" spans="1:9" x14ac:dyDescent="0.25">
      <c r="A23" t="s">
        <v>1173</v>
      </c>
      <c r="B23">
        <v>0.24696470943302201</v>
      </c>
      <c r="C23">
        <v>0.19879404280564</v>
      </c>
      <c r="D23">
        <v>-7.5363916638800099E-2</v>
      </c>
      <c r="E23">
        <v>-3.1294180716056899E-2</v>
      </c>
      <c r="F23">
        <v>0.31278200327274602</v>
      </c>
      <c r="G23">
        <v>0.135253437399075</v>
      </c>
      <c r="H23">
        <v>-0.31129552986953102</v>
      </c>
      <c r="I23">
        <v>0.40034047501185899</v>
      </c>
    </row>
    <row r="24" spans="1:9" x14ac:dyDescent="0.25">
      <c r="A24" t="s">
        <v>1174</v>
      </c>
      <c r="B24">
        <v>0.50906564463987003</v>
      </c>
      <c r="C24">
        <v>0.22711176111453901</v>
      </c>
      <c r="D24">
        <v>-0.36176046390730399</v>
      </c>
      <c r="E24">
        <v>0.38585023361881798</v>
      </c>
      <c r="F24">
        <v>0.32188316510204601</v>
      </c>
      <c r="G24">
        <v>0.42590839891401</v>
      </c>
      <c r="H24">
        <v>-0.303678581342744</v>
      </c>
      <c r="I24">
        <v>0.79072129567216398</v>
      </c>
    </row>
    <row r="25" spans="1:9" x14ac:dyDescent="0.25">
      <c r="A25" t="s">
        <v>1175</v>
      </c>
      <c r="B25">
        <v>0.38626034876604498</v>
      </c>
      <c r="C25">
        <v>0.57334907145078295</v>
      </c>
      <c r="D25">
        <v>-8.3062051564462502E-2</v>
      </c>
      <c r="E25">
        <v>5.4340786473619597E-2</v>
      </c>
      <c r="F25">
        <v>-3.1041445847668499E-2</v>
      </c>
      <c r="G25">
        <v>-5.8428891115159698E-2</v>
      </c>
      <c r="H25">
        <v>-0.310184630489591</v>
      </c>
      <c r="I25">
        <v>0.155229142415791</v>
      </c>
    </row>
    <row r="26" spans="1:9" x14ac:dyDescent="0.25">
      <c r="A26" t="s">
        <v>1176</v>
      </c>
      <c r="B26">
        <v>0.50704977451590005</v>
      </c>
      <c r="C26">
        <v>0.205289977754573</v>
      </c>
      <c r="D26">
        <v>1.8418208198405801E-2</v>
      </c>
      <c r="E26">
        <v>0.45862036883004098</v>
      </c>
      <c r="F26">
        <v>-0.32620983432851203</v>
      </c>
      <c r="G26">
        <v>-0.25740345337213899</v>
      </c>
      <c r="H26">
        <v>-0.32170075846684498</v>
      </c>
      <c r="I26">
        <v>-6.8144469797353405E-2</v>
      </c>
    </row>
    <row r="27" spans="1:9" x14ac:dyDescent="0.25">
      <c r="A27" t="s">
        <v>1177</v>
      </c>
      <c r="B27">
        <v>0.41807561474571903</v>
      </c>
      <c r="C27">
        <v>4.94554722064749E-2</v>
      </c>
      <c r="D27">
        <v>-3.2705406725150502E-2</v>
      </c>
      <c r="E27">
        <v>0.18784711782785299</v>
      </c>
      <c r="F27">
        <v>-5.65541591734375E-2</v>
      </c>
      <c r="G27">
        <v>5.9065833154752397E-3</v>
      </c>
      <c r="H27">
        <v>-0.29602905479970298</v>
      </c>
      <c r="I27">
        <v>0.19174485528048801</v>
      </c>
    </row>
    <row r="28" spans="1:9" x14ac:dyDescent="0.25">
      <c r="A28" t="s">
        <v>1178</v>
      </c>
      <c r="B28">
        <v>0.42573068054079199</v>
      </c>
      <c r="C28">
        <v>0.17919493969287101</v>
      </c>
      <c r="D28">
        <v>-0.13295749042288901</v>
      </c>
      <c r="E28">
        <v>0.33888362939271099</v>
      </c>
      <c r="F28">
        <v>0.18648771366627601</v>
      </c>
      <c r="G28">
        <v>0.23916635815321899</v>
      </c>
      <c r="H28">
        <v>-0.25688644823210199</v>
      </c>
      <c r="I28">
        <v>0.42766491200870199</v>
      </c>
    </row>
    <row r="29" spans="1:9" x14ac:dyDescent="0.25">
      <c r="A29" t="s">
        <v>1179</v>
      </c>
      <c r="B29">
        <v>0.42762158243710002</v>
      </c>
      <c r="C29">
        <v>0.15911467264416301</v>
      </c>
      <c r="D29">
        <v>-2.6518454742309499E-2</v>
      </c>
      <c r="E29">
        <v>0.363039176512857</v>
      </c>
      <c r="F29">
        <v>-0.16018716797748001</v>
      </c>
      <c r="G29">
        <v>-9.3350411399754002E-2</v>
      </c>
      <c r="H29">
        <v>-0.30840389906028398</v>
      </c>
      <c r="I29">
        <v>0.104392550811149</v>
      </c>
    </row>
    <row r="30" spans="1:9" x14ac:dyDescent="0.25">
      <c r="A30" t="s">
        <v>1180</v>
      </c>
      <c r="B30">
        <v>0.56291782153172798</v>
      </c>
      <c r="C30">
        <v>0.60072893445600895</v>
      </c>
      <c r="D30">
        <v>7.3430358794995501E-2</v>
      </c>
      <c r="E30">
        <v>0.34980809263450202</v>
      </c>
      <c r="F30">
        <v>-0.50540047675869604</v>
      </c>
      <c r="G30">
        <v>-0.43054869549448299</v>
      </c>
      <c r="H30">
        <v>-0.37082121601467299</v>
      </c>
      <c r="I30">
        <v>-0.20583323845405099</v>
      </c>
    </row>
    <row r="31" spans="1:9" x14ac:dyDescent="0.25">
      <c r="A31" t="s">
        <v>1181</v>
      </c>
      <c r="B31">
        <v>0.35409444898189002</v>
      </c>
      <c r="C31">
        <v>0.86582935294522501</v>
      </c>
      <c r="D31">
        <v>-2.8470336568746799E-2</v>
      </c>
      <c r="E31">
        <v>0.49096632050934702</v>
      </c>
      <c r="F31">
        <v>0.106718320891453</v>
      </c>
      <c r="G31">
        <v>-7.6134513666148596E-2</v>
      </c>
      <c r="H31">
        <v>-0.30688372526948199</v>
      </c>
      <c r="I31">
        <v>8.5245459571598903E-2</v>
      </c>
    </row>
    <row r="32" spans="1:9" x14ac:dyDescent="0.25">
      <c r="A32" t="s">
        <v>1182</v>
      </c>
      <c r="B32">
        <v>0.47021261988103202</v>
      </c>
      <c r="C32">
        <v>0.13931071229564801</v>
      </c>
      <c r="D32">
        <v>7.5423340134124203E-2</v>
      </c>
      <c r="E32">
        <v>0.470223850787652</v>
      </c>
      <c r="F32">
        <v>-0.18571011520689401</v>
      </c>
      <c r="G32">
        <v>-9.4837292788606406E-2</v>
      </c>
      <c r="H32">
        <v>-0.32836743264700102</v>
      </c>
      <c r="I32">
        <v>3.6440063206440297E-2</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3"/>
  <sheetViews>
    <sheetView topLeftCell="A19" zoomScaleNormal="100" workbookViewId="0">
      <selection activeCell="A33" sqref="A33:E33"/>
    </sheetView>
  </sheetViews>
  <sheetFormatPr baseColWidth="10" defaultRowHeight="15" x14ac:dyDescent="0.25"/>
  <cols>
    <col min="1" max="1" width="53.28515625" customWidth="1"/>
    <col min="2" max="2" width="83.5703125" customWidth="1"/>
    <col min="3" max="3" width="58.28515625" customWidth="1"/>
    <col min="4" max="4" width="26.28515625" customWidth="1"/>
    <col min="5" max="5" width="23.28515625" customWidth="1"/>
  </cols>
  <sheetData>
    <row r="1" spans="1:5" ht="23.25" customHeight="1" x14ac:dyDescent="0.35">
      <c r="A1" s="29" t="s">
        <v>231</v>
      </c>
    </row>
    <row r="3" spans="1:5" ht="18.75" customHeight="1" x14ac:dyDescent="0.25">
      <c r="A3" s="30" t="s">
        <v>232</v>
      </c>
    </row>
    <row r="4" spans="1:5" ht="15.75" customHeight="1" x14ac:dyDescent="0.25"/>
    <row r="5" spans="1:5" ht="48" customHeight="1" x14ac:dyDescent="0.25">
      <c r="A5" s="31" t="s">
        <v>233</v>
      </c>
      <c r="B5" s="32" t="s">
        <v>234</v>
      </c>
      <c r="C5" s="32" t="s">
        <v>235</v>
      </c>
      <c r="D5" s="32" t="s">
        <v>236</v>
      </c>
      <c r="E5" s="33" t="s">
        <v>237</v>
      </c>
    </row>
    <row r="6" spans="1:5" ht="15.75" customHeight="1" x14ac:dyDescent="0.25">
      <c r="B6" s="34"/>
      <c r="C6" s="34"/>
      <c r="D6" s="34"/>
      <c r="E6" s="34"/>
    </row>
    <row r="7" spans="1:5" x14ac:dyDescent="0.25">
      <c r="A7" s="35" t="s">
        <v>149</v>
      </c>
      <c r="B7" s="36" t="s">
        <v>238</v>
      </c>
      <c r="C7" s="40"/>
      <c r="D7" s="40"/>
      <c r="E7" s="15"/>
    </row>
    <row r="8" spans="1:5" ht="74.25" customHeight="1" x14ac:dyDescent="0.25">
      <c r="A8" s="16"/>
      <c r="B8" s="37" t="s">
        <v>239</v>
      </c>
      <c r="C8" s="37" t="s">
        <v>240</v>
      </c>
      <c r="D8" s="37" t="s">
        <v>241</v>
      </c>
      <c r="E8" s="17" t="s">
        <v>241</v>
      </c>
    </row>
    <row r="9" spans="1:5" ht="45" customHeight="1" x14ac:dyDescent="0.25">
      <c r="A9" s="16"/>
      <c r="B9" s="37" t="s">
        <v>993</v>
      </c>
      <c r="C9" s="37" t="s">
        <v>242</v>
      </c>
      <c r="D9" s="37" t="s">
        <v>241</v>
      </c>
      <c r="E9" s="17" t="s">
        <v>241</v>
      </c>
    </row>
    <row r="10" spans="1:5" ht="15.75" customHeight="1" x14ac:dyDescent="0.25">
      <c r="A10" s="18"/>
      <c r="B10" s="19" t="s">
        <v>243</v>
      </c>
      <c r="C10" s="19" t="s">
        <v>244</v>
      </c>
      <c r="D10" s="19" t="s">
        <v>241</v>
      </c>
      <c r="E10" s="20" t="s">
        <v>241</v>
      </c>
    </row>
    <row r="11" spans="1:5" ht="15.75" customHeight="1" x14ac:dyDescent="0.25"/>
    <row r="12" spans="1:5" x14ac:dyDescent="0.25">
      <c r="A12" s="35" t="s">
        <v>245</v>
      </c>
      <c r="B12" s="40"/>
      <c r="C12" s="40"/>
      <c r="D12" s="40"/>
      <c r="E12" s="15"/>
    </row>
    <row r="13" spans="1:5" ht="45" customHeight="1" x14ac:dyDescent="0.25">
      <c r="A13" s="21" t="s">
        <v>246</v>
      </c>
      <c r="B13" s="37" t="s">
        <v>247</v>
      </c>
      <c r="C13" s="22" t="s">
        <v>248</v>
      </c>
      <c r="D13" s="37" t="s">
        <v>241</v>
      </c>
      <c r="E13" s="17" t="s">
        <v>241</v>
      </c>
    </row>
    <row r="14" spans="1:5" ht="75" customHeight="1" x14ac:dyDescent="0.25">
      <c r="A14" s="21" t="s">
        <v>153</v>
      </c>
      <c r="B14" s="37" t="s">
        <v>249</v>
      </c>
      <c r="C14" s="22" t="s">
        <v>250</v>
      </c>
      <c r="D14" s="37" t="s">
        <v>251</v>
      </c>
      <c r="E14" s="17" t="s">
        <v>252</v>
      </c>
    </row>
    <row r="15" spans="1:5" ht="75" customHeight="1" x14ac:dyDescent="0.25">
      <c r="A15" s="21" t="s">
        <v>253</v>
      </c>
      <c r="B15" s="37" t="s">
        <v>254</v>
      </c>
      <c r="C15" s="22" t="s">
        <v>255</v>
      </c>
      <c r="D15" s="37" t="s">
        <v>241</v>
      </c>
      <c r="E15" s="17" t="s">
        <v>241</v>
      </c>
    </row>
    <row r="16" spans="1:5" ht="60" customHeight="1" x14ac:dyDescent="0.25">
      <c r="A16" s="21" t="s">
        <v>256</v>
      </c>
      <c r="B16" s="37" t="s">
        <v>257</v>
      </c>
      <c r="C16" s="22" t="s">
        <v>258</v>
      </c>
      <c r="D16" s="37" t="s">
        <v>241</v>
      </c>
      <c r="E16" s="17" t="s">
        <v>241</v>
      </c>
    </row>
    <row r="17" spans="1:5" ht="75" customHeight="1" x14ac:dyDescent="0.25">
      <c r="A17" s="21" t="s">
        <v>259</v>
      </c>
      <c r="B17" s="37" t="s">
        <v>260</v>
      </c>
      <c r="C17" s="22" t="s">
        <v>261</v>
      </c>
      <c r="D17" s="37" t="s">
        <v>252</v>
      </c>
      <c r="E17" s="17" t="s">
        <v>252</v>
      </c>
    </row>
    <row r="18" spans="1:5" ht="45" customHeight="1" x14ac:dyDescent="0.25">
      <c r="A18" s="23" t="s">
        <v>262</v>
      </c>
      <c r="B18" s="24" t="s">
        <v>263</v>
      </c>
      <c r="C18" s="25" t="s">
        <v>264</v>
      </c>
      <c r="D18" s="24" t="s">
        <v>241</v>
      </c>
      <c r="E18" s="26" t="s">
        <v>252</v>
      </c>
    </row>
    <row r="19" spans="1:5" ht="105.75" customHeight="1" x14ac:dyDescent="0.25">
      <c r="A19" s="27" t="s">
        <v>987</v>
      </c>
      <c r="B19" s="19" t="s">
        <v>988</v>
      </c>
      <c r="C19" s="19" t="s">
        <v>989</v>
      </c>
      <c r="D19" s="19" t="s">
        <v>241</v>
      </c>
      <c r="E19" s="20" t="s">
        <v>252</v>
      </c>
    </row>
    <row r="22" spans="1:5" ht="18.75" customHeight="1" x14ac:dyDescent="0.25">
      <c r="A22" s="38" t="s">
        <v>265</v>
      </c>
    </row>
    <row r="24" spans="1:5" ht="31.5" customHeight="1" x14ac:dyDescent="0.25">
      <c r="A24" s="125" t="s">
        <v>266</v>
      </c>
      <c r="B24" s="125"/>
      <c r="C24" s="125"/>
      <c r="D24" s="125"/>
      <c r="E24" s="125"/>
    </row>
    <row r="26" spans="1:5" ht="78.75" customHeight="1" x14ac:dyDescent="0.25">
      <c r="A26" s="126" t="s">
        <v>990</v>
      </c>
      <c r="B26" s="126"/>
      <c r="C26" s="126"/>
      <c r="D26" s="126"/>
      <c r="E26" s="126"/>
    </row>
    <row r="28" spans="1:5" ht="31.5" customHeight="1" x14ac:dyDescent="0.25">
      <c r="A28" s="125" t="s">
        <v>991</v>
      </c>
      <c r="B28" s="125"/>
      <c r="C28" s="125"/>
      <c r="D28" s="125"/>
      <c r="E28" s="125"/>
    </row>
    <row r="31" spans="1:5" ht="18.75" customHeight="1" x14ac:dyDescent="0.3">
      <c r="A31" s="39" t="s">
        <v>267</v>
      </c>
    </row>
    <row r="33" spans="1:5" ht="62.25" customHeight="1" x14ac:dyDescent="0.25">
      <c r="A33" s="124" t="s">
        <v>994</v>
      </c>
      <c r="B33" s="124"/>
      <c r="C33" s="124"/>
      <c r="D33" s="124"/>
      <c r="E33" s="124"/>
    </row>
    <row r="35" spans="1:5" x14ac:dyDescent="0.25">
      <c r="A35" s="28"/>
    </row>
    <row r="53" spans="1:1" x14ac:dyDescent="0.25">
      <c r="A53" s="28"/>
    </row>
  </sheetData>
  <mergeCells count="4">
    <mergeCell ref="A33:E33"/>
    <mergeCell ref="A24:E24"/>
    <mergeCell ref="A26:E26"/>
    <mergeCell ref="A28:E28"/>
  </mergeCells>
  <pageMargins left="0.7" right="0.7" top="0.75" bottom="0.75" header="0.3" footer="0.3"/>
  <pageSetup paperSize="9" scale="3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25"/>
  <sheetViews>
    <sheetView zoomScaleNormal="100" zoomScaleSheetLayoutView="100" workbookViewId="0">
      <selection activeCell="B19" sqref="B19"/>
    </sheetView>
  </sheetViews>
  <sheetFormatPr baseColWidth="10" defaultRowHeight="15" x14ac:dyDescent="0.25"/>
  <cols>
    <col min="1" max="1" width="13.28515625" customWidth="1"/>
    <col min="2" max="2" width="87.28515625" customWidth="1"/>
    <col min="3" max="3" width="15.5703125" customWidth="1"/>
  </cols>
  <sheetData>
    <row r="1" spans="1:8" x14ac:dyDescent="0.25">
      <c r="A1" s="41" t="s">
        <v>929</v>
      </c>
      <c r="B1" s="41" t="s">
        <v>930</v>
      </c>
      <c r="C1" s="41" t="s">
        <v>931</v>
      </c>
      <c r="D1" s="41" t="s">
        <v>932</v>
      </c>
      <c r="G1" s="42"/>
      <c r="H1" s="42"/>
    </row>
    <row r="2" spans="1:8" x14ac:dyDescent="0.25">
      <c r="A2" s="41"/>
      <c r="B2" s="41"/>
      <c r="C2" s="41"/>
      <c r="D2" s="41"/>
      <c r="G2" s="42"/>
      <c r="H2" s="42"/>
    </row>
    <row r="3" spans="1:8" x14ac:dyDescent="0.25">
      <c r="A3" s="41" t="s">
        <v>933</v>
      </c>
      <c r="B3" s="41"/>
      <c r="C3" s="41"/>
      <c r="D3" s="41"/>
      <c r="G3" s="42"/>
      <c r="H3" s="42"/>
    </row>
    <row r="4" spans="1:8" x14ac:dyDescent="0.25">
      <c r="A4" s="41" t="s">
        <v>985</v>
      </c>
      <c r="B4" s="41"/>
      <c r="C4" s="41"/>
      <c r="D4" s="41"/>
      <c r="G4" s="42"/>
      <c r="H4" s="42"/>
    </row>
    <row r="5" spans="1:8" x14ac:dyDescent="0.25">
      <c r="A5" s="42"/>
      <c r="B5" s="42"/>
      <c r="C5" s="42"/>
      <c r="D5" s="42"/>
    </row>
    <row r="6" spans="1:8" ht="15.75" customHeight="1" x14ac:dyDescent="0.25">
      <c r="A6" s="43" t="s">
        <v>155</v>
      </c>
      <c r="B6" s="43" t="s">
        <v>156</v>
      </c>
      <c r="C6" s="42"/>
      <c r="D6" s="42"/>
    </row>
    <row r="7" spans="1:8" x14ac:dyDescent="0.25">
      <c r="A7" s="42"/>
      <c r="B7" s="42"/>
      <c r="C7" s="42"/>
      <c r="D7" s="42"/>
    </row>
    <row r="8" spans="1:8" x14ac:dyDescent="0.25">
      <c r="A8" s="42" t="s">
        <v>824</v>
      </c>
      <c r="B8" s="42" t="s">
        <v>2</v>
      </c>
      <c r="C8" s="42" t="s">
        <v>292</v>
      </c>
      <c r="D8" s="42" t="s">
        <v>293</v>
      </c>
    </row>
    <row r="9" spans="1:8" x14ac:dyDescent="0.25">
      <c r="A9" s="42" t="s">
        <v>934</v>
      </c>
      <c r="B9" s="42" t="s">
        <v>934</v>
      </c>
      <c r="C9" s="42" t="s">
        <v>295</v>
      </c>
      <c r="D9" s="42" t="s">
        <v>296</v>
      </c>
    </row>
    <row r="10" spans="1:8" x14ac:dyDescent="0.25">
      <c r="A10" s="42" t="s">
        <v>934</v>
      </c>
      <c r="B10" s="42" t="s">
        <v>934</v>
      </c>
      <c r="C10" s="42" t="s">
        <v>298</v>
      </c>
      <c r="D10" s="42" t="s">
        <v>299</v>
      </c>
    </row>
    <row r="11" spans="1:8" x14ac:dyDescent="0.25">
      <c r="A11" s="42" t="s">
        <v>934</v>
      </c>
      <c r="B11" s="42" t="s">
        <v>934</v>
      </c>
      <c r="C11" s="42" t="s">
        <v>301</v>
      </c>
      <c r="D11" s="42" t="s">
        <v>105</v>
      </c>
    </row>
    <row r="12" spans="1:8" x14ac:dyDescent="0.25">
      <c r="A12" s="42" t="s">
        <v>825</v>
      </c>
      <c r="B12" s="42" t="s">
        <v>14</v>
      </c>
      <c r="C12" s="42" t="s">
        <v>303</v>
      </c>
      <c r="D12" s="42" t="s">
        <v>304</v>
      </c>
    </row>
    <row r="13" spans="1:8" x14ac:dyDescent="0.25">
      <c r="A13" s="42" t="s">
        <v>934</v>
      </c>
      <c r="B13" s="42" t="s">
        <v>934</v>
      </c>
      <c r="C13" s="42" t="s">
        <v>306</v>
      </c>
      <c r="D13" s="42" t="s">
        <v>307</v>
      </c>
    </row>
    <row r="14" spans="1:8" x14ac:dyDescent="0.25">
      <c r="A14" s="42" t="s">
        <v>934</v>
      </c>
      <c r="B14" s="42" t="s">
        <v>934</v>
      </c>
      <c r="C14" s="42" t="s">
        <v>309</v>
      </c>
      <c r="D14" s="42" t="s">
        <v>310</v>
      </c>
    </row>
    <row r="15" spans="1:8" x14ac:dyDescent="0.25">
      <c r="A15" s="42" t="s">
        <v>826</v>
      </c>
      <c r="B15" s="42" t="s">
        <v>15</v>
      </c>
      <c r="C15" s="42" t="s">
        <v>312</v>
      </c>
      <c r="D15" s="42" t="s">
        <v>104</v>
      </c>
    </row>
    <row r="16" spans="1:8" x14ac:dyDescent="0.25">
      <c r="A16" s="42" t="s">
        <v>934</v>
      </c>
      <c r="B16" s="42" t="s">
        <v>934</v>
      </c>
      <c r="C16" s="42" t="s">
        <v>314</v>
      </c>
      <c r="D16" s="42" t="s">
        <v>108</v>
      </c>
    </row>
    <row r="17" spans="1:4" x14ac:dyDescent="0.25">
      <c r="A17" s="42" t="s">
        <v>827</v>
      </c>
      <c r="B17" s="42" t="s">
        <v>16</v>
      </c>
      <c r="C17" s="42" t="s">
        <v>316</v>
      </c>
      <c r="D17" s="42" t="s">
        <v>317</v>
      </c>
    </row>
    <row r="18" spans="1:4" x14ac:dyDescent="0.25">
      <c r="A18" s="42" t="s">
        <v>934</v>
      </c>
      <c r="B18" s="42" t="s">
        <v>934</v>
      </c>
      <c r="C18" s="42" t="s">
        <v>319</v>
      </c>
      <c r="D18" s="42" t="s">
        <v>320</v>
      </c>
    </row>
    <row r="19" spans="1:4" x14ac:dyDescent="0.25">
      <c r="A19" s="42" t="s">
        <v>934</v>
      </c>
      <c r="B19" s="42" t="s">
        <v>934</v>
      </c>
      <c r="C19" s="42" t="s">
        <v>322</v>
      </c>
      <c r="D19" s="42" t="s">
        <v>120</v>
      </c>
    </row>
    <row r="20" spans="1:4" x14ac:dyDescent="0.25">
      <c r="A20" s="42"/>
      <c r="B20" s="42"/>
      <c r="C20" s="42"/>
      <c r="D20" s="42"/>
    </row>
    <row r="21" spans="1:4" ht="15.75" customHeight="1" x14ac:dyDescent="0.25">
      <c r="A21" s="43" t="s">
        <v>157</v>
      </c>
      <c r="B21" s="43" t="s">
        <v>158</v>
      </c>
      <c r="C21" s="42"/>
      <c r="D21" s="42"/>
    </row>
    <row r="22" spans="1:4" x14ac:dyDescent="0.25">
      <c r="A22" s="42"/>
      <c r="B22" s="42"/>
      <c r="C22" s="42"/>
      <c r="D22" s="42"/>
    </row>
    <row r="23" spans="1:4" x14ac:dyDescent="0.25">
      <c r="A23" s="42" t="s">
        <v>828</v>
      </c>
      <c r="B23" s="42" t="s">
        <v>829</v>
      </c>
      <c r="C23" s="42" t="s">
        <v>324</v>
      </c>
      <c r="D23" s="42" t="s">
        <v>325</v>
      </c>
    </row>
    <row r="24" spans="1:4" x14ac:dyDescent="0.25">
      <c r="A24" s="42" t="s">
        <v>934</v>
      </c>
      <c r="B24" s="42" t="s">
        <v>934</v>
      </c>
      <c r="C24" s="42" t="s">
        <v>327</v>
      </c>
      <c r="D24" s="42" t="s">
        <v>328</v>
      </c>
    </row>
    <row r="25" spans="1:4" x14ac:dyDescent="0.25">
      <c r="A25" s="42" t="s">
        <v>934</v>
      </c>
      <c r="B25" s="42" t="s">
        <v>934</v>
      </c>
      <c r="C25" s="42" t="s">
        <v>330</v>
      </c>
      <c r="D25" s="42" t="s">
        <v>331</v>
      </c>
    </row>
    <row r="26" spans="1:4" x14ac:dyDescent="0.25">
      <c r="A26" s="42" t="s">
        <v>830</v>
      </c>
      <c r="B26" s="42" t="s">
        <v>831</v>
      </c>
      <c r="C26" s="42" t="s">
        <v>333</v>
      </c>
      <c r="D26" s="42" t="s">
        <v>334</v>
      </c>
    </row>
    <row r="27" spans="1:4" x14ac:dyDescent="0.25">
      <c r="A27" s="42" t="s">
        <v>934</v>
      </c>
      <c r="B27" s="42" t="s">
        <v>934</v>
      </c>
      <c r="C27" s="42" t="s">
        <v>336</v>
      </c>
      <c r="D27" s="42" t="s">
        <v>159</v>
      </c>
    </row>
    <row r="28" spans="1:4" x14ac:dyDescent="0.25">
      <c r="A28" s="42" t="s">
        <v>934</v>
      </c>
      <c r="B28" s="42" t="s">
        <v>934</v>
      </c>
      <c r="C28" s="42" t="s">
        <v>338</v>
      </c>
      <c r="D28" s="42" t="s">
        <v>339</v>
      </c>
    </row>
    <row r="29" spans="1:4" x14ac:dyDescent="0.25">
      <c r="A29" s="42" t="s">
        <v>934</v>
      </c>
      <c r="B29" s="42" t="s">
        <v>934</v>
      </c>
      <c r="C29" s="42" t="s">
        <v>341</v>
      </c>
      <c r="D29" s="42" t="s">
        <v>84</v>
      </c>
    </row>
    <row r="30" spans="1:4" x14ac:dyDescent="0.25">
      <c r="A30" s="42" t="s">
        <v>934</v>
      </c>
      <c r="B30" s="42" t="s">
        <v>934</v>
      </c>
      <c r="C30" s="42" t="s">
        <v>343</v>
      </c>
      <c r="D30" s="42" t="s">
        <v>83</v>
      </c>
    </row>
    <row r="31" spans="1:4" x14ac:dyDescent="0.25">
      <c r="A31" s="42" t="s">
        <v>832</v>
      </c>
      <c r="B31" s="42" t="s">
        <v>833</v>
      </c>
      <c r="C31" s="42" t="s">
        <v>345</v>
      </c>
      <c r="D31" s="42" t="s">
        <v>346</v>
      </c>
    </row>
    <row r="32" spans="1:4" x14ac:dyDescent="0.25">
      <c r="A32" s="42" t="s">
        <v>934</v>
      </c>
      <c r="B32" s="42" t="s">
        <v>934</v>
      </c>
      <c r="C32" s="42" t="s">
        <v>348</v>
      </c>
      <c r="D32" s="42" t="s">
        <v>349</v>
      </c>
    </row>
    <row r="33" spans="1:4" x14ac:dyDescent="0.25">
      <c r="A33" s="42" t="s">
        <v>934</v>
      </c>
      <c r="B33" s="42" t="s">
        <v>934</v>
      </c>
      <c r="C33" s="42" t="s">
        <v>351</v>
      </c>
      <c r="D33" s="42" t="s">
        <v>352</v>
      </c>
    </row>
    <row r="34" spans="1:4" x14ac:dyDescent="0.25">
      <c r="A34" s="42" t="s">
        <v>934</v>
      </c>
      <c r="B34" s="42" t="s">
        <v>934</v>
      </c>
      <c r="C34" s="42" t="s">
        <v>354</v>
      </c>
      <c r="D34" s="42" t="s">
        <v>355</v>
      </c>
    </row>
    <row r="35" spans="1:4" x14ac:dyDescent="0.25">
      <c r="A35" s="42" t="s">
        <v>934</v>
      </c>
      <c r="B35" s="42" t="s">
        <v>934</v>
      </c>
      <c r="C35" s="42" t="s">
        <v>357</v>
      </c>
      <c r="D35" s="42" t="s">
        <v>358</v>
      </c>
    </row>
    <row r="36" spans="1:4" x14ac:dyDescent="0.25">
      <c r="A36" s="42" t="s">
        <v>934</v>
      </c>
      <c r="B36" s="42" t="s">
        <v>934</v>
      </c>
      <c r="C36" s="42" t="s">
        <v>360</v>
      </c>
      <c r="D36" s="42" t="s">
        <v>361</v>
      </c>
    </row>
    <row r="37" spans="1:4" x14ac:dyDescent="0.25">
      <c r="A37" s="42" t="s">
        <v>934</v>
      </c>
      <c r="B37" s="42" t="s">
        <v>934</v>
      </c>
      <c r="C37" s="42" t="s">
        <v>363</v>
      </c>
      <c r="D37" s="42" t="s">
        <v>364</v>
      </c>
    </row>
    <row r="38" spans="1:4" x14ac:dyDescent="0.25">
      <c r="A38" s="42" t="s">
        <v>934</v>
      </c>
      <c r="B38" s="42" t="s">
        <v>934</v>
      </c>
      <c r="C38" s="42" t="s">
        <v>366</v>
      </c>
      <c r="D38" s="42" t="s">
        <v>367</v>
      </c>
    </row>
    <row r="39" spans="1:4" x14ac:dyDescent="0.25">
      <c r="A39" s="42" t="s">
        <v>834</v>
      </c>
      <c r="B39" s="42" t="s">
        <v>17</v>
      </c>
      <c r="C39" s="42" t="s">
        <v>369</v>
      </c>
      <c r="D39" s="42" t="s">
        <v>17</v>
      </c>
    </row>
    <row r="40" spans="1:4" x14ac:dyDescent="0.25">
      <c r="A40" s="42" t="s">
        <v>835</v>
      </c>
      <c r="B40" s="42" t="s">
        <v>836</v>
      </c>
      <c r="C40" s="42" t="s">
        <v>371</v>
      </c>
      <c r="D40" s="42" t="s">
        <v>94</v>
      </c>
    </row>
    <row r="41" spans="1:4" x14ac:dyDescent="0.25">
      <c r="A41" s="42" t="s">
        <v>934</v>
      </c>
      <c r="B41" s="42" t="s">
        <v>934</v>
      </c>
      <c r="C41" s="42" t="s">
        <v>373</v>
      </c>
      <c r="D41" s="42" t="s">
        <v>374</v>
      </c>
    </row>
    <row r="42" spans="1:4" x14ac:dyDescent="0.25">
      <c r="A42" s="42" t="s">
        <v>934</v>
      </c>
      <c r="B42" s="42" t="s">
        <v>934</v>
      </c>
      <c r="C42" s="42" t="s">
        <v>376</v>
      </c>
      <c r="D42" s="42" t="s">
        <v>95</v>
      </c>
    </row>
    <row r="43" spans="1:4" x14ac:dyDescent="0.25">
      <c r="A43" s="42" t="s">
        <v>934</v>
      </c>
      <c r="B43" s="42" t="s">
        <v>934</v>
      </c>
      <c r="C43" s="42" t="s">
        <v>378</v>
      </c>
      <c r="D43" s="42" t="s">
        <v>379</v>
      </c>
    </row>
    <row r="44" spans="1:4" x14ac:dyDescent="0.25">
      <c r="A44" s="42" t="s">
        <v>934</v>
      </c>
      <c r="B44" s="42" t="s">
        <v>934</v>
      </c>
      <c r="C44" s="42" t="s">
        <v>381</v>
      </c>
      <c r="D44" s="42" t="s">
        <v>382</v>
      </c>
    </row>
    <row r="45" spans="1:4" x14ac:dyDescent="0.25">
      <c r="A45" s="42" t="s">
        <v>837</v>
      </c>
      <c r="B45" s="42" t="s">
        <v>18</v>
      </c>
      <c r="C45" s="42" t="s">
        <v>384</v>
      </c>
      <c r="D45" s="42" t="s">
        <v>80</v>
      </c>
    </row>
    <row r="46" spans="1:4" x14ac:dyDescent="0.25">
      <c r="A46" s="42" t="s">
        <v>934</v>
      </c>
      <c r="B46" s="42" t="s">
        <v>934</v>
      </c>
      <c r="C46" s="42" t="s">
        <v>386</v>
      </c>
      <c r="D46" s="42" t="s">
        <v>935</v>
      </c>
    </row>
    <row r="47" spans="1:4" x14ac:dyDescent="0.25">
      <c r="A47" s="42" t="s">
        <v>934</v>
      </c>
      <c r="B47" s="42" t="s">
        <v>934</v>
      </c>
      <c r="C47" s="42" t="s">
        <v>389</v>
      </c>
      <c r="D47" s="42" t="s">
        <v>67</v>
      </c>
    </row>
    <row r="48" spans="1:4" x14ac:dyDescent="0.25">
      <c r="A48" s="42"/>
      <c r="B48" s="42"/>
      <c r="C48" s="42"/>
      <c r="D48" s="42"/>
    </row>
    <row r="49" spans="1:4" ht="15.75" customHeight="1" x14ac:dyDescent="0.25">
      <c r="A49" s="43" t="s">
        <v>160</v>
      </c>
      <c r="B49" s="43" t="s">
        <v>936</v>
      </c>
      <c r="C49" s="42"/>
      <c r="D49" s="42"/>
    </row>
    <row r="50" spans="1:4" x14ac:dyDescent="0.25">
      <c r="A50" s="42"/>
      <c r="B50" s="42"/>
      <c r="C50" s="42"/>
      <c r="D50" s="42"/>
    </row>
    <row r="51" spans="1:4" x14ac:dyDescent="0.25">
      <c r="A51" s="42" t="s">
        <v>838</v>
      </c>
      <c r="B51" s="42" t="s">
        <v>392</v>
      </c>
      <c r="C51" s="42" t="s">
        <v>391</v>
      </c>
      <c r="D51" s="42" t="s">
        <v>392</v>
      </c>
    </row>
    <row r="52" spans="1:4" x14ac:dyDescent="0.25">
      <c r="A52" s="42" t="s">
        <v>839</v>
      </c>
      <c r="B52" s="42" t="s">
        <v>840</v>
      </c>
      <c r="C52" s="42" t="s">
        <v>394</v>
      </c>
      <c r="D52" s="42" t="s">
        <v>395</v>
      </c>
    </row>
    <row r="53" spans="1:4" x14ac:dyDescent="0.25">
      <c r="A53" s="42"/>
      <c r="B53" s="42"/>
      <c r="C53" s="42"/>
      <c r="D53" s="42"/>
    </row>
    <row r="54" spans="1:4" ht="15.75" customHeight="1" x14ac:dyDescent="0.25">
      <c r="A54" s="43" t="s">
        <v>161</v>
      </c>
      <c r="B54" s="43" t="s">
        <v>937</v>
      </c>
      <c r="C54" s="42"/>
      <c r="D54" s="42"/>
    </row>
    <row r="55" spans="1:4" x14ac:dyDescent="0.25">
      <c r="A55" s="42"/>
      <c r="B55" s="42"/>
      <c r="C55" s="42"/>
      <c r="D55" s="42"/>
    </row>
    <row r="56" spans="1:4" x14ac:dyDescent="0.25">
      <c r="A56" s="42" t="s">
        <v>841</v>
      </c>
      <c r="B56" s="42" t="s">
        <v>842</v>
      </c>
      <c r="C56" s="42" t="s">
        <v>397</v>
      </c>
      <c r="D56" s="42" t="s">
        <v>398</v>
      </c>
    </row>
    <row r="57" spans="1:4" x14ac:dyDescent="0.25">
      <c r="A57" s="42" t="s">
        <v>934</v>
      </c>
      <c r="B57" s="42" t="s">
        <v>934</v>
      </c>
      <c r="C57" s="42" t="s">
        <v>400</v>
      </c>
      <c r="D57" s="42" t="s">
        <v>401</v>
      </c>
    </row>
    <row r="58" spans="1:4" x14ac:dyDescent="0.25">
      <c r="A58" s="42" t="s">
        <v>934</v>
      </c>
      <c r="B58" s="42" t="s">
        <v>934</v>
      </c>
      <c r="C58" s="42" t="s">
        <v>403</v>
      </c>
      <c r="D58" s="42" t="s">
        <v>60</v>
      </c>
    </row>
    <row r="59" spans="1:4" x14ac:dyDescent="0.25">
      <c r="A59" s="42" t="s">
        <v>843</v>
      </c>
      <c r="B59" s="42" t="s">
        <v>844</v>
      </c>
      <c r="C59" s="42" t="s">
        <v>405</v>
      </c>
      <c r="D59" s="42" t="s">
        <v>406</v>
      </c>
    </row>
    <row r="60" spans="1:4" x14ac:dyDescent="0.25">
      <c r="A60" s="42" t="s">
        <v>934</v>
      </c>
      <c r="B60" s="42" t="s">
        <v>934</v>
      </c>
      <c r="C60" s="42" t="s">
        <v>408</v>
      </c>
      <c r="D60" s="42" t="s">
        <v>66</v>
      </c>
    </row>
    <row r="61" spans="1:4" x14ac:dyDescent="0.25">
      <c r="A61" s="42" t="s">
        <v>934</v>
      </c>
      <c r="B61" s="42" t="s">
        <v>934</v>
      </c>
      <c r="C61" s="42" t="s">
        <v>410</v>
      </c>
      <c r="D61" s="42" t="s">
        <v>68</v>
      </c>
    </row>
    <row r="62" spans="1:4" x14ac:dyDescent="0.25">
      <c r="A62" s="42" t="s">
        <v>845</v>
      </c>
      <c r="B62" s="42" t="s">
        <v>846</v>
      </c>
      <c r="C62" s="42" t="s">
        <v>412</v>
      </c>
      <c r="D62" s="42" t="s">
        <v>413</v>
      </c>
    </row>
    <row r="63" spans="1:4" x14ac:dyDescent="0.25">
      <c r="A63" s="42" t="s">
        <v>934</v>
      </c>
      <c r="B63" s="42" t="s">
        <v>934</v>
      </c>
      <c r="C63" s="42" t="s">
        <v>415</v>
      </c>
      <c r="D63" s="42" t="s">
        <v>416</v>
      </c>
    </row>
    <row r="64" spans="1:4" x14ac:dyDescent="0.25">
      <c r="A64" s="42" t="s">
        <v>934</v>
      </c>
      <c r="B64" s="42" t="s">
        <v>934</v>
      </c>
      <c r="C64" s="42" t="s">
        <v>418</v>
      </c>
      <c r="D64" s="42" t="s">
        <v>419</v>
      </c>
    </row>
    <row r="65" spans="1:4" x14ac:dyDescent="0.25">
      <c r="A65" s="42" t="s">
        <v>847</v>
      </c>
      <c r="B65" s="42" t="s">
        <v>19</v>
      </c>
      <c r="C65" s="42" t="s">
        <v>421</v>
      </c>
      <c r="D65" s="42" t="s">
        <v>56</v>
      </c>
    </row>
    <row r="66" spans="1:4" x14ac:dyDescent="0.25">
      <c r="A66" s="42" t="s">
        <v>934</v>
      </c>
      <c r="B66" s="42" t="s">
        <v>934</v>
      </c>
      <c r="C66" s="42" t="s">
        <v>423</v>
      </c>
      <c r="D66" s="42" t="s">
        <v>57</v>
      </c>
    </row>
    <row r="67" spans="1:4" x14ac:dyDescent="0.25">
      <c r="A67" s="42"/>
      <c r="B67" s="42"/>
      <c r="C67" s="42"/>
      <c r="D67" s="42"/>
    </row>
    <row r="68" spans="1:4" ht="15.75" customHeight="1" x14ac:dyDescent="0.25">
      <c r="A68" s="43" t="s">
        <v>162</v>
      </c>
      <c r="B68" s="43" t="s">
        <v>938</v>
      </c>
      <c r="C68" s="42"/>
      <c r="D68" s="42"/>
    </row>
    <row r="69" spans="1:4" x14ac:dyDescent="0.25">
      <c r="A69" s="42"/>
      <c r="B69" s="42"/>
      <c r="C69" s="42"/>
      <c r="D69" s="42"/>
    </row>
    <row r="70" spans="1:4" x14ac:dyDescent="0.25">
      <c r="A70" s="42" t="s">
        <v>848</v>
      </c>
      <c r="B70" s="42" t="s">
        <v>939</v>
      </c>
      <c r="C70" s="42" t="s">
        <v>425</v>
      </c>
      <c r="D70" s="42" t="s">
        <v>939</v>
      </c>
    </row>
    <row r="71" spans="1:4" x14ac:dyDescent="0.25">
      <c r="A71" s="42" t="s">
        <v>849</v>
      </c>
      <c r="B71" s="42" t="s">
        <v>850</v>
      </c>
      <c r="C71" s="42" t="s">
        <v>428</v>
      </c>
      <c r="D71" s="42" t="s">
        <v>429</v>
      </c>
    </row>
    <row r="72" spans="1:4" x14ac:dyDescent="0.25">
      <c r="A72" s="42" t="s">
        <v>934</v>
      </c>
      <c r="B72" s="42" t="s">
        <v>934</v>
      </c>
      <c r="C72" s="42" t="s">
        <v>431</v>
      </c>
      <c r="D72" s="42" t="s">
        <v>432</v>
      </c>
    </row>
    <row r="73" spans="1:4" x14ac:dyDescent="0.25">
      <c r="A73" s="42" t="s">
        <v>934</v>
      </c>
      <c r="B73" s="42" t="s">
        <v>934</v>
      </c>
      <c r="C73" s="42" t="s">
        <v>434</v>
      </c>
      <c r="D73" s="42" t="s">
        <v>435</v>
      </c>
    </row>
    <row r="74" spans="1:4" x14ac:dyDescent="0.25">
      <c r="A74" s="42" t="s">
        <v>851</v>
      </c>
      <c r="B74" s="42" t="s">
        <v>852</v>
      </c>
      <c r="C74" s="42" t="s">
        <v>437</v>
      </c>
      <c r="D74" s="42" t="s">
        <v>438</v>
      </c>
    </row>
    <row r="75" spans="1:4" x14ac:dyDescent="0.25">
      <c r="A75" s="42" t="s">
        <v>934</v>
      </c>
      <c r="B75" s="42" t="s">
        <v>934</v>
      </c>
      <c r="C75" s="42" t="s">
        <v>440</v>
      </c>
      <c r="D75" s="42" t="s">
        <v>441</v>
      </c>
    </row>
    <row r="76" spans="1:4" x14ac:dyDescent="0.25">
      <c r="A76" s="42" t="s">
        <v>853</v>
      </c>
      <c r="B76" s="42" t="s">
        <v>854</v>
      </c>
      <c r="C76" s="42" t="s">
        <v>443</v>
      </c>
      <c r="D76" s="42" t="s">
        <v>940</v>
      </c>
    </row>
    <row r="77" spans="1:4" x14ac:dyDescent="0.25">
      <c r="A77" s="42" t="s">
        <v>934</v>
      </c>
      <c r="B77" s="42" t="s">
        <v>934</v>
      </c>
      <c r="C77" s="42" t="s">
        <v>446</v>
      </c>
      <c r="D77" s="42" t="s">
        <v>941</v>
      </c>
    </row>
    <row r="78" spans="1:4" x14ac:dyDescent="0.25">
      <c r="A78" s="42" t="s">
        <v>855</v>
      </c>
      <c r="B78" s="42" t="s">
        <v>856</v>
      </c>
      <c r="C78" s="42" t="s">
        <v>449</v>
      </c>
      <c r="D78" s="42" t="s">
        <v>450</v>
      </c>
    </row>
    <row r="79" spans="1:4" x14ac:dyDescent="0.25">
      <c r="A79" s="42" t="s">
        <v>934</v>
      </c>
      <c r="B79" s="42" t="s">
        <v>934</v>
      </c>
      <c r="C79" s="42" t="s">
        <v>452</v>
      </c>
      <c r="D79" s="42" t="s">
        <v>453</v>
      </c>
    </row>
    <row r="80" spans="1:4" x14ac:dyDescent="0.25">
      <c r="A80" s="42" t="s">
        <v>857</v>
      </c>
      <c r="B80" s="42" t="s">
        <v>20</v>
      </c>
      <c r="C80" s="42" t="s">
        <v>455</v>
      </c>
      <c r="D80" s="42" t="s">
        <v>85</v>
      </c>
    </row>
    <row r="81" spans="1:4" x14ac:dyDescent="0.25">
      <c r="A81" s="42" t="s">
        <v>934</v>
      </c>
      <c r="B81" s="42" t="s">
        <v>934</v>
      </c>
      <c r="C81" s="42" t="s">
        <v>457</v>
      </c>
      <c r="D81" s="42" t="s">
        <v>942</v>
      </c>
    </row>
    <row r="82" spans="1:4" x14ac:dyDescent="0.25">
      <c r="A82" s="42"/>
      <c r="B82" s="42"/>
      <c r="C82" s="42"/>
      <c r="D82" s="42"/>
    </row>
    <row r="83" spans="1:4" ht="15.75" customHeight="1" x14ac:dyDescent="0.25">
      <c r="A83" s="43" t="s">
        <v>163</v>
      </c>
      <c r="B83" s="43" t="s">
        <v>943</v>
      </c>
      <c r="C83" s="42"/>
      <c r="D83" s="42"/>
    </row>
    <row r="84" spans="1:4" x14ac:dyDescent="0.25">
      <c r="A84" s="42"/>
      <c r="B84" s="42"/>
      <c r="C84" s="42"/>
      <c r="D84" s="42"/>
    </row>
    <row r="85" spans="1:4" x14ac:dyDescent="0.25">
      <c r="A85" s="42" t="s">
        <v>858</v>
      </c>
      <c r="B85" s="42" t="s">
        <v>859</v>
      </c>
      <c r="C85" s="42" t="s">
        <v>459</v>
      </c>
      <c r="D85" s="42" t="s">
        <v>460</v>
      </c>
    </row>
    <row r="86" spans="1:4" x14ac:dyDescent="0.25">
      <c r="A86" s="42" t="s">
        <v>934</v>
      </c>
      <c r="B86" s="42" t="s">
        <v>934</v>
      </c>
      <c r="C86" s="42" t="s">
        <v>462</v>
      </c>
      <c r="D86" s="42" t="s">
        <v>463</v>
      </c>
    </row>
    <row r="87" spans="1:4" x14ac:dyDescent="0.25">
      <c r="A87" s="42" t="s">
        <v>934</v>
      </c>
      <c r="B87" s="42" t="s">
        <v>934</v>
      </c>
      <c r="C87" s="42" t="s">
        <v>465</v>
      </c>
      <c r="D87" s="42" t="s">
        <v>466</v>
      </c>
    </row>
    <row r="88" spans="1:4" x14ac:dyDescent="0.25">
      <c r="A88" s="42" t="s">
        <v>860</v>
      </c>
      <c r="B88" s="42" t="s">
        <v>861</v>
      </c>
      <c r="C88" s="42" t="s">
        <v>468</v>
      </c>
      <c r="D88" s="42" t="s">
        <v>469</v>
      </c>
    </row>
    <row r="89" spans="1:4" x14ac:dyDescent="0.25">
      <c r="A89" s="42" t="s">
        <v>934</v>
      </c>
      <c r="B89" s="42" t="s">
        <v>934</v>
      </c>
      <c r="C89" s="42" t="s">
        <v>471</v>
      </c>
      <c r="D89" s="42" t="s">
        <v>472</v>
      </c>
    </row>
    <row r="90" spans="1:4" x14ac:dyDescent="0.25">
      <c r="A90" s="42" t="s">
        <v>862</v>
      </c>
      <c r="B90" s="42" t="s">
        <v>863</v>
      </c>
      <c r="C90" s="42" t="s">
        <v>474</v>
      </c>
      <c r="D90" s="42" t="s">
        <v>475</v>
      </c>
    </row>
    <row r="91" spans="1:4" x14ac:dyDescent="0.25">
      <c r="A91" s="42"/>
      <c r="B91" s="42"/>
      <c r="C91" s="42"/>
      <c r="D91" s="42"/>
    </row>
    <row r="92" spans="1:4" ht="15.75" customHeight="1" x14ac:dyDescent="0.25">
      <c r="A92" s="43" t="s">
        <v>164</v>
      </c>
      <c r="B92" s="43" t="s">
        <v>165</v>
      </c>
      <c r="C92" s="42"/>
      <c r="D92" s="42"/>
    </row>
    <row r="93" spans="1:4" x14ac:dyDescent="0.25">
      <c r="A93" s="42"/>
      <c r="B93" s="42"/>
      <c r="C93" s="42"/>
      <c r="D93" s="42"/>
    </row>
    <row r="94" spans="1:4" x14ac:dyDescent="0.25">
      <c r="A94" s="42" t="s">
        <v>21</v>
      </c>
      <c r="B94" s="42" t="s">
        <v>22</v>
      </c>
      <c r="C94" s="42" t="s">
        <v>75</v>
      </c>
      <c r="D94" s="42" t="s">
        <v>477</v>
      </c>
    </row>
    <row r="95" spans="1:4" x14ac:dyDescent="0.25">
      <c r="A95" s="42" t="s">
        <v>934</v>
      </c>
      <c r="B95" s="42" t="s">
        <v>934</v>
      </c>
      <c r="C95" s="42" t="s">
        <v>98</v>
      </c>
      <c r="D95" s="42" t="s">
        <v>479</v>
      </c>
    </row>
    <row r="96" spans="1:4" x14ac:dyDescent="0.25">
      <c r="A96" s="42" t="s">
        <v>934</v>
      </c>
      <c r="B96" s="42" t="s">
        <v>934</v>
      </c>
      <c r="C96" s="42" t="s">
        <v>116</v>
      </c>
      <c r="D96" s="42" t="s">
        <v>481</v>
      </c>
    </row>
    <row r="97" spans="1:4" x14ac:dyDescent="0.25">
      <c r="A97" s="42" t="s">
        <v>23</v>
      </c>
      <c r="B97" s="42" t="s">
        <v>864</v>
      </c>
      <c r="C97" s="42" t="s">
        <v>61</v>
      </c>
      <c r="D97" s="42" t="s">
        <v>62</v>
      </c>
    </row>
    <row r="98" spans="1:4" x14ac:dyDescent="0.25">
      <c r="A98" s="42" t="s">
        <v>934</v>
      </c>
      <c r="B98" s="42" t="s">
        <v>934</v>
      </c>
      <c r="C98" s="42" t="s">
        <v>59</v>
      </c>
      <c r="D98" s="42" t="s">
        <v>483</v>
      </c>
    </row>
    <row r="99" spans="1:4" x14ac:dyDescent="0.25">
      <c r="A99" s="42" t="s">
        <v>865</v>
      </c>
      <c r="B99" s="42" t="s">
        <v>24</v>
      </c>
      <c r="C99" s="42" t="s">
        <v>485</v>
      </c>
      <c r="D99" s="42" t="s">
        <v>486</v>
      </c>
    </row>
    <row r="100" spans="1:4" x14ac:dyDescent="0.25">
      <c r="A100" s="42" t="s">
        <v>934</v>
      </c>
      <c r="B100" s="42" t="s">
        <v>934</v>
      </c>
      <c r="C100" s="42" t="s">
        <v>488</v>
      </c>
      <c r="D100" s="42" t="s">
        <v>489</v>
      </c>
    </row>
    <row r="101" spans="1:4" x14ac:dyDescent="0.25">
      <c r="A101" s="42" t="s">
        <v>934</v>
      </c>
      <c r="B101" s="42" t="s">
        <v>934</v>
      </c>
      <c r="C101" s="42" t="s">
        <v>491</v>
      </c>
      <c r="D101" s="42" t="s">
        <v>492</v>
      </c>
    </row>
    <row r="102" spans="1:4" x14ac:dyDescent="0.25">
      <c r="A102" s="42" t="s">
        <v>934</v>
      </c>
      <c r="B102" s="42" t="s">
        <v>934</v>
      </c>
      <c r="C102" s="42" t="s">
        <v>494</v>
      </c>
      <c r="D102" s="42" t="s">
        <v>495</v>
      </c>
    </row>
    <row r="103" spans="1:4" x14ac:dyDescent="0.25">
      <c r="A103" s="42" t="s">
        <v>934</v>
      </c>
      <c r="B103" s="42" t="s">
        <v>934</v>
      </c>
      <c r="C103" s="42" t="s">
        <v>497</v>
      </c>
      <c r="D103" s="42" t="s">
        <v>498</v>
      </c>
    </row>
    <row r="104" spans="1:4" x14ac:dyDescent="0.25">
      <c r="A104" s="42" t="s">
        <v>934</v>
      </c>
      <c r="B104" s="42" t="s">
        <v>934</v>
      </c>
      <c r="C104" s="42" t="s">
        <v>500</v>
      </c>
      <c r="D104" s="42" t="s">
        <v>99</v>
      </c>
    </row>
    <row r="105" spans="1:4" x14ac:dyDescent="0.25">
      <c r="A105" s="42" t="s">
        <v>934</v>
      </c>
      <c r="B105" s="42" t="s">
        <v>934</v>
      </c>
      <c r="C105" s="42" t="s">
        <v>502</v>
      </c>
      <c r="D105" s="42" t="s">
        <v>503</v>
      </c>
    </row>
    <row r="106" spans="1:4" x14ac:dyDescent="0.25">
      <c r="A106" s="42" t="s">
        <v>934</v>
      </c>
      <c r="B106" s="42" t="s">
        <v>934</v>
      </c>
      <c r="C106" s="42" t="s">
        <v>505</v>
      </c>
      <c r="D106" s="42" t="s">
        <v>506</v>
      </c>
    </row>
    <row r="107" spans="1:4" x14ac:dyDescent="0.25">
      <c r="A107" s="42"/>
      <c r="B107" s="42"/>
      <c r="C107" s="42"/>
      <c r="D107" s="42"/>
    </row>
    <row r="108" spans="1:4" ht="15.75" customHeight="1" x14ac:dyDescent="0.25">
      <c r="A108" s="43" t="s">
        <v>166</v>
      </c>
      <c r="B108" s="43" t="s">
        <v>944</v>
      </c>
      <c r="C108" s="42"/>
      <c r="D108" s="42"/>
    </row>
    <row r="109" spans="1:4" x14ac:dyDescent="0.25">
      <c r="A109" s="42"/>
      <c r="B109" s="42"/>
      <c r="C109" s="42"/>
      <c r="D109" s="42"/>
    </row>
    <row r="110" spans="1:4" x14ac:dyDescent="0.25">
      <c r="A110" s="42" t="s">
        <v>866</v>
      </c>
      <c r="B110" s="42" t="s">
        <v>867</v>
      </c>
      <c r="C110" s="42" t="s">
        <v>508</v>
      </c>
      <c r="D110" s="42" t="s">
        <v>509</v>
      </c>
    </row>
    <row r="111" spans="1:4" x14ac:dyDescent="0.25">
      <c r="A111" s="42" t="s">
        <v>934</v>
      </c>
      <c r="B111" s="42" t="s">
        <v>934</v>
      </c>
      <c r="C111" s="42" t="s">
        <v>511</v>
      </c>
      <c r="D111" s="42" t="s">
        <v>512</v>
      </c>
    </row>
    <row r="112" spans="1:4" x14ac:dyDescent="0.25">
      <c r="A112" s="42" t="s">
        <v>934</v>
      </c>
      <c r="B112" s="42" t="s">
        <v>934</v>
      </c>
      <c r="C112" s="42" t="s">
        <v>514</v>
      </c>
      <c r="D112" s="42" t="s">
        <v>515</v>
      </c>
    </row>
    <row r="113" spans="1:4" x14ac:dyDescent="0.25">
      <c r="A113" s="42" t="s">
        <v>934</v>
      </c>
      <c r="B113" s="42" t="s">
        <v>934</v>
      </c>
      <c r="C113" s="42" t="s">
        <v>517</v>
      </c>
      <c r="D113" s="42" t="s">
        <v>518</v>
      </c>
    </row>
    <row r="114" spans="1:4" x14ac:dyDescent="0.25">
      <c r="A114" s="42" t="s">
        <v>868</v>
      </c>
      <c r="B114" s="42" t="s">
        <v>25</v>
      </c>
      <c r="C114" s="42" t="s">
        <v>520</v>
      </c>
      <c r="D114" s="42" t="s">
        <v>65</v>
      </c>
    </row>
    <row r="115" spans="1:4" x14ac:dyDescent="0.25">
      <c r="A115" s="42" t="s">
        <v>934</v>
      </c>
      <c r="B115" s="42" t="s">
        <v>934</v>
      </c>
      <c r="C115" s="42" t="s">
        <v>522</v>
      </c>
      <c r="D115" s="42" t="s">
        <v>523</v>
      </c>
    </row>
    <row r="116" spans="1:4" x14ac:dyDescent="0.25">
      <c r="A116" s="42" t="s">
        <v>934</v>
      </c>
      <c r="B116" s="42" t="s">
        <v>934</v>
      </c>
      <c r="C116" s="42" t="s">
        <v>525</v>
      </c>
      <c r="D116" s="42" t="s">
        <v>526</v>
      </c>
    </row>
    <row r="117" spans="1:4" x14ac:dyDescent="0.25">
      <c r="A117" s="42" t="s">
        <v>934</v>
      </c>
      <c r="B117" s="42" t="s">
        <v>934</v>
      </c>
      <c r="C117" s="42" t="s">
        <v>528</v>
      </c>
      <c r="D117" s="42" t="s">
        <v>63</v>
      </c>
    </row>
    <row r="118" spans="1:4" x14ac:dyDescent="0.25">
      <c r="A118" s="42"/>
      <c r="B118" s="42"/>
      <c r="C118" s="42"/>
      <c r="D118" s="42"/>
    </row>
    <row r="119" spans="1:4" ht="15.75" customHeight="1" x14ac:dyDescent="0.25">
      <c r="A119" s="43" t="s">
        <v>167</v>
      </c>
      <c r="B119" s="43" t="s">
        <v>168</v>
      </c>
      <c r="C119" s="42"/>
      <c r="D119" s="42"/>
    </row>
    <row r="120" spans="1:4" x14ac:dyDescent="0.25">
      <c r="A120" s="42"/>
      <c r="B120" s="42"/>
      <c r="C120" s="42"/>
      <c r="D120" s="42"/>
    </row>
    <row r="121" spans="1:4" x14ac:dyDescent="0.25">
      <c r="A121" s="42" t="s">
        <v>869</v>
      </c>
      <c r="B121" s="42" t="s">
        <v>870</v>
      </c>
      <c r="C121" s="42" t="s">
        <v>530</v>
      </c>
      <c r="D121" s="42" t="s">
        <v>531</v>
      </c>
    </row>
    <row r="122" spans="1:4" x14ac:dyDescent="0.25">
      <c r="A122" s="42" t="s">
        <v>934</v>
      </c>
      <c r="B122" s="42" t="s">
        <v>934</v>
      </c>
      <c r="C122" s="42" t="s">
        <v>533</v>
      </c>
      <c r="D122" s="42" t="s">
        <v>534</v>
      </c>
    </row>
    <row r="123" spans="1:4" x14ac:dyDescent="0.25">
      <c r="A123" s="42" t="s">
        <v>934</v>
      </c>
      <c r="B123" s="42" t="s">
        <v>934</v>
      </c>
      <c r="C123" s="42" t="s">
        <v>536</v>
      </c>
      <c r="D123" s="42" t="s">
        <v>537</v>
      </c>
    </row>
    <row r="124" spans="1:4" x14ac:dyDescent="0.25">
      <c r="A124" s="42" t="s">
        <v>934</v>
      </c>
      <c r="B124" s="42" t="s">
        <v>934</v>
      </c>
      <c r="C124" s="42" t="s">
        <v>539</v>
      </c>
      <c r="D124" s="42" t="s">
        <v>540</v>
      </c>
    </row>
    <row r="125" spans="1:4" x14ac:dyDescent="0.25">
      <c r="A125" s="42" t="s">
        <v>934</v>
      </c>
      <c r="B125" s="42" t="s">
        <v>934</v>
      </c>
      <c r="C125" s="42" t="s">
        <v>542</v>
      </c>
      <c r="D125" s="42" t="s">
        <v>543</v>
      </c>
    </row>
    <row r="126" spans="1:4" x14ac:dyDescent="0.25">
      <c r="A126" s="42" t="s">
        <v>871</v>
      </c>
      <c r="B126" s="42" t="s">
        <v>872</v>
      </c>
      <c r="C126" s="42" t="s">
        <v>545</v>
      </c>
      <c r="D126" s="42" t="s">
        <v>546</v>
      </c>
    </row>
    <row r="127" spans="1:4" x14ac:dyDescent="0.25">
      <c r="A127" s="42" t="s">
        <v>873</v>
      </c>
      <c r="B127" s="42" t="s">
        <v>874</v>
      </c>
      <c r="C127" s="42" t="s">
        <v>548</v>
      </c>
      <c r="D127" s="42" t="s">
        <v>549</v>
      </c>
    </row>
    <row r="128" spans="1:4" x14ac:dyDescent="0.25">
      <c r="A128" s="42" t="s">
        <v>875</v>
      </c>
      <c r="B128" s="42" t="s">
        <v>26</v>
      </c>
      <c r="C128" s="42" t="s">
        <v>551</v>
      </c>
      <c r="D128" s="42" t="s">
        <v>86</v>
      </c>
    </row>
    <row r="129" spans="1:4" x14ac:dyDescent="0.25">
      <c r="A129" s="42" t="s">
        <v>934</v>
      </c>
      <c r="B129" s="42" t="s">
        <v>934</v>
      </c>
      <c r="C129" s="42" t="s">
        <v>553</v>
      </c>
      <c r="D129" s="42" t="s">
        <v>64</v>
      </c>
    </row>
    <row r="130" spans="1:4" x14ac:dyDescent="0.25">
      <c r="A130" s="42" t="s">
        <v>934</v>
      </c>
      <c r="B130" s="42" t="s">
        <v>934</v>
      </c>
      <c r="C130" s="42" t="s">
        <v>555</v>
      </c>
      <c r="D130" s="42" t="s">
        <v>556</v>
      </c>
    </row>
    <row r="131" spans="1:4" x14ac:dyDescent="0.25">
      <c r="A131" s="42" t="s">
        <v>934</v>
      </c>
      <c r="B131" s="42" t="s">
        <v>934</v>
      </c>
      <c r="C131" s="42" t="s">
        <v>558</v>
      </c>
      <c r="D131" s="42" t="s">
        <v>71</v>
      </c>
    </row>
    <row r="132" spans="1:4" x14ac:dyDescent="0.25">
      <c r="A132" s="42" t="s">
        <v>934</v>
      </c>
      <c r="B132" s="42" t="s">
        <v>934</v>
      </c>
      <c r="C132" s="42" t="s">
        <v>560</v>
      </c>
      <c r="D132" s="42" t="s">
        <v>82</v>
      </c>
    </row>
    <row r="133" spans="1:4" x14ac:dyDescent="0.25">
      <c r="A133" s="42" t="s">
        <v>876</v>
      </c>
      <c r="B133" s="42" t="s">
        <v>877</v>
      </c>
      <c r="C133" s="42" t="s">
        <v>562</v>
      </c>
      <c r="D133" s="42" t="s">
        <v>111</v>
      </c>
    </row>
    <row r="134" spans="1:4" x14ac:dyDescent="0.25">
      <c r="A134" s="42" t="s">
        <v>934</v>
      </c>
      <c r="B134" s="42" t="s">
        <v>934</v>
      </c>
      <c r="C134" s="42" t="s">
        <v>564</v>
      </c>
      <c r="D134" s="42" t="s">
        <v>565</v>
      </c>
    </row>
    <row r="135" spans="1:4" x14ac:dyDescent="0.25">
      <c r="A135" s="42" t="s">
        <v>934</v>
      </c>
      <c r="B135" s="42" t="s">
        <v>934</v>
      </c>
      <c r="C135" s="42" t="s">
        <v>567</v>
      </c>
      <c r="D135" s="42" t="s">
        <v>568</v>
      </c>
    </row>
    <row r="136" spans="1:4" x14ac:dyDescent="0.25">
      <c r="A136" s="42" t="s">
        <v>878</v>
      </c>
      <c r="B136" s="42" t="s">
        <v>879</v>
      </c>
      <c r="C136" s="42" t="s">
        <v>570</v>
      </c>
      <c r="D136" s="42" t="s">
        <v>571</v>
      </c>
    </row>
    <row r="137" spans="1:4" x14ac:dyDescent="0.25">
      <c r="A137" s="42" t="s">
        <v>934</v>
      </c>
      <c r="B137" s="42" t="s">
        <v>934</v>
      </c>
      <c r="C137" s="42" t="s">
        <v>573</v>
      </c>
      <c r="D137" s="42" t="s">
        <v>78</v>
      </c>
    </row>
    <row r="138" spans="1:4" x14ac:dyDescent="0.25">
      <c r="A138" s="42" t="s">
        <v>934</v>
      </c>
      <c r="B138" s="42" t="s">
        <v>934</v>
      </c>
      <c r="C138" s="42" t="s">
        <v>575</v>
      </c>
      <c r="D138" s="42" t="s">
        <v>576</v>
      </c>
    </row>
    <row r="139" spans="1:4" x14ac:dyDescent="0.25">
      <c r="A139" s="42" t="s">
        <v>934</v>
      </c>
      <c r="B139" s="42" t="s">
        <v>934</v>
      </c>
      <c r="C139" s="42" t="s">
        <v>578</v>
      </c>
      <c r="D139" s="42" t="s">
        <v>579</v>
      </c>
    </row>
    <row r="140" spans="1:4" x14ac:dyDescent="0.25">
      <c r="A140" s="42" t="s">
        <v>880</v>
      </c>
      <c r="B140" s="42" t="s">
        <v>881</v>
      </c>
      <c r="C140" s="42" t="s">
        <v>581</v>
      </c>
      <c r="D140" s="42" t="s">
        <v>582</v>
      </c>
    </row>
    <row r="141" spans="1:4" x14ac:dyDescent="0.25">
      <c r="A141" s="42" t="s">
        <v>934</v>
      </c>
      <c r="B141" s="42" t="s">
        <v>934</v>
      </c>
      <c r="C141" s="42" t="s">
        <v>584</v>
      </c>
      <c r="D141" s="42" t="s">
        <v>585</v>
      </c>
    </row>
    <row r="142" spans="1:4" x14ac:dyDescent="0.25">
      <c r="A142" s="42" t="s">
        <v>934</v>
      </c>
      <c r="B142" s="42" t="s">
        <v>934</v>
      </c>
      <c r="C142" s="42" t="s">
        <v>587</v>
      </c>
      <c r="D142" s="42" t="s">
        <v>588</v>
      </c>
    </row>
    <row r="143" spans="1:4" x14ac:dyDescent="0.25">
      <c r="A143" s="42"/>
      <c r="B143" s="42"/>
      <c r="C143" s="42"/>
      <c r="D143" s="42"/>
    </row>
    <row r="144" spans="1:4" ht="15.75" customHeight="1" x14ac:dyDescent="0.25">
      <c r="A144" s="43" t="s">
        <v>169</v>
      </c>
      <c r="B144" s="43" t="s">
        <v>945</v>
      </c>
      <c r="C144" s="42"/>
      <c r="D144" s="42"/>
    </row>
    <row r="145" spans="1:4" x14ac:dyDescent="0.25">
      <c r="A145" s="42"/>
      <c r="B145" s="42"/>
      <c r="C145" s="42"/>
      <c r="D145" s="42"/>
    </row>
    <row r="146" spans="1:4" x14ac:dyDescent="0.25">
      <c r="A146" s="42" t="s">
        <v>882</v>
      </c>
      <c r="B146" s="42" t="s">
        <v>142</v>
      </c>
      <c r="C146" s="42" t="s">
        <v>590</v>
      </c>
      <c r="D146" s="42" t="s">
        <v>142</v>
      </c>
    </row>
    <row r="147" spans="1:4" x14ac:dyDescent="0.25">
      <c r="A147" s="42" t="s">
        <v>934</v>
      </c>
      <c r="B147" s="42" t="s">
        <v>934</v>
      </c>
      <c r="C147" s="42" t="s">
        <v>592</v>
      </c>
      <c r="D147" s="42" t="s">
        <v>593</v>
      </c>
    </row>
    <row r="148" spans="1:4" x14ac:dyDescent="0.25">
      <c r="A148" s="42"/>
      <c r="B148" s="42"/>
      <c r="C148" s="42"/>
      <c r="D148" s="42"/>
    </row>
    <row r="149" spans="1:4" ht="15.75" customHeight="1" x14ac:dyDescent="0.25">
      <c r="A149" s="43" t="s">
        <v>170</v>
      </c>
      <c r="B149" s="43" t="s">
        <v>946</v>
      </c>
      <c r="C149" s="42"/>
      <c r="D149" s="42"/>
    </row>
    <row r="150" spans="1:4" x14ac:dyDescent="0.25">
      <c r="A150" s="42"/>
      <c r="B150" s="42"/>
      <c r="C150" s="42"/>
      <c r="D150" s="42"/>
    </row>
    <row r="151" spans="1:4" x14ac:dyDescent="0.25">
      <c r="A151" s="42" t="s">
        <v>883</v>
      </c>
      <c r="B151" s="42" t="s">
        <v>27</v>
      </c>
      <c r="C151" s="42" t="s">
        <v>595</v>
      </c>
      <c r="D151" s="42" t="s">
        <v>115</v>
      </c>
    </row>
    <row r="152" spans="1:4" x14ac:dyDescent="0.25">
      <c r="A152" s="42" t="s">
        <v>884</v>
      </c>
      <c r="B152" s="42" t="s">
        <v>28</v>
      </c>
      <c r="C152" s="42" t="s">
        <v>597</v>
      </c>
      <c r="D152" s="42" t="s">
        <v>28</v>
      </c>
    </row>
    <row r="153" spans="1:4" x14ac:dyDescent="0.25">
      <c r="A153" s="42" t="s">
        <v>885</v>
      </c>
      <c r="B153" s="42" t="s">
        <v>886</v>
      </c>
      <c r="C153" s="42" t="s">
        <v>599</v>
      </c>
      <c r="D153" s="42" t="s">
        <v>121</v>
      </c>
    </row>
    <row r="154" spans="1:4" x14ac:dyDescent="0.25">
      <c r="A154" s="42" t="s">
        <v>934</v>
      </c>
      <c r="B154" s="42" t="s">
        <v>934</v>
      </c>
      <c r="C154" s="42" t="s">
        <v>601</v>
      </c>
      <c r="D154" s="42" t="s">
        <v>602</v>
      </c>
    </row>
    <row r="155" spans="1:4" x14ac:dyDescent="0.25">
      <c r="A155" s="42" t="s">
        <v>887</v>
      </c>
      <c r="B155" s="42" t="s">
        <v>29</v>
      </c>
      <c r="C155" s="42" t="s">
        <v>604</v>
      </c>
      <c r="D155" s="42" t="s">
        <v>29</v>
      </c>
    </row>
    <row r="156" spans="1:4" x14ac:dyDescent="0.25">
      <c r="A156" s="42" t="s">
        <v>888</v>
      </c>
      <c r="B156" s="42" t="s">
        <v>30</v>
      </c>
      <c r="C156" s="42" t="s">
        <v>606</v>
      </c>
      <c r="D156" s="42" t="s">
        <v>97</v>
      </c>
    </row>
    <row r="157" spans="1:4" x14ac:dyDescent="0.25">
      <c r="A157" s="42" t="s">
        <v>934</v>
      </c>
      <c r="B157" s="42" t="s">
        <v>934</v>
      </c>
      <c r="C157" s="42" t="s">
        <v>608</v>
      </c>
      <c r="D157" s="42" t="s">
        <v>609</v>
      </c>
    </row>
    <row r="158" spans="1:4" x14ac:dyDescent="0.25">
      <c r="A158" s="42" t="s">
        <v>934</v>
      </c>
      <c r="B158" s="42" t="s">
        <v>934</v>
      </c>
      <c r="C158" s="42" t="s">
        <v>611</v>
      </c>
      <c r="D158" s="42" t="s">
        <v>612</v>
      </c>
    </row>
    <row r="159" spans="1:4" x14ac:dyDescent="0.25">
      <c r="A159" s="42" t="s">
        <v>889</v>
      </c>
      <c r="B159" s="42" t="s">
        <v>31</v>
      </c>
      <c r="C159" s="42" t="s">
        <v>614</v>
      </c>
      <c r="D159" s="42" t="s">
        <v>79</v>
      </c>
    </row>
    <row r="160" spans="1:4" x14ac:dyDescent="0.25">
      <c r="A160" s="42" t="s">
        <v>934</v>
      </c>
      <c r="B160" s="42" t="s">
        <v>934</v>
      </c>
      <c r="C160" s="42" t="s">
        <v>616</v>
      </c>
      <c r="D160" s="42" t="s">
        <v>617</v>
      </c>
    </row>
    <row r="161" spans="1:4" x14ac:dyDescent="0.25">
      <c r="A161" s="42" t="s">
        <v>934</v>
      </c>
      <c r="B161" s="42" t="s">
        <v>934</v>
      </c>
      <c r="C161" s="42" t="s">
        <v>619</v>
      </c>
      <c r="D161" s="42" t="s">
        <v>91</v>
      </c>
    </row>
    <row r="162" spans="1:4" x14ac:dyDescent="0.25">
      <c r="A162" s="42" t="s">
        <v>934</v>
      </c>
      <c r="B162" s="42" t="s">
        <v>934</v>
      </c>
      <c r="C162" s="42" t="s">
        <v>621</v>
      </c>
      <c r="D162" s="42" t="s">
        <v>622</v>
      </c>
    </row>
    <row r="163" spans="1:4" x14ac:dyDescent="0.25">
      <c r="A163" s="44" t="s">
        <v>947</v>
      </c>
      <c r="B163" s="44" t="s">
        <v>143</v>
      </c>
      <c r="C163" s="44" t="s">
        <v>948</v>
      </c>
      <c r="D163" s="44" t="s">
        <v>949</v>
      </c>
    </row>
    <row r="164" spans="1:4" x14ac:dyDescent="0.25">
      <c r="A164" s="42" t="s">
        <v>934</v>
      </c>
      <c r="B164" s="42" t="s">
        <v>934</v>
      </c>
      <c r="C164" s="44" t="s">
        <v>950</v>
      </c>
      <c r="D164" s="44" t="s">
        <v>951</v>
      </c>
    </row>
    <row r="165" spans="1:4" x14ac:dyDescent="0.25">
      <c r="A165" s="42"/>
      <c r="B165" s="42"/>
      <c r="C165" s="42"/>
      <c r="D165" s="42"/>
    </row>
    <row r="166" spans="1:4" ht="15.75" customHeight="1" x14ac:dyDescent="0.25">
      <c r="A166" s="43" t="s">
        <v>171</v>
      </c>
      <c r="B166" s="43" t="s">
        <v>172</v>
      </c>
      <c r="C166" s="42"/>
      <c r="D166" s="42"/>
    </row>
    <row r="167" spans="1:4" x14ac:dyDescent="0.25">
      <c r="A167" s="42"/>
      <c r="B167" s="42"/>
      <c r="C167" s="42"/>
      <c r="D167" s="42"/>
    </row>
    <row r="168" spans="1:4" x14ac:dyDescent="0.25">
      <c r="A168" s="42" t="s">
        <v>890</v>
      </c>
      <c r="B168" s="42" t="s">
        <v>32</v>
      </c>
      <c r="C168" s="42" t="s">
        <v>624</v>
      </c>
      <c r="D168" s="42" t="s">
        <v>70</v>
      </c>
    </row>
    <row r="169" spans="1:4" x14ac:dyDescent="0.25">
      <c r="A169" s="42" t="s">
        <v>934</v>
      </c>
      <c r="B169" s="42" t="s">
        <v>934</v>
      </c>
      <c r="C169" s="42" t="s">
        <v>626</v>
      </c>
      <c r="D169" s="42" t="s">
        <v>69</v>
      </c>
    </row>
    <row r="170" spans="1:4" x14ac:dyDescent="0.25">
      <c r="A170" s="42" t="s">
        <v>891</v>
      </c>
      <c r="B170" s="42" t="s">
        <v>33</v>
      </c>
      <c r="C170" s="42" t="s">
        <v>628</v>
      </c>
      <c r="D170" s="42" t="s">
        <v>629</v>
      </c>
    </row>
    <row r="171" spans="1:4" x14ac:dyDescent="0.25">
      <c r="A171" s="42" t="s">
        <v>934</v>
      </c>
      <c r="B171" s="42" t="s">
        <v>934</v>
      </c>
      <c r="C171" s="42" t="s">
        <v>631</v>
      </c>
      <c r="D171" s="42" t="s">
        <v>632</v>
      </c>
    </row>
    <row r="172" spans="1:4" x14ac:dyDescent="0.25">
      <c r="A172" s="42" t="s">
        <v>934</v>
      </c>
      <c r="B172" s="42" t="s">
        <v>934</v>
      </c>
      <c r="C172" s="42" t="s">
        <v>634</v>
      </c>
      <c r="D172" s="42" t="s">
        <v>635</v>
      </c>
    </row>
    <row r="173" spans="1:4" x14ac:dyDescent="0.25">
      <c r="A173" s="42" t="s">
        <v>934</v>
      </c>
      <c r="B173" s="42" t="s">
        <v>934</v>
      </c>
      <c r="C173" s="42" t="s">
        <v>637</v>
      </c>
      <c r="D173" s="42" t="s">
        <v>638</v>
      </c>
    </row>
    <row r="174" spans="1:4" x14ac:dyDescent="0.25">
      <c r="A174" s="42"/>
      <c r="B174" s="42"/>
      <c r="C174" s="42"/>
      <c r="D174" s="42"/>
    </row>
    <row r="175" spans="1:4" ht="15.75" customHeight="1" x14ac:dyDescent="0.25">
      <c r="A175" s="43" t="s">
        <v>173</v>
      </c>
      <c r="B175" s="43" t="s">
        <v>174</v>
      </c>
      <c r="C175" s="42"/>
      <c r="D175" s="42"/>
    </row>
    <row r="176" spans="1:4" x14ac:dyDescent="0.25">
      <c r="A176" s="42"/>
      <c r="B176" s="42"/>
      <c r="C176" s="42"/>
      <c r="D176" s="42"/>
    </row>
    <row r="177" spans="1:4" x14ac:dyDescent="0.25">
      <c r="A177" s="42" t="s">
        <v>892</v>
      </c>
      <c r="B177" s="42" t="s">
        <v>893</v>
      </c>
      <c r="C177" s="42" t="s">
        <v>640</v>
      </c>
      <c r="D177" s="42" t="s">
        <v>641</v>
      </c>
    </row>
    <row r="178" spans="1:4" x14ac:dyDescent="0.25">
      <c r="A178" s="42" t="s">
        <v>894</v>
      </c>
      <c r="B178" s="42" t="s">
        <v>895</v>
      </c>
      <c r="C178" s="42" t="s">
        <v>643</v>
      </c>
      <c r="D178" s="42" t="s">
        <v>87</v>
      </c>
    </row>
    <row r="179" spans="1:4" x14ac:dyDescent="0.25">
      <c r="A179" s="42" t="s">
        <v>934</v>
      </c>
      <c r="B179" s="42" t="s">
        <v>934</v>
      </c>
      <c r="C179" s="42" t="s">
        <v>645</v>
      </c>
      <c r="D179" s="42" t="s">
        <v>92</v>
      </c>
    </row>
    <row r="180" spans="1:4" x14ac:dyDescent="0.25">
      <c r="A180" s="42"/>
      <c r="B180" s="42"/>
      <c r="C180" s="42"/>
      <c r="D180" s="42"/>
    </row>
    <row r="181" spans="1:4" ht="15.75" customHeight="1" x14ac:dyDescent="0.25">
      <c r="A181" s="43" t="s">
        <v>175</v>
      </c>
      <c r="B181" s="43" t="s">
        <v>176</v>
      </c>
      <c r="C181" s="42"/>
      <c r="D181" s="42"/>
    </row>
    <row r="182" spans="1:4" x14ac:dyDescent="0.25">
      <c r="A182" s="42"/>
      <c r="B182" s="42"/>
      <c r="C182" s="42"/>
      <c r="D182" s="42"/>
    </row>
    <row r="183" spans="1:4" x14ac:dyDescent="0.25">
      <c r="A183" s="44" t="s">
        <v>952</v>
      </c>
      <c r="B183" s="44" t="s">
        <v>953</v>
      </c>
      <c r="C183" s="44" t="s">
        <v>954</v>
      </c>
      <c r="D183" s="44" t="s">
        <v>177</v>
      </c>
    </row>
    <row r="184" spans="1:4" x14ac:dyDescent="0.25">
      <c r="A184" s="44" t="s">
        <v>934</v>
      </c>
      <c r="B184" s="44" t="s">
        <v>934</v>
      </c>
      <c r="C184" s="44" t="s">
        <v>955</v>
      </c>
      <c r="D184" s="44" t="s">
        <v>956</v>
      </c>
    </row>
    <row r="185" spans="1:4" x14ac:dyDescent="0.25">
      <c r="A185" s="44" t="s">
        <v>957</v>
      </c>
      <c r="B185" s="44" t="s">
        <v>958</v>
      </c>
      <c r="C185" s="44" t="s">
        <v>959</v>
      </c>
      <c r="D185" s="44" t="s">
        <v>178</v>
      </c>
    </row>
    <row r="186" spans="1:4" x14ac:dyDescent="0.25">
      <c r="A186" s="44" t="s">
        <v>934</v>
      </c>
      <c r="B186" s="44" t="s">
        <v>934</v>
      </c>
      <c r="C186" s="44" t="s">
        <v>960</v>
      </c>
      <c r="D186" s="44" t="s">
        <v>961</v>
      </c>
    </row>
    <row r="187" spans="1:4" x14ac:dyDescent="0.25">
      <c r="A187" s="44" t="s">
        <v>962</v>
      </c>
      <c r="B187" s="44" t="s">
        <v>963</v>
      </c>
      <c r="C187" s="44" t="s">
        <v>964</v>
      </c>
      <c r="D187" s="44" t="s">
        <v>965</v>
      </c>
    </row>
    <row r="188" spans="1:4" x14ac:dyDescent="0.25">
      <c r="A188" s="42" t="s">
        <v>896</v>
      </c>
      <c r="B188" s="42" t="s">
        <v>144</v>
      </c>
      <c r="C188" s="42" t="s">
        <v>647</v>
      </c>
      <c r="D188" s="42" t="s">
        <v>179</v>
      </c>
    </row>
    <row r="189" spans="1:4" x14ac:dyDescent="0.25">
      <c r="A189" s="42" t="s">
        <v>934</v>
      </c>
      <c r="B189" s="42" t="s">
        <v>934</v>
      </c>
      <c r="C189" s="44" t="s">
        <v>966</v>
      </c>
      <c r="D189" s="44" t="s">
        <v>180</v>
      </c>
    </row>
    <row r="190" spans="1:4" x14ac:dyDescent="0.25">
      <c r="A190" s="44" t="s">
        <v>967</v>
      </c>
      <c r="B190" s="44" t="s">
        <v>968</v>
      </c>
      <c r="C190" s="44" t="s">
        <v>969</v>
      </c>
      <c r="D190" s="44" t="s">
        <v>181</v>
      </c>
    </row>
    <row r="191" spans="1:4" x14ac:dyDescent="0.25">
      <c r="A191" s="42" t="s">
        <v>934</v>
      </c>
      <c r="B191" s="42" t="s">
        <v>934</v>
      </c>
      <c r="C191" s="44" t="s">
        <v>970</v>
      </c>
      <c r="D191" s="44" t="s">
        <v>182</v>
      </c>
    </row>
    <row r="192" spans="1:4" x14ac:dyDescent="0.25">
      <c r="A192" s="42" t="s">
        <v>934</v>
      </c>
      <c r="B192" s="42" t="s">
        <v>934</v>
      </c>
      <c r="C192" s="44" t="s">
        <v>971</v>
      </c>
      <c r="D192" s="44" t="s">
        <v>972</v>
      </c>
    </row>
    <row r="193" spans="1:4" x14ac:dyDescent="0.25">
      <c r="A193" s="42"/>
      <c r="B193" s="42"/>
      <c r="C193" s="42"/>
      <c r="D193" s="42"/>
    </row>
    <row r="194" spans="1:4" ht="15.75" customHeight="1" x14ac:dyDescent="0.25">
      <c r="A194" s="43" t="s">
        <v>183</v>
      </c>
      <c r="B194" s="43" t="s">
        <v>184</v>
      </c>
      <c r="C194" s="42"/>
      <c r="D194" s="42"/>
    </row>
    <row r="195" spans="1:4" x14ac:dyDescent="0.25">
      <c r="A195" s="42"/>
      <c r="B195" s="42"/>
      <c r="C195" s="42"/>
      <c r="D195" s="42"/>
    </row>
    <row r="196" spans="1:4" x14ac:dyDescent="0.25">
      <c r="A196" s="42" t="s">
        <v>897</v>
      </c>
      <c r="B196" s="42" t="s">
        <v>898</v>
      </c>
      <c r="C196" s="42" t="s">
        <v>649</v>
      </c>
      <c r="D196" s="42" t="s">
        <v>650</v>
      </c>
    </row>
    <row r="197" spans="1:4" x14ac:dyDescent="0.25">
      <c r="A197" s="42" t="s">
        <v>934</v>
      </c>
      <c r="B197" s="42" t="s">
        <v>934</v>
      </c>
      <c r="C197" s="42" t="s">
        <v>652</v>
      </c>
      <c r="D197" s="42" t="s">
        <v>653</v>
      </c>
    </row>
    <row r="198" spans="1:4" x14ac:dyDescent="0.25">
      <c r="A198" s="42" t="s">
        <v>934</v>
      </c>
      <c r="B198" s="42" t="s">
        <v>934</v>
      </c>
      <c r="C198" s="42" t="s">
        <v>655</v>
      </c>
      <c r="D198" s="42" t="s">
        <v>656</v>
      </c>
    </row>
    <row r="199" spans="1:4" x14ac:dyDescent="0.25">
      <c r="A199" s="42" t="s">
        <v>899</v>
      </c>
      <c r="B199" s="42" t="s">
        <v>659</v>
      </c>
      <c r="C199" s="42" t="s">
        <v>658</v>
      </c>
      <c r="D199" s="42" t="s">
        <v>659</v>
      </c>
    </row>
    <row r="200" spans="1:4" x14ac:dyDescent="0.25">
      <c r="A200" s="42" t="s">
        <v>900</v>
      </c>
      <c r="B200" s="42" t="s">
        <v>901</v>
      </c>
      <c r="C200" s="42" t="s">
        <v>661</v>
      </c>
      <c r="D200" s="42" t="s">
        <v>662</v>
      </c>
    </row>
    <row r="201" spans="1:4" x14ac:dyDescent="0.25">
      <c r="A201" s="42" t="s">
        <v>934</v>
      </c>
      <c r="B201" s="42" t="s">
        <v>934</v>
      </c>
      <c r="C201" s="42" t="s">
        <v>664</v>
      </c>
      <c r="D201" s="42" t="s">
        <v>665</v>
      </c>
    </row>
    <row r="202" spans="1:4" x14ac:dyDescent="0.25">
      <c r="A202" s="42" t="s">
        <v>902</v>
      </c>
      <c r="B202" s="42" t="s">
        <v>903</v>
      </c>
      <c r="C202" s="42" t="s">
        <v>667</v>
      </c>
      <c r="D202" s="42" t="s">
        <v>668</v>
      </c>
    </row>
    <row r="203" spans="1:4" x14ac:dyDescent="0.25">
      <c r="A203" s="42" t="s">
        <v>934</v>
      </c>
      <c r="B203" s="42" t="s">
        <v>934</v>
      </c>
      <c r="C203" s="42" t="s">
        <v>670</v>
      </c>
      <c r="D203" s="42" t="s">
        <v>671</v>
      </c>
    </row>
    <row r="204" spans="1:4" x14ac:dyDescent="0.25">
      <c r="A204" s="42" t="s">
        <v>904</v>
      </c>
      <c r="B204" s="42" t="s">
        <v>674</v>
      </c>
      <c r="C204" s="42" t="s">
        <v>673</v>
      </c>
      <c r="D204" s="42" t="s">
        <v>674</v>
      </c>
    </row>
    <row r="205" spans="1:4" x14ac:dyDescent="0.25">
      <c r="A205" s="42"/>
      <c r="B205" s="42"/>
      <c r="C205" s="42"/>
      <c r="D205" s="42"/>
    </row>
    <row r="206" spans="1:4" ht="15.75" customHeight="1" x14ac:dyDescent="0.25">
      <c r="A206" s="43" t="s">
        <v>185</v>
      </c>
      <c r="B206" s="43" t="s">
        <v>186</v>
      </c>
      <c r="C206" s="42"/>
      <c r="D206" s="42"/>
    </row>
    <row r="207" spans="1:4" x14ac:dyDescent="0.25">
      <c r="A207" s="42"/>
      <c r="B207" s="42"/>
      <c r="C207" s="42"/>
      <c r="D207" s="42"/>
    </row>
    <row r="208" spans="1:4" x14ac:dyDescent="0.25">
      <c r="A208" s="42" t="s">
        <v>905</v>
      </c>
      <c r="B208" s="42" t="s">
        <v>34</v>
      </c>
      <c r="C208" s="42" t="s">
        <v>676</v>
      </c>
      <c r="D208" s="42" t="s">
        <v>127</v>
      </c>
    </row>
    <row r="209" spans="1:4" x14ac:dyDescent="0.25">
      <c r="A209" s="42" t="s">
        <v>934</v>
      </c>
      <c r="B209" s="42" t="s">
        <v>934</v>
      </c>
      <c r="C209" s="42" t="s">
        <v>678</v>
      </c>
      <c r="D209" s="42" t="s">
        <v>122</v>
      </c>
    </row>
    <row r="210" spans="1:4" x14ac:dyDescent="0.25">
      <c r="A210" s="42" t="s">
        <v>906</v>
      </c>
      <c r="B210" s="42" t="s">
        <v>35</v>
      </c>
      <c r="C210" s="42" t="s">
        <v>680</v>
      </c>
      <c r="D210" s="42" t="s">
        <v>113</v>
      </c>
    </row>
    <row r="211" spans="1:4" x14ac:dyDescent="0.25">
      <c r="A211" s="42" t="s">
        <v>934</v>
      </c>
      <c r="B211" s="42" t="s">
        <v>934</v>
      </c>
      <c r="C211" s="42" t="s">
        <v>682</v>
      </c>
      <c r="D211" s="42" t="s">
        <v>112</v>
      </c>
    </row>
    <row r="212" spans="1:4" x14ac:dyDescent="0.25">
      <c r="A212" s="42" t="s">
        <v>934</v>
      </c>
      <c r="B212" s="42" t="s">
        <v>934</v>
      </c>
      <c r="C212" s="42" t="s">
        <v>684</v>
      </c>
      <c r="D212" s="42" t="s">
        <v>101</v>
      </c>
    </row>
    <row r="213" spans="1:4" x14ac:dyDescent="0.25">
      <c r="A213" s="42" t="s">
        <v>934</v>
      </c>
      <c r="B213" s="42" t="s">
        <v>934</v>
      </c>
      <c r="C213" s="42" t="s">
        <v>686</v>
      </c>
      <c r="D213" s="42" t="s">
        <v>687</v>
      </c>
    </row>
    <row r="214" spans="1:4" x14ac:dyDescent="0.25">
      <c r="A214" s="42" t="s">
        <v>934</v>
      </c>
      <c r="B214" s="42" t="s">
        <v>934</v>
      </c>
      <c r="C214" s="42" t="s">
        <v>689</v>
      </c>
      <c r="D214" s="42" t="s">
        <v>690</v>
      </c>
    </row>
    <row r="215" spans="1:4" x14ac:dyDescent="0.25">
      <c r="A215" s="42" t="s">
        <v>907</v>
      </c>
      <c r="B215" s="42" t="s">
        <v>36</v>
      </c>
      <c r="C215" s="42" t="s">
        <v>692</v>
      </c>
      <c r="D215" s="42" t="s">
        <v>187</v>
      </c>
    </row>
    <row r="216" spans="1:4" x14ac:dyDescent="0.25">
      <c r="A216" s="42" t="s">
        <v>934</v>
      </c>
      <c r="B216" s="42" t="s">
        <v>934</v>
      </c>
      <c r="C216" s="42" t="s">
        <v>694</v>
      </c>
      <c r="D216" s="42" t="s">
        <v>73</v>
      </c>
    </row>
    <row r="217" spans="1:4" x14ac:dyDescent="0.25">
      <c r="A217" s="42" t="s">
        <v>908</v>
      </c>
      <c r="B217" s="42" t="s">
        <v>37</v>
      </c>
      <c r="C217" s="42" t="s">
        <v>696</v>
      </c>
      <c r="D217" s="42" t="s">
        <v>81</v>
      </c>
    </row>
    <row r="218" spans="1:4" x14ac:dyDescent="0.25">
      <c r="A218" s="42" t="s">
        <v>934</v>
      </c>
      <c r="B218" s="42" t="s">
        <v>934</v>
      </c>
      <c r="C218" s="42" t="s">
        <v>698</v>
      </c>
      <c r="D218" s="42" t="s">
        <v>699</v>
      </c>
    </row>
    <row r="219" spans="1:4" x14ac:dyDescent="0.25">
      <c r="A219" s="42" t="s">
        <v>934</v>
      </c>
      <c r="B219" s="42" t="s">
        <v>934</v>
      </c>
      <c r="C219" s="42" t="s">
        <v>701</v>
      </c>
      <c r="D219" s="42" t="s">
        <v>702</v>
      </c>
    </row>
    <row r="220" spans="1:4" x14ac:dyDescent="0.25">
      <c r="A220" s="42" t="s">
        <v>934</v>
      </c>
      <c r="B220" s="42" t="s">
        <v>934</v>
      </c>
      <c r="C220" s="42" t="s">
        <v>704</v>
      </c>
      <c r="D220" s="42" t="s">
        <v>705</v>
      </c>
    </row>
    <row r="221" spans="1:4" x14ac:dyDescent="0.25">
      <c r="A221" s="42" t="s">
        <v>909</v>
      </c>
      <c r="B221" s="42" t="s">
        <v>38</v>
      </c>
      <c r="C221" s="42" t="s">
        <v>707</v>
      </c>
      <c r="D221" s="42" t="s">
        <v>107</v>
      </c>
    </row>
    <row r="222" spans="1:4" x14ac:dyDescent="0.25">
      <c r="A222" s="42" t="s">
        <v>934</v>
      </c>
      <c r="B222" s="42" t="s">
        <v>934</v>
      </c>
      <c r="C222" s="42" t="s">
        <v>709</v>
      </c>
      <c r="D222" s="42" t="s">
        <v>710</v>
      </c>
    </row>
    <row r="223" spans="1:4" x14ac:dyDescent="0.25">
      <c r="A223" s="42" t="s">
        <v>934</v>
      </c>
      <c r="B223" s="42" t="s">
        <v>934</v>
      </c>
      <c r="C223" s="42" t="s">
        <v>712</v>
      </c>
      <c r="D223" s="42" t="s">
        <v>713</v>
      </c>
    </row>
    <row r="224" spans="1:4" x14ac:dyDescent="0.25">
      <c r="A224" s="42" t="s">
        <v>934</v>
      </c>
      <c r="B224" s="42" t="s">
        <v>934</v>
      </c>
      <c r="C224" s="42" t="s">
        <v>715</v>
      </c>
      <c r="D224" s="42" t="s">
        <v>716</v>
      </c>
    </row>
    <row r="225" spans="1:4" x14ac:dyDescent="0.25">
      <c r="A225" s="42"/>
      <c r="B225" s="42"/>
      <c r="C225" s="42"/>
      <c r="D225" s="42"/>
    </row>
    <row r="226" spans="1:4" ht="15.75" customHeight="1" x14ac:dyDescent="0.25">
      <c r="A226" s="43" t="s">
        <v>188</v>
      </c>
      <c r="B226" s="43" t="s">
        <v>189</v>
      </c>
      <c r="C226" s="42"/>
      <c r="D226" s="42"/>
    </row>
    <row r="227" spans="1:4" x14ac:dyDescent="0.25">
      <c r="A227" s="42"/>
      <c r="B227" s="42"/>
      <c r="C227" s="42"/>
      <c r="D227" s="42"/>
    </row>
    <row r="228" spans="1:4" x14ac:dyDescent="0.25">
      <c r="A228" s="42" t="s">
        <v>910</v>
      </c>
      <c r="B228" s="42" t="s">
        <v>39</v>
      </c>
      <c r="C228" s="42" t="s">
        <v>718</v>
      </c>
      <c r="D228" s="42" t="s">
        <v>128</v>
      </c>
    </row>
    <row r="229" spans="1:4" x14ac:dyDescent="0.25">
      <c r="A229" s="42" t="s">
        <v>934</v>
      </c>
      <c r="B229" s="42" t="s">
        <v>934</v>
      </c>
      <c r="C229" s="42" t="s">
        <v>720</v>
      </c>
      <c r="D229" s="42" t="s">
        <v>117</v>
      </c>
    </row>
    <row r="230" spans="1:4" x14ac:dyDescent="0.25">
      <c r="A230" s="42" t="s">
        <v>934</v>
      </c>
      <c r="B230" s="42" t="s">
        <v>934</v>
      </c>
      <c r="C230" s="42" t="s">
        <v>722</v>
      </c>
      <c r="D230" s="42" t="s">
        <v>106</v>
      </c>
    </row>
    <row r="231" spans="1:4" x14ac:dyDescent="0.25">
      <c r="A231" s="42" t="s">
        <v>911</v>
      </c>
      <c r="B231" s="42" t="s">
        <v>40</v>
      </c>
      <c r="C231" s="42" t="s">
        <v>724</v>
      </c>
      <c r="D231" s="42" t="s">
        <v>725</v>
      </c>
    </row>
    <row r="232" spans="1:4" x14ac:dyDescent="0.25">
      <c r="A232" s="42" t="s">
        <v>934</v>
      </c>
      <c r="B232" s="42" t="s">
        <v>934</v>
      </c>
      <c r="C232" s="42" t="s">
        <v>727</v>
      </c>
      <c r="D232" s="42" t="s">
        <v>40</v>
      </c>
    </row>
    <row r="233" spans="1:4" x14ac:dyDescent="0.25">
      <c r="A233" s="42" t="s">
        <v>934</v>
      </c>
      <c r="B233" s="42" t="s">
        <v>934</v>
      </c>
      <c r="C233" s="42" t="s">
        <v>729</v>
      </c>
      <c r="D233" s="42" t="s">
        <v>96</v>
      </c>
    </row>
    <row r="234" spans="1:4" x14ac:dyDescent="0.25">
      <c r="A234" s="42" t="s">
        <v>912</v>
      </c>
      <c r="B234" s="42" t="s">
        <v>41</v>
      </c>
      <c r="C234" s="42" t="s">
        <v>731</v>
      </c>
      <c r="D234" s="42" t="s">
        <v>109</v>
      </c>
    </row>
    <row r="235" spans="1:4" x14ac:dyDescent="0.25">
      <c r="A235" s="42" t="s">
        <v>934</v>
      </c>
      <c r="B235" s="42" t="s">
        <v>934</v>
      </c>
      <c r="C235" s="42" t="s">
        <v>733</v>
      </c>
      <c r="D235" s="42" t="s">
        <v>93</v>
      </c>
    </row>
    <row r="236" spans="1:4" x14ac:dyDescent="0.25">
      <c r="A236" s="42" t="s">
        <v>934</v>
      </c>
      <c r="B236" s="42" t="s">
        <v>934</v>
      </c>
      <c r="C236" s="42" t="s">
        <v>735</v>
      </c>
      <c r="D236" s="42" t="s">
        <v>736</v>
      </c>
    </row>
    <row r="237" spans="1:4" x14ac:dyDescent="0.25">
      <c r="A237" s="42" t="s">
        <v>934</v>
      </c>
      <c r="B237" s="42" t="s">
        <v>934</v>
      </c>
      <c r="C237" s="42" t="s">
        <v>738</v>
      </c>
      <c r="D237" s="42" t="s">
        <v>739</v>
      </c>
    </row>
    <row r="238" spans="1:4" x14ac:dyDescent="0.25">
      <c r="A238" s="42" t="s">
        <v>913</v>
      </c>
      <c r="B238" s="42" t="s">
        <v>742</v>
      </c>
      <c r="C238" s="42" t="s">
        <v>741</v>
      </c>
      <c r="D238" s="42" t="s">
        <v>742</v>
      </c>
    </row>
    <row r="239" spans="1:4" x14ac:dyDescent="0.25">
      <c r="A239" s="42"/>
      <c r="B239" s="42"/>
      <c r="C239" s="42"/>
      <c r="D239" s="42"/>
    </row>
    <row r="240" spans="1:4" ht="15.75" customHeight="1" x14ac:dyDescent="0.25">
      <c r="A240" s="43" t="s">
        <v>190</v>
      </c>
      <c r="B240" s="43" t="s">
        <v>191</v>
      </c>
      <c r="C240" s="42"/>
      <c r="D240" s="42"/>
    </row>
    <row r="241" spans="1:4" x14ac:dyDescent="0.25">
      <c r="A241" s="42"/>
      <c r="B241" s="42"/>
      <c r="C241" s="42"/>
      <c r="D241" s="42"/>
    </row>
    <row r="242" spans="1:4" x14ac:dyDescent="0.25">
      <c r="A242" s="42" t="s">
        <v>914</v>
      </c>
      <c r="B242" s="42" t="s">
        <v>42</v>
      </c>
      <c r="C242" s="42" t="s">
        <v>744</v>
      </c>
      <c r="D242" s="42" t="s">
        <v>42</v>
      </c>
    </row>
    <row r="243" spans="1:4" x14ac:dyDescent="0.25">
      <c r="A243" s="42" t="s">
        <v>915</v>
      </c>
      <c r="B243" s="42" t="s">
        <v>747</v>
      </c>
      <c r="C243" s="42" t="s">
        <v>746</v>
      </c>
      <c r="D243" s="42" t="s">
        <v>747</v>
      </c>
    </row>
    <row r="244" spans="1:4" x14ac:dyDescent="0.25">
      <c r="A244" s="42" t="s">
        <v>43</v>
      </c>
      <c r="B244" s="42" t="s">
        <v>749</v>
      </c>
      <c r="C244" s="42" t="s">
        <v>72</v>
      </c>
      <c r="D244" s="42" t="s">
        <v>749</v>
      </c>
    </row>
    <row r="245" spans="1:4" x14ac:dyDescent="0.25">
      <c r="A245" s="42" t="s">
        <v>44</v>
      </c>
      <c r="B245" s="42" t="s">
        <v>751</v>
      </c>
      <c r="C245" s="42" t="s">
        <v>100</v>
      </c>
      <c r="D245" s="42" t="s">
        <v>751</v>
      </c>
    </row>
    <row r="246" spans="1:4" x14ac:dyDescent="0.25">
      <c r="A246" s="42" t="s">
        <v>916</v>
      </c>
      <c r="B246" s="42" t="s">
        <v>45</v>
      </c>
      <c r="C246" s="42" t="s">
        <v>753</v>
      </c>
      <c r="D246" s="42" t="s">
        <v>88</v>
      </c>
    </row>
    <row r="247" spans="1:4" x14ac:dyDescent="0.25">
      <c r="A247" s="42" t="s">
        <v>934</v>
      </c>
      <c r="B247" s="42" t="s">
        <v>934</v>
      </c>
      <c r="C247" s="42" t="s">
        <v>755</v>
      </c>
      <c r="D247" s="42" t="s">
        <v>74</v>
      </c>
    </row>
    <row r="248" spans="1:4" x14ac:dyDescent="0.25">
      <c r="A248" s="42" t="s">
        <v>917</v>
      </c>
      <c r="B248" s="42" t="s">
        <v>46</v>
      </c>
      <c r="C248" s="42" t="s">
        <v>757</v>
      </c>
      <c r="D248" s="42" t="s">
        <v>103</v>
      </c>
    </row>
    <row r="249" spans="1:4" x14ac:dyDescent="0.25">
      <c r="A249" s="42" t="s">
        <v>934</v>
      </c>
      <c r="B249" s="42" t="s">
        <v>934</v>
      </c>
      <c r="C249" s="42" t="s">
        <v>759</v>
      </c>
      <c r="D249" s="42" t="s">
        <v>760</v>
      </c>
    </row>
    <row r="250" spans="1:4" x14ac:dyDescent="0.25">
      <c r="A250" s="42" t="s">
        <v>934</v>
      </c>
      <c r="B250" s="42" t="s">
        <v>934</v>
      </c>
      <c r="C250" s="42" t="s">
        <v>762</v>
      </c>
      <c r="D250" s="42" t="s">
        <v>110</v>
      </c>
    </row>
    <row r="251" spans="1:4" x14ac:dyDescent="0.25">
      <c r="A251" s="42" t="s">
        <v>918</v>
      </c>
      <c r="B251" s="42" t="s">
        <v>47</v>
      </c>
      <c r="C251" s="42" t="s">
        <v>764</v>
      </c>
      <c r="D251" s="42" t="s">
        <v>47</v>
      </c>
    </row>
    <row r="252" spans="1:4" x14ac:dyDescent="0.25">
      <c r="A252" s="42"/>
      <c r="B252" s="42"/>
      <c r="C252" s="42"/>
      <c r="D252" s="42"/>
    </row>
    <row r="253" spans="1:4" ht="15.75" customHeight="1" x14ac:dyDescent="0.25">
      <c r="A253" s="43" t="s">
        <v>192</v>
      </c>
      <c r="B253" s="43" t="s">
        <v>193</v>
      </c>
      <c r="C253" s="42"/>
      <c r="D253" s="42"/>
    </row>
    <row r="254" spans="1:4" x14ac:dyDescent="0.25">
      <c r="A254" s="42"/>
      <c r="B254" s="42"/>
      <c r="C254" s="42"/>
      <c r="D254" s="42"/>
    </row>
    <row r="255" spans="1:4" x14ac:dyDescent="0.25">
      <c r="A255" s="42" t="s">
        <v>919</v>
      </c>
      <c r="B255" s="42" t="s">
        <v>48</v>
      </c>
      <c r="C255" s="42" t="s">
        <v>766</v>
      </c>
      <c r="D255" s="42" t="s">
        <v>767</v>
      </c>
    </row>
    <row r="256" spans="1:4" x14ac:dyDescent="0.25">
      <c r="A256" s="42" t="s">
        <v>934</v>
      </c>
      <c r="B256" s="42" t="s">
        <v>934</v>
      </c>
      <c r="C256" s="42" t="s">
        <v>769</v>
      </c>
      <c r="D256" s="42" t="s">
        <v>123</v>
      </c>
    </row>
    <row r="257" spans="1:4" x14ac:dyDescent="0.25">
      <c r="A257" s="42" t="s">
        <v>934</v>
      </c>
      <c r="B257" s="42" t="s">
        <v>934</v>
      </c>
      <c r="C257" s="42" t="s">
        <v>771</v>
      </c>
      <c r="D257" s="42" t="s">
        <v>124</v>
      </c>
    </row>
    <row r="258" spans="1:4" x14ac:dyDescent="0.25">
      <c r="A258" s="42" t="s">
        <v>934</v>
      </c>
      <c r="B258" s="42" t="s">
        <v>934</v>
      </c>
      <c r="C258" s="42" t="s">
        <v>773</v>
      </c>
      <c r="D258" s="42" t="s">
        <v>125</v>
      </c>
    </row>
    <row r="259" spans="1:4" x14ac:dyDescent="0.25">
      <c r="A259" s="42" t="s">
        <v>934</v>
      </c>
      <c r="B259" s="42" t="s">
        <v>934</v>
      </c>
      <c r="C259" s="42" t="s">
        <v>775</v>
      </c>
      <c r="D259" s="42" t="s">
        <v>126</v>
      </c>
    </row>
    <row r="260" spans="1:4" x14ac:dyDescent="0.25">
      <c r="A260" s="42" t="s">
        <v>920</v>
      </c>
      <c r="B260" s="42" t="s">
        <v>49</v>
      </c>
      <c r="C260" s="42" t="s">
        <v>777</v>
      </c>
      <c r="D260" s="42" t="s">
        <v>129</v>
      </c>
    </row>
    <row r="261" spans="1:4" x14ac:dyDescent="0.25">
      <c r="A261" s="42" t="s">
        <v>934</v>
      </c>
      <c r="B261" s="42" t="s">
        <v>934</v>
      </c>
      <c r="C261" s="44" t="s">
        <v>973</v>
      </c>
      <c r="D261" s="44" t="s">
        <v>130</v>
      </c>
    </row>
    <row r="262" spans="1:4" x14ac:dyDescent="0.25">
      <c r="A262" s="42" t="s">
        <v>934</v>
      </c>
      <c r="B262" s="42" t="s">
        <v>934</v>
      </c>
      <c r="C262" s="42" t="s">
        <v>779</v>
      </c>
      <c r="D262" s="42" t="s">
        <v>131</v>
      </c>
    </row>
    <row r="263" spans="1:4" x14ac:dyDescent="0.25">
      <c r="A263" s="42" t="s">
        <v>934</v>
      </c>
      <c r="B263" s="42" t="s">
        <v>934</v>
      </c>
      <c r="C263" s="42" t="s">
        <v>781</v>
      </c>
      <c r="D263" s="42" t="s">
        <v>132</v>
      </c>
    </row>
    <row r="264" spans="1:4" x14ac:dyDescent="0.25">
      <c r="A264" s="42" t="s">
        <v>934</v>
      </c>
      <c r="B264" s="42" t="s">
        <v>934</v>
      </c>
      <c r="C264" s="44" t="s">
        <v>974</v>
      </c>
      <c r="D264" s="44" t="s">
        <v>133</v>
      </c>
    </row>
    <row r="265" spans="1:4" x14ac:dyDescent="0.25">
      <c r="A265" s="42" t="s">
        <v>934</v>
      </c>
      <c r="B265" s="42" t="s">
        <v>934</v>
      </c>
      <c r="C265" s="42" t="s">
        <v>783</v>
      </c>
      <c r="D265" s="42" t="s">
        <v>134</v>
      </c>
    </row>
    <row r="266" spans="1:4" x14ac:dyDescent="0.25">
      <c r="A266" s="42"/>
      <c r="B266" s="42"/>
      <c r="C266" s="42"/>
      <c r="D266" s="42"/>
    </row>
    <row r="267" spans="1:4" ht="15.75" customHeight="1" x14ac:dyDescent="0.25">
      <c r="A267" s="43" t="s">
        <v>194</v>
      </c>
      <c r="B267" s="43" t="s">
        <v>195</v>
      </c>
      <c r="C267" s="42"/>
      <c r="D267" s="42"/>
    </row>
    <row r="268" spans="1:4" x14ac:dyDescent="0.25">
      <c r="A268" s="42"/>
      <c r="B268" s="42"/>
      <c r="C268" s="42"/>
      <c r="D268" s="42"/>
    </row>
    <row r="269" spans="1:4" x14ac:dyDescent="0.25">
      <c r="A269" s="42" t="s">
        <v>921</v>
      </c>
      <c r="B269" s="42" t="s">
        <v>50</v>
      </c>
      <c r="C269" s="42" t="s">
        <v>785</v>
      </c>
      <c r="D269" s="42" t="s">
        <v>50</v>
      </c>
    </row>
    <row r="270" spans="1:4" x14ac:dyDescent="0.25">
      <c r="A270" s="42" t="s">
        <v>922</v>
      </c>
      <c r="B270" s="42" t="s">
        <v>51</v>
      </c>
      <c r="C270" s="42" t="s">
        <v>787</v>
      </c>
      <c r="D270" s="42" t="s">
        <v>788</v>
      </c>
    </row>
    <row r="271" spans="1:4" x14ac:dyDescent="0.25">
      <c r="A271" s="42" t="s">
        <v>923</v>
      </c>
      <c r="B271" s="42" t="s">
        <v>924</v>
      </c>
      <c r="C271" s="42" t="s">
        <v>790</v>
      </c>
      <c r="D271" s="42" t="s">
        <v>197</v>
      </c>
    </row>
    <row r="272" spans="1:4" x14ac:dyDescent="0.25">
      <c r="A272" s="42" t="s">
        <v>934</v>
      </c>
      <c r="B272" s="42" t="s">
        <v>934</v>
      </c>
      <c r="C272" s="42" t="s">
        <v>792</v>
      </c>
      <c r="D272" s="42" t="s">
        <v>198</v>
      </c>
    </row>
    <row r="273" spans="1:4" x14ac:dyDescent="0.25">
      <c r="A273" s="42" t="s">
        <v>934</v>
      </c>
      <c r="B273" s="42" t="s">
        <v>934</v>
      </c>
      <c r="C273" s="42" t="s">
        <v>794</v>
      </c>
      <c r="D273" s="42" t="s">
        <v>199</v>
      </c>
    </row>
    <row r="274" spans="1:4" x14ac:dyDescent="0.25">
      <c r="A274" s="42" t="s">
        <v>934</v>
      </c>
      <c r="B274" s="42" t="s">
        <v>934</v>
      </c>
      <c r="C274" s="42" t="s">
        <v>796</v>
      </c>
      <c r="D274" s="42" t="s">
        <v>200</v>
      </c>
    </row>
    <row r="275" spans="1:4" x14ac:dyDescent="0.25">
      <c r="A275" s="42" t="s">
        <v>925</v>
      </c>
      <c r="B275" s="42" t="s">
        <v>52</v>
      </c>
      <c r="C275" s="42" t="s">
        <v>798</v>
      </c>
      <c r="D275" s="42" t="s">
        <v>114</v>
      </c>
    </row>
    <row r="276" spans="1:4" x14ac:dyDescent="0.25">
      <c r="A276" s="42" t="s">
        <v>934</v>
      </c>
      <c r="B276" s="42" t="s">
        <v>934</v>
      </c>
      <c r="C276" s="42" t="s">
        <v>800</v>
      </c>
      <c r="D276" s="42" t="s">
        <v>89</v>
      </c>
    </row>
    <row r="277" spans="1:4" x14ac:dyDescent="0.25">
      <c r="A277" s="42" t="s">
        <v>934</v>
      </c>
      <c r="B277" s="42" t="s">
        <v>934</v>
      </c>
      <c r="C277" s="42" t="s">
        <v>802</v>
      </c>
      <c r="D277" s="42" t="s">
        <v>58</v>
      </c>
    </row>
    <row r="278" spans="1:4" x14ac:dyDescent="0.25">
      <c r="A278" s="42" t="s">
        <v>934</v>
      </c>
      <c r="B278" s="42" t="s">
        <v>934</v>
      </c>
      <c r="C278" s="42" t="s">
        <v>804</v>
      </c>
      <c r="D278" s="42" t="s">
        <v>90</v>
      </c>
    </row>
    <row r="279" spans="1:4" x14ac:dyDescent="0.25">
      <c r="A279" s="42" t="s">
        <v>926</v>
      </c>
      <c r="B279" s="42" t="s">
        <v>53</v>
      </c>
      <c r="C279" s="42" t="s">
        <v>806</v>
      </c>
      <c r="D279" s="42" t="s">
        <v>807</v>
      </c>
    </row>
    <row r="280" spans="1:4" x14ac:dyDescent="0.25">
      <c r="A280" s="42" t="s">
        <v>934</v>
      </c>
      <c r="B280" s="42" t="s">
        <v>934</v>
      </c>
      <c r="C280" s="42" t="s">
        <v>809</v>
      </c>
      <c r="D280" s="42" t="s">
        <v>810</v>
      </c>
    </row>
    <row r="281" spans="1:4" x14ac:dyDescent="0.25">
      <c r="A281" s="42" t="s">
        <v>934</v>
      </c>
      <c r="B281" s="42" t="s">
        <v>934</v>
      </c>
      <c r="C281" s="42" t="s">
        <v>812</v>
      </c>
      <c r="D281" s="42" t="s">
        <v>196</v>
      </c>
    </row>
    <row r="282" spans="1:4" x14ac:dyDescent="0.25">
      <c r="A282" s="42" t="s">
        <v>934</v>
      </c>
      <c r="B282" s="42" t="s">
        <v>934</v>
      </c>
      <c r="C282" s="42" t="s">
        <v>814</v>
      </c>
      <c r="D282" s="42" t="s">
        <v>102</v>
      </c>
    </row>
    <row r="283" spans="1:4" x14ac:dyDescent="0.25">
      <c r="A283" s="42" t="s">
        <v>927</v>
      </c>
      <c r="B283" s="42" t="s">
        <v>54</v>
      </c>
      <c r="C283" s="42" t="s">
        <v>816</v>
      </c>
      <c r="D283" s="42" t="s">
        <v>119</v>
      </c>
    </row>
    <row r="284" spans="1:4" x14ac:dyDescent="0.25">
      <c r="A284" s="42" t="s">
        <v>934</v>
      </c>
      <c r="B284" s="42" t="s">
        <v>934</v>
      </c>
      <c r="C284" s="42" t="s">
        <v>818</v>
      </c>
      <c r="D284" s="42" t="s">
        <v>118</v>
      </c>
    </row>
    <row r="285" spans="1:4" x14ac:dyDescent="0.25">
      <c r="A285" s="42" t="s">
        <v>934</v>
      </c>
      <c r="B285" s="42" t="s">
        <v>934</v>
      </c>
      <c r="C285" s="42" t="s">
        <v>820</v>
      </c>
      <c r="D285" s="42" t="s">
        <v>821</v>
      </c>
    </row>
    <row r="286" spans="1:4" ht="15.75" customHeight="1" x14ac:dyDescent="0.25">
      <c r="A286" s="43"/>
      <c r="B286" s="43"/>
      <c r="C286" s="42"/>
      <c r="D286" s="42"/>
    </row>
    <row r="287" spans="1:4" ht="15.75" customHeight="1" x14ac:dyDescent="0.25">
      <c r="A287" s="43" t="s">
        <v>201</v>
      </c>
      <c r="B287" s="43" t="s">
        <v>202</v>
      </c>
      <c r="C287" s="42"/>
      <c r="D287" s="42"/>
    </row>
    <row r="288" spans="1:4" x14ac:dyDescent="0.25">
      <c r="A288" s="42"/>
      <c r="B288" s="42"/>
      <c r="C288" s="42"/>
      <c r="D288" s="42"/>
    </row>
    <row r="289" spans="1:4" x14ac:dyDescent="0.25">
      <c r="A289" s="44" t="s">
        <v>975</v>
      </c>
      <c r="B289" s="44" t="s">
        <v>145</v>
      </c>
      <c r="C289" s="44" t="s">
        <v>976</v>
      </c>
      <c r="D289" s="44" t="s">
        <v>203</v>
      </c>
    </row>
    <row r="290" spans="1:4" x14ac:dyDescent="0.25">
      <c r="A290" s="42" t="s">
        <v>934</v>
      </c>
      <c r="B290" s="42" t="s">
        <v>934</v>
      </c>
      <c r="C290" s="44" t="s">
        <v>977</v>
      </c>
      <c r="D290" s="44" t="s">
        <v>204</v>
      </c>
    </row>
    <row r="291" spans="1:4" x14ac:dyDescent="0.25">
      <c r="A291" s="42" t="s">
        <v>934</v>
      </c>
      <c r="B291" s="42" t="s">
        <v>934</v>
      </c>
      <c r="C291" s="44" t="s">
        <v>978</v>
      </c>
      <c r="D291" s="44" t="s">
        <v>979</v>
      </c>
    </row>
    <row r="292" spans="1:4" x14ac:dyDescent="0.25">
      <c r="A292" s="42" t="s">
        <v>934</v>
      </c>
      <c r="B292" s="42" t="s">
        <v>934</v>
      </c>
      <c r="C292" s="44" t="s">
        <v>980</v>
      </c>
      <c r="D292" s="44" t="s">
        <v>981</v>
      </c>
    </row>
    <row r="293" spans="1:4" x14ac:dyDescent="0.25">
      <c r="A293" s="42" t="s">
        <v>928</v>
      </c>
      <c r="B293" s="42" t="s">
        <v>55</v>
      </c>
      <c r="C293" s="42" t="s">
        <v>823</v>
      </c>
      <c r="D293" s="42" t="s">
        <v>55</v>
      </c>
    </row>
    <row r="294" spans="1:4" x14ac:dyDescent="0.25">
      <c r="A294" s="42"/>
      <c r="B294" s="42"/>
      <c r="C294" s="42"/>
      <c r="D294" s="42"/>
    </row>
    <row r="295" spans="1:4" ht="15.75" customHeight="1" x14ac:dyDescent="0.25">
      <c r="A295" s="43" t="s">
        <v>205</v>
      </c>
      <c r="B295" s="43" t="s">
        <v>206</v>
      </c>
      <c r="C295" s="42"/>
      <c r="D295" s="42"/>
    </row>
    <row r="296" spans="1:4" x14ac:dyDescent="0.25">
      <c r="A296" s="42"/>
      <c r="B296" s="42"/>
      <c r="C296" s="42"/>
      <c r="D296" s="42"/>
    </row>
    <row r="297" spans="1:4" x14ac:dyDescent="0.25">
      <c r="A297" s="42" t="s">
        <v>982</v>
      </c>
      <c r="B297" s="42" t="s">
        <v>146</v>
      </c>
      <c r="C297" s="44" t="s">
        <v>983</v>
      </c>
      <c r="D297" s="44" t="s">
        <v>207</v>
      </c>
    </row>
    <row r="298" spans="1:4" x14ac:dyDescent="0.25">
      <c r="A298" s="42" t="s">
        <v>934</v>
      </c>
      <c r="B298" s="42" t="s">
        <v>934</v>
      </c>
      <c r="C298" s="44" t="s">
        <v>984</v>
      </c>
      <c r="D298" s="44" t="s">
        <v>208</v>
      </c>
    </row>
    <row r="434" ht="18" customHeight="1" x14ac:dyDescent="0.25"/>
    <row r="437" ht="18" customHeight="1" x14ac:dyDescent="0.25"/>
    <row r="440" ht="25.5" customHeight="1" x14ac:dyDescent="0.25"/>
    <row r="457" ht="38.25" customHeight="1" x14ac:dyDescent="0.25"/>
    <row r="465" ht="18" customHeight="1" x14ac:dyDescent="0.25"/>
    <row r="474" ht="18" customHeight="1" x14ac:dyDescent="0.25"/>
    <row r="484" ht="25.5" customHeight="1" x14ac:dyDescent="0.25"/>
    <row r="485" ht="18" customHeight="1" x14ac:dyDescent="0.25"/>
    <row r="488" ht="18" customHeight="1" x14ac:dyDescent="0.25"/>
    <row r="490" ht="25.5" customHeight="1" x14ac:dyDescent="0.25"/>
    <row r="498" ht="25.5" customHeight="1" x14ac:dyDescent="0.25"/>
    <row r="499" ht="25.5" customHeight="1" x14ac:dyDescent="0.25"/>
    <row r="500" ht="25.5" customHeight="1" x14ac:dyDescent="0.25"/>
    <row r="503" ht="18" customHeight="1" x14ac:dyDescent="0.25"/>
    <row r="506" ht="18" customHeight="1" x14ac:dyDescent="0.25"/>
    <row r="508" ht="25.5" customHeight="1" x14ac:dyDescent="0.25"/>
    <row r="509" ht="25.5" customHeight="1" x14ac:dyDescent="0.25"/>
    <row r="510" ht="25.5" customHeight="1" x14ac:dyDescent="0.25"/>
    <row r="517" ht="12.75" customHeight="1" x14ac:dyDescent="0.25"/>
    <row r="519" ht="45" customHeight="1" x14ac:dyDescent="0.25"/>
    <row r="522" ht="18" customHeight="1" x14ac:dyDescent="0.25"/>
    <row r="525" ht="25.5" customHeight="1" x14ac:dyDescent="0.25"/>
    <row r="530" ht="25.5" customHeight="1" x14ac:dyDescent="0.25"/>
    <row r="531" ht="25.5" customHeight="1" x14ac:dyDescent="0.25"/>
    <row r="534" ht="25.5" customHeight="1" x14ac:dyDescent="0.25"/>
    <row r="535" ht="18" customHeight="1" x14ac:dyDescent="0.25"/>
    <row r="538" ht="18" customHeight="1" x14ac:dyDescent="0.25"/>
    <row r="545" ht="25.5" customHeight="1" x14ac:dyDescent="0.25"/>
    <row r="548" ht="18" customHeight="1" x14ac:dyDescent="0.25"/>
    <row r="550" ht="25.5" customHeight="1" x14ac:dyDescent="0.25"/>
    <row r="551" ht="25.5" customHeight="1" x14ac:dyDescent="0.25"/>
    <row r="553" ht="25.5" customHeight="1" x14ac:dyDescent="0.25"/>
    <row r="554" ht="25.5" customHeight="1" x14ac:dyDescent="0.25"/>
    <row r="580" ht="25.5" customHeight="1" x14ac:dyDescent="0.25"/>
    <row r="581" ht="12.75" customHeight="1" x14ac:dyDescent="0.25"/>
    <row r="583" ht="45" customHeight="1" x14ac:dyDescent="0.25"/>
    <row r="586" ht="18" customHeight="1" x14ac:dyDescent="0.25"/>
    <row r="591" ht="25.5" customHeight="1" x14ac:dyDescent="0.25"/>
    <row r="593" ht="25.5" customHeight="1" x14ac:dyDescent="0.25"/>
    <row r="596" ht="25.5" customHeight="1" x14ac:dyDescent="0.25"/>
    <row r="606" ht="12.75" customHeight="1" x14ac:dyDescent="0.25"/>
    <row r="608" ht="45" customHeight="1" x14ac:dyDescent="0.25"/>
    <row r="611" ht="18" customHeight="1" x14ac:dyDescent="0.25"/>
    <row r="620" ht="18" customHeight="1" x14ac:dyDescent="0.25"/>
    <row r="622" ht="25.5" customHeight="1" x14ac:dyDescent="0.25"/>
    <row r="630" ht="25.5" customHeight="1" x14ac:dyDescent="0.25"/>
    <row r="632" ht="18" customHeight="1" x14ac:dyDescent="0.25"/>
    <row r="634" ht="25.5" customHeight="1" x14ac:dyDescent="0.25"/>
    <row r="654" ht="18" customHeight="1" x14ac:dyDescent="0.25"/>
    <row r="656" ht="25.5" customHeight="1" x14ac:dyDescent="0.25"/>
    <row r="661" ht="25.5" customHeight="1" x14ac:dyDescent="0.25"/>
    <row r="671" ht="25.5" customHeight="1" x14ac:dyDescent="0.25"/>
    <row r="676" ht="18" customHeight="1" x14ac:dyDescent="0.25"/>
    <row r="684" ht="25.5" customHeight="1" x14ac:dyDescent="0.25"/>
    <row r="689" ht="25.5" customHeight="1" x14ac:dyDescent="0.25"/>
    <row r="690" ht="25.5" customHeight="1" x14ac:dyDescent="0.25"/>
    <row r="691" ht="25.5" customHeight="1" x14ac:dyDescent="0.25"/>
    <row r="698" ht="25.5" customHeight="1" x14ac:dyDescent="0.25"/>
    <row r="701" ht="18" customHeight="1" x14ac:dyDescent="0.25"/>
    <row r="709" ht="25.5" customHeight="1" x14ac:dyDescent="0.25"/>
    <row r="714" ht="25.5" customHeight="1" x14ac:dyDescent="0.25"/>
    <row r="717" ht="12.75" customHeight="1" x14ac:dyDescent="0.25"/>
    <row r="719" ht="45" customHeight="1" x14ac:dyDescent="0.25"/>
    <row r="724" ht="18" customHeight="1" x14ac:dyDescent="0.25"/>
    <row r="751" ht="44.25" customHeight="1" x14ac:dyDescent="0.25"/>
    <row r="754" ht="45" customHeight="1" x14ac:dyDescent="0.25"/>
    <row r="757" ht="18" customHeight="1" x14ac:dyDescent="0.25"/>
    <row r="764" ht="18" customHeight="1" x14ac:dyDescent="0.25"/>
    <row r="768" ht="18" customHeight="1" x14ac:dyDescent="0.25"/>
    <row r="770" ht="25.5" customHeight="1" x14ac:dyDescent="0.25"/>
    <row r="783" ht="18" customHeight="1" x14ac:dyDescent="0.25"/>
    <row r="785" ht="25.5" customHeight="1" x14ac:dyDescent="0.25"/>
    <row r="791" ht="18" customHeight="1" x14ac:dyDescent="0.25"/>
    <row r="793" ht="25.5" customHeight="1" x14ac:dyDescent="0.25"/>
    <row r="799" ht="18" customHeight="1" x14ac:dyDescent="0.25"/>
    <row r="802" ht="25.5" customHeight="1" x14ac:dyDescent="0.25"/>
    <row r="804" ht="25.5" customHeight="1" x14ac:dyDescent="0.25"/>
    <row r="806" ht="25.5" customHeight="1" x14ac:dyDescent="0.25"/>
    <row r="807" ht="25.5" customHeight="1" x14ac:dyDescent="0.25"/>
    <row r="818" ht="18" customHeight="1" x14ac:dyDescent="0.25"/>
    <row r="827" ht="44.25" customHeight="1" x14ac:dyDescent="0.25"/>
    <row r="830" ht="45" customHeight="1" x14ac:dyDescent="0.25"/>
    <row r="833" ht="18" customHeight="1" x14ac:dyDescent="0.25"/>
    <row r="839" ht="18" customHeight="1" x14ac:dyDescent="0.25"/>
    <row r="843" ht="38.25" customHeight="1" x14ac:dyDescent="0.25"/>
    <row r="844" ht="25.5" customHeight="1" x14ac:dyDescent="0.25"/>
    <row r="847" ht="18" customHeight="1" x14ac:dyDescent="0.25"/>
    <row r="849" ht="25.5" customHeight="1" x14ac:dyDescent="0.25"/>
    <row r="856" ht="25.5" customHeight="1" x14ac:dyDescent="0.25"/>
    <row r="860" ht="44.25" customHeight="1" x14ac:dyDescent="0.25"/>
    <row r="863" ht="45" customHeight="1" x14ac:dyDescent="0.25"/>
    <row r="866" ht="18" customHeight="1" x14ac:dyDescent="0.25"/>
    <row r="870" ht="25.5" customHeight="1" x14ac:dyDescent="0.25"/>
    <row r="871" ht="25.5" customHeight="1" x14ac:dyDescent="0.25"/>
    <row r="872" ht="25.5" customHeight="1" x14ac:dyDescent="0.25"/>
    <row r="873" ht="25.5" customHeight="1" x14ac:dyDescent="0.25"/>
    <row r="874" ht="38.25" customHeight="1" x14ac:dyDescent="0.25"/>
    <row r="880" ht="12.75" customHeight="1" x14ac:dyDescent="0.25"/>
    <row r="883" ht="45" customHeight="1" x14ac:dyDescent="0.25"/>
    <row r="886" ht="18" customHeight="1" x14ac:dyDescent="0.25"/>
    <row r="888" ht="25.5" customHeight="1" x14ac:dyDescent="0.25"/>
    <row r="897" ht="18" customHeight="1" x14ac:dyDescent="0.25"/>
    <row r="903" ht="25.5" customHeight="1" x14ac:dyDescent="0.25"/>
    <row r="904" ht="25.5" customHeight="1" x14ac:dyDescent="0.25"/>
    <row r="906" ht="25.5" customHeight="1" x14ac:dyDescent="0.25"/>
    <row r="907" ht="25.5" customHeight="1" x14ac:dyDescent="0.25"/>
    <row r="909" ht="18" customHeight="1" x14ac:dyDescent="0.25"/>
    <row r="911" ht="25.5" customHeight="1" x14ac:dyDescent="0.25"/>
    <row r="914" ht="25.5" customHeight="1" x14ac:dyDescent="0.25"/>
    <row r="915" ht="25.5" customHeight="1" x14ac:dyDescent="0.25"/>
    <row r="916" ht="25.5" customHeight="1" x14ac:dyDescent="0.25"/>
    <row r="917" ht="25.5" customHeight="1" x14ac:dyDescent="0.25"/>
    <row r="930" ht="18" customHeight="1" x14ac:dyDescent="0.25"/>
    <row r="934" ht="25.5" customHeight="1" x14ac:dyDescent="0.25"/>
    <row r="938" ht="18" customHeight="1" x14ac:dyDescent="0.25"/>
    <row r="943" ht="25.5" customHeight="1" x14ac:dyDescent="0.25"/>
    <row r="950" ht="25.5" customHeight="1" x14ac:dyDescent="0.25"/>
    <row r="956" ht="45" customHeight="1" x14ac:dyDescent="0.25"/>
    <row r="959" ht="18" customHeight="1" x14ac:dyDescent="0.25"/>
    <row r="964" ht="25.5" customHeight="1" x14ac:dyDescent="0.25"/>
    <row r="967" ht="18" customHeight="1" x14ac:dyDescent="0.25"/>
    <row r="984" ht="18" customHeight="1" x14ac:dyDescent="0.25"/>
    <row r="997" ht="25.5" customHeight="1" x14ac:dyDescent="0.25"/>
    <row r="1004" ht="45" customHeight="1" x14ac:dyDescent="0.25"/>
    <row r="1007" ht="18" customHeight="1" x14ac:dyDescent="0.25"/>
    <row r="1015" ht="18" customHeight="1" x14ac:dyDescent="0.25"/>
    <row r="1017" ht="25.5" customHeight="1" x14ac:dyDescent="0.25"/>
    <row r="1026" ht="25.5" customHeight="1" x14ac:dyDescent="0.25"/>
    <row r="1039" ht="18" customHeight="1" x14ac:dyDescent="0.25"/>
    <row r="1042" ht="25.5" customHeight="1" x14ac:dyDescent="0.25"/>
    <row r="1043" ht="38.25" customHeight="1" x14ac:dyDescent="0.25"/>
    <row r="1044" ht="25.5" customHeight="1" x14ac:dyDescent="0.25"/>
    <row r="1045" ht="38.25" customHeight="1" x14ac:dyDescent="0.25"/>
    <row r="1047" ht="25.5" customHeight="1" x14ac:dyDescent="0.25"/>
    <row r="1053" ht="18" customHeight="1" x14ac:dyDescent="0.25"/>
    <row r="1061" ht="25.5" customHeight="1" x14ac:dyDescent="0.25"/>
    <row r="1062" ht="25.5" customHeight="1" x14ac:dyDescent="0.25"/>
    <row r="1067" ht="25.5" customHeight="1" x14ac:dyDescent="0.25"/>
    <row r="1076" ht="25.5" customHeight="1" x14ac:dyDescent="0.25"/>
    <row r="1078" ht="18" customHeight="1" x14ac:dyDescent="0.25"/>
    <row r="1080" ht="25.5" customHeight="1" x14ac:dyDescent="0.25"/>
    <row r="1082" ht="25.5" customHeight="1" x14ac:dyDescent="0.25"/>
    <row r="1092" ht="25.5" customHeight="1" x14ac:dyDescent="0.25"/>
    <row r="1093" ht="25.5" customHeight="1" x14ac:dyDescent="0.25"/>
    <row r="1094" ht="25.5" customHeight="1" x14ac:dyDescent="0.25"/>
    <row r="1096" ht="25.5" customHeight="1" x14ac:dyDescent="0.25"/>
    <row r="1109" ht="45" customHeight="1" x14ac:dyDescent="0.25"/>
    <row r="1112" ht="18" customHeight="1" x14ac:dyDescent="0.25"/>
    <row r="1114" ht="25.5" customHeight="1" x14ac:dyDescent="0.25"/>
    <row r="1129" ht="18" customHeight="1" x14ac:dyDescent="0.25"/>
    <row r="1131" ht="25.5" customHeight="1" x14ac:dyDescent="0.25"/>
    <row r="1140" ht="18" customHeight="1" x14ac:dyDescent="0.25"/>
    <row r="1147" ht="12.75" customHeight="1" x14ac:dyDescent="0.25"/>
    <row r="1156" ht="18" customHeight="1" x14ac:dyDescent="0.25"/>
    <row r="1159" ht="25.5" customHeight="1" x14ac:dyDescent="0.25"/>
    <row r="1168" ht="12.75" customHeight="1" x14ac:dyDescent="0.25"/>
    <row r="1171" ht="45" customHeight="1" x14ac:dyDescent="0.25"/>
    <row r="1174" ht="18" customHeight="1" x14ac:dyDescent="0.25"/>
    <row r="1180" ht="18" customHeight="1" x14ac:dyDescent="0.25"/>
    <row r="1184" ht="18" customHeight="1" x14ac:dyDescent="0.25"/>
    <row r="1189" ht="18" customHeight="1" x14ac:dyDescent="0.25"/>
    <row r="1193" ht="18" customHeight="1" x14ac:dyDescent="0.25"/>
    <row r="1198" ht="25.5" customHeight="1" x14ac:dyDescent="0.25"/>
    <row r="1200" ht="18" customHeight="1" x14ac:dyDescent="0.25"/>
    <row r="1220" ht="18" customHeight="1" x14ac:dyDescent="0.25"/>
    <row r="1222" ht="25.5" customHeight="1" x14ac:dyDescent="0.25"/>
    <row r="1229" ht="12.75" customHeight="1" x14ac:dyDescent="0.25"/>
    <row r="1232" ht="45" customHeight="1" x14ac:dyDescent="0.25"/>
    <row r="1235" ht="18" customHeight="1" x14ac:dyDescent="0.25"/>
    <row r="1237" ht="25.5" customHeight="1" x14ac:dyDescent="0.25"/>
    <row r="1258" ht="25.5" customHeight="1" x14ac:dyDescent="0.25"/>
    <row r="1260" ht="18" customHeight="1" x14ac:dyDescent="0.25"/>
    <row r="1262" ht="25.5" customHeight="1" x14ac:dyDescent="0.25"/>
    <row r="1263" ht="25.5" customHeight="1" x14ac:dyDescent="0.25"/>
    <row r="1264" ht="25.5" customHeight="1" x14ac:dyDescent="0.25"/>
    <row r="1277" ht="25.5" customHeight="1" x14ac:dyDescent="0.25"/>
    <row r="1284" ht="12.75" customHeight="1" x14ac:dyDescent="0.25"/>
    <row r="1285" ht="12.75" customHeight="1" x14ac:dyDescent="0.25"/>
    <row r="1302" ht="45" customHeight="1" x14ac:dyDescent="0.25"/>
    <row r="1305" ht="18" customHeight="1" x14ac:dyDescent="0.25"/>
    <row r="1308" ht="12.75" customHeight="1" x14ac:dyDescent="0.25"/>
    <row r="1313" ht="18" customHeight="1" x14ac:dyDescent="0.25"/>
    <row r="1324" ht="18" customHeight="1" x14ac:dyDescent="0.25"/>
    <row r="1341" ht="18" customHeight="1" x14ac:dyDescent="0.25"/>
    <row r="1363" ht="18" customHeight="1" x14ac:dyDescent="0.25"/>
    <row r="1379" ht="18" customHeight="1" x14ac:dyDescent="0.25"/>
    <row r="1381" ht="25.5" customHeight="1" x14ac:dyDescent="0.25"/>
    <row r="1391" ht="44.25" customHeight="1" x14ac:dyDescent="0.25"/>
    <row r="1394" ht="45" customHeight="1" x14ac:dyDescent="0.25"/>
    <row r="1397" ht="18" customHeight="1" x14ac:dyDescent="0.25"/>
    <row r="1405" ht="12.75" customHeight="1" x14ac:dyDescent="0.25"/>
    <row r="1407" ht="25.5" customHeight="1" x14ac:dyDescent="0.25"/>
    <row r="1416" ht="18" customHeight="1" x14ac:dyDescent="0.25"/>
    <row r="1419" ht="12.75" customHeight="1" x14ac:dyDescent="0.25"/>
    <row r="1422" ht="45" customHeight="1" x14ac:dyDescent="0.25"/>
    <row r="1425" ht="18" customHeight="1" x14ac:dyDescent="0.25"/>
  </sheetData>
  <pageMargins left="0.32" right="0.31" top="0.19685039370078741" bottom="0.15748031496062992" header="0.15748031496062992" footer="0.15748031496062992"/>
  <pageSetup paperSize="9" scale="65" fitToHeight="0" orientation="landscape" horizontalDpi="3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V42"/>
  <sheetViews>
    <sheetView view="pageBreakPreview" zoomScale="60" zoomScaleNormal="90" workbookViewId="0">
      <selection activeCell="F9" sqref="F9"/>
    </sheetView>
  </sheetViews>
  <sheetFormatPr baseColWidth="10" defaultRowHeight="15" x14ac:dyDescent="0.25"/>
  <cols>
    <col min="1" max="1" width="28.140625" customWidth="1"/>
    <col min="2" max="2" width="17.7109375" customWidth="1"/>
    <col min="3" max="3" width="16.7109375" customWidth="1"/>
    <col min="4" max="5" width="18.7109375" customWidth="1"/>
    <col min="6" max="6" width="15.7109375" customWidth="1"/>
    <col min="7" max="7" width="17.28515625" customWidth="1"/>
    <col min="8" max="8" width="15.7109375" customWidth="1"/>
    <col min="9" max="9" width="18.28515625" customWidth="1"/>
    <col min="10" max="10" width="20.7109375" customWidth="1"/>
    <col min="11" max="11" width="15.7109375" customWidth="1"/>
    <col min="12" max="12" width="19.7109375" customWidth="1"/>
    <col min="13" max="13" width="18.28515625" customWidth="1"/>
    <col min="14" max="14" width="15.7109375" customWidth="1"/>
    <col min="15" max="15" width="18.85546875" customWidth="1"/>
    <col min="16" max="16" width="20.42578125" customWidth="1"/>
  </cols>
  <sheetData>
    <row r="1" spans="1:22" ht="15.75" customHeight="1" x14ac:dyDescent="0.25"/>
    <row r="2" spans="1:22" ht="24" customHeight="1" x14ac:dyDescent="0.35">
      <c r="A2" s="132" t="s">
        <v>287</v>
      </c>
      <c r="B2" s="133"/>
      <c r="C2" s="133"/>
      <c r="D2" s="133"/>
      <c r="E2" s="133"/>
      <c r="F2" s="133"/>
      <c r="G2" s="133"/>
      <c r="H2" s="133"/>
      <c r="I2" s="133"/>
      <c r="J2" s="133"/>
      <c r="K2" s="133"/>
      <c r="L2" s="133"/>
      <c r="M2" s="133"/>
      <c r="N2" s="133"/>
      <c r="O2" s="133"/>
      <c r="P2" s="134"/>
      <c r="Q2" s="11"/>
      <c r="R2" s="11"/>
      <c r="S2" s="11"/>
      <c r="T2" s="11"/>
      <c r="U2" s="11"/>
      <c r="V2" s="11"/>
    </row>
    <row r="4" spans="1:22" ht="15.75" customHeight="1" x14ac:dyDescent="0.25">
      <c r="A4" s="71" t="s">
        <v>986</v>
      </c>
    </row>
    <row r="6" spans="1:22" ht="15.75" customHeight="1" x14ac:dyDescent="0.25">
      <c r="A6" s="60" t="s">
        <v>140</v>
      </c>
      <c r="B6" s="79" t="s">
        <v>226</v>
      </c>
      <c r="G6" s="60" t="s">
        <v>141</v>
      </c>
      <c r="H6" s="79" t="s">
        <v>227</v>
      </c>
    </row>
    <row r="7" spans="1:22" ht="19.5" customHeight="1" x14ac:dyDescent="0.3">
      <c r="A7" s="127" t="s">
        <v>214</v>
      </c>
      <c r="B7" s="128"/>
      <c r="C7" s="128"/>
      <c r="D7" s="128"/>
      <c r="E7" s="129"/>
      <c r="F7" s="61"/>
      <c r="G7" s="127" t="s">
        <v>2572</v>
      </c>
      <c r="H7" s="128"/>
      <c r="I7" s="128"/>
      <c r="J7" s="128"/>
      <c r="K7" s="128"/>
      <c r="L7" s="128"/>
      <c r="M7" s="128"/>
      <c r="N7" s="128"/>
      <c r="O7" s="128"/>
      <c r="P7" s="129"/>
    </row>
    <row r="9" spans="1:22" ht="15.75" customHeight="1" x14ac:dyDescent="0.25">
      <c r="A9" s="73" t="s">
        <v>277</v>
      </c>
      <c r="B9" s="1">
        <f>VLOOKUP($C$10,donFiche!$A$2:$AG$925,5)</f>
        <v>2857.4</v>
      </c>
    </row>
    <row r="10" spans="1:22" ht="15.75" customHeight="1" x14ac:dyDescent="0.25">
      <c r="A10" s="80" t="str">
        <f>VLOOKUP(A7,Menus!A2:B13,2)</f>
        <v>01</v>
      </c>
      <c r="B10" s="80" t="str">
        <f>VLOOKUP(G7,Menus!H2:I88,2)</f>
        <v>B1X</v>
      </c>
      <c r="C10" s="80" t="str">
        <f>CONCATENATE(A10,"_",B10)</f>
        <v>01_B1X</v>
      </c>
    </row>
    <row r="11" spans="1:22" ht="57.75" customHeight="1" x14ac:dyDescent="0.25">
      <c r="A11" s="75" t="s">
        <v>154</v>
      </c>
      <c r="B11" s="46" t="s">
        <v>137</v>
      </c>
      <c r="C11" s="131" t="s">
        <v>138</v>
      </c>
      <c r="D11" s="131"/>
      <c r="E11" s="131"/>
      <c r="F11" s="67" t="s">
        <v>147</v>
      </c>
      <c r="G11" s="63" t="s">
        <v>148</v>
      </c>
      <c r="H11" s="46" t="s">
        <v>149</v>
      </c>
      <c r="I11" s="46" t="s">
        <v>209</v>
      </c>
      <c r="J11" s="46" t="s">
        <v>150</v>
      </c>
      <c r="K11" s="46" t="s">
        <v>151</v>
      </c>
      <c r="L11" s="46" t="s">
        <v>279</v>
      </c>
      <c r="M11" s="46" t="s">
        <v>229</v>
      </c>
      <c r="N11" s="46" t="s">
        <v>153</v>
      </c>
      <c r="O11" s="46" t="s">
        <v>228</v>
      </c>
      <c r="P11" s="69" t="s">
        <v>987</v>
      </c>
    </row>
    <row r="12" spans="1:22" ht="30.75" customHeight="1" x14ac:dyDescent="0.25">
      <c r="A12" s="64" t="str">
        <f>A10</f>
        <v>01</v>
      </c>
      <c r="B12" s="65" t="str">
        <f>B10</f>
        <v>B1X</v>
      </c>
      <c r="C12" s="130" t="str">
        <f>VLOOKUP(B10,Menus!I2:J88,2)</f>
        <v>Ouvriers du gros œuvre du bâtiment</v>
      </c>
      <c r="D12" s="130"/>
      <c r="E12" s="130"/>
      <c r="F12" s="81">
        <f>VLOOKUP($C$10,donFiche!$A$2:$AK$949,5)</f>
        <v>2857.4</v>
      </c>
      <c r="G12" s="68">
        <f>VLOOKUP($C$10,donFiche!$A$2:$AK$949,6)</f>
        <v>1.61629625619235</v>
      </c>
      <c r="H12" s="70" t="str">
        <f>VLOOKUP($C$10,donFiche!$A$2:$AK$949,14)</f>
        <v>5.2</v>
      </c>
      <c r="I12" s="72">
        <f>VLOOKUP($C$10,donFiche!$A$2:$AK$949,23)</f>
        <v>10</v>
      </c>
      <c r="J12" s="66" t="str">
        <f>VLOOKUP($C$10,donFiche!$A$2:$AK$949,15)</f>
        <v>4</v>
      </c>
      <c r="K12" s="66" t="str">
        <f>VLOOKUP($C$10,donFiche!$A$2:$AKG$949,16)</f>
        <v>3</v>
      </c>
      <c r="L12" s="66" t="str">
        <f>VLOOKUP($C$10,donFiche!$A$2:$AK$949,17)</f>
        <v>4</v>
      </c>
      <c r="M12" s="66" t="str">
        <f>VLOOKUP($C$10,donFiche!$A$2:$AK$949,18)</f>
        <v>4</v>
      </c>
      <c r="N12" s="66" t="str">
        <f>VLOOKUP($C$10,donFiche!$A$2:$AK$949,19)</f>
        <v>4</v>
      </c>
      <c r="O12" s="66" t="str">
        <f>VLOOKUP($C$10,donFiche!$A$2:$AK$949,20)</f>
        <v>4</v>
      </c>
      <c r="P12" s="48" t="str">
        <f>VLOOKUP($C$10,donFiche!$A$2:$AK$949,21)</f>
        <v>2</v>
      </c>
    </row>
    <row r="15" spans="1:22" ht="18.75" customHeight="1" x14ac:dyDescent="0.3">
      <c r="A15" s="61" t="s">
        <v>998</v>
      </c>
      <c r="J15" s="61" t="s">
        <v>999</v>
      </c>
    </row>
    <row r="16" spans="1:22" ht="15.75" customHeight="1" x14ac:dyDescent="0.25"/>
    <row r="17" spans="1:9" ht="48" customHeight="1" x14ac:dyDescent="0.25">
      <c r="A17" s="74"/>
      <c r="B17" s="76" t="s">
        <v>149</v>
      </c>
      <c r="C17" s="76" t="s">
        <v>150</v>
      </c>
      <c r="D17" s="76" t="s">
        <v>151</v>
      </c>
      <c r="E17" s="76" t="s">
        <v>279</v>
      </c>
      <c r="F17" s="76" t="s">
        <v>152</v>
      </c>
      <c r="G17" s="76" t="s">
        <v>153</v>
      </c>
      <c r="H17" s="76" t="s">
        <v>228</v>
      </c>
      <c r="I17" s="47" t="s">
        <v>987</v>
      </c>
    </row>
    <row r="18" spans="1:9" x14ac:dyDescent="0.25">
      <c r="A18" s="77" t="s">
        <v>213</v>
      </c>
      <c r="B18" s="49">
        <f>VLOOKUP($C$10,donFiche!$A$2:$AG$950,6)</f>
        <v>1.61629625619235</v>
      </c>
      <c r="C18" s="50">
        <f>VLOOKUP($C$10,donFiche!$A$2:$AG$950,7)</f>
        <v>0.46079484330367598</v>
      </c>
      <c r="D18" s="50">
        <f>VLOOKUP($C$10,donFiche!$A$2:$AG$950,8)</f>
        <v>8.7579466530362193E-2</v>
      </c>
      <c r="E18" s="50">
        <f>VLOOKUP($C$10,donFiche!$A$2:$AG$950,9)</f>
        <v>0.589169835750464</v>
      </c>
      <c r="F18" s="50">
        <f>VLOOKUP($C$10,donFiche!$A$2:$AG$950,10)</f>
        <v>0.56732332172306299</v>
      </c>
      <c r="G18" s="50">
        <f>VLOOKUP($C$10,donFiche!$A$2:$AG$950,11)</f>
        <v>0.65885694358681901</v>
      </c>
      <c r="H18" s="50">
        <f>VLOOKUP($C$10,donFiche!$A$2:$AG$950,12)</f>
        <v>0.49443476099529099</v>
      </c>
      <c r="I18" s="51">
        <f>VLOOKUP($C$10,donFiche!$A$2:$AG$950,13)</f>
        <v>-0.67075637003260902</v>
      </c>
    </row>
    <row r="19" spans="1:9" x14ac:dyDescent="0.25">
      <c r="A19" s="77" t="s">
        <v>212</v>
      </c>
      <c r="B19" s="49">
        <f>VLOOKUP($B$10,FAP86_Reg!$A$1:$AG$80,4)</f>
        <v>1.1508788947037401</v>
      </c>
      <c r="C19" s="50">
        <f>VLOOKUP($B$10,FAP86_Reg!$A$1:$AG$80,5)</f>
        <v>0.782678710163772</v>
      </c>
      <c r="D19" s="50">
        <f>VLOOKUP($B$10,FAP86_Reg!$A$1:$AG$80,6)</f>
        <v>8.7142928583656201E-2</v>
      </c>
      <c r="E19" s="50">
        <f>VLOOKUP($B$10,FAP86_Reg!$A$1:$AG$80,7)</f>
        <v>0.425643089276241</v>
      </c>
      <c r="F19" s="50">
        <f>VLOOKUP($B$10,FAP86_Reg!$A$1:$AG$80,8)</f>
        <v>0.43864842681052402</v>
      </c>
      <c r="G19" s="50">
        <f>VLOOKUP($B$10,FAP86_Reg!$A$1:$AG$80,9)</f>
        <v>0.65223622394313796</v>
      </c>
      <c r="H19" s="50">
        <f>VLOOKUP($B$10,FAP86_Reg!$A$1:$AG$80,10)</f>
        <v>0.49918491871694898</v>
      </c>
      <c r="I19" s="52">
        <f>VLOOKUP($B$10,FAP86_Reg!$A$1:$AG$80,11)</f>
        <v>-0.65668780437375496</v>
      </c>
    </row>
    <row r="20" spans="1:9" ht="15.75" customHeight="1" x14ac:dyDescent="0.25">
      <c r="A20" s="78" t="s">
        <v>154</v>
      </c>
      <c r="B20" s="53">
        <f>VLOOKUP($A$10,indsynthdep!$A$21:$H$32,2)</f>
        <v>0.522092570347792</v>
      </c>
      <c r="C20" s="54">
        <f>VLOOKUP($A$10,indsynthdep!$A$21:$I$32,3)</f>
        <v>6.3300203197921704E-4</v>
      </c>
      <c r="D20" s="54">
        <f>VLOOKUP($A$10,indsynthdep!$A$21:$I$32,5)</f>
        <v>0.499708774237278</v>
      </c>
      <c r="E20" s="54">
        <f>VLOOKUP($A$10,indsynthdep!$A$21:$I$32,6)</f>
        <v>-0.227821084853219</v>
      </c>
      <c r="F20" s="54">
        <f>VLOOKUP($A$10,indsynthdep!$A$21:$I$32,7)</f>
        <v>-0.116943028226412</v>
      </c>
      <c r="G20" s="54">
        <f>VLOOKUP($A$10,indsynthdep!$A$21:$I$32,4)</f>
        <v>-8.2218455429265407E-3</v>
      </c>
      <c r="H20" s="54">
        <f>VLOOKUP($A$10,indsynthdep!$A$21:$I$32,8)</f>
        <v>-0.348793112110729</v>
      </c>
      <c r="I20" s="55">
        <f>VLOOKUP($A$10,indsynthdep!$A$21:$I$32,9)</f>
        <v>1.9830870808516799E-2</v>
      </c>
    </row>
    <row r="26" spans="1:9" ht="19.5" customHeight="1" x14ac:dyDescent="0.3">
      <c r="F26" s="61" t="s">
        <v>1000</v>
      </c>
    </row>
    <row r="27" spans="1:9" ht="15.75" customHeight="1" x14ac:dyDescent="0.25"/>
    <row r="28" spans="1:9" ht="54.75" customHeight="1" x14ac:dyDescent="0.25">
      <c r="F28" s="56"/>
      <c r="G28" s="46" t="s">
        <v>213</v>
      </c>
      <c r="H28" s="46" t="s">
        <v>212</v>
      </c>
      <c r="I28" s="69" t="s">
        <v>154</v>
      </c>
    </row>
    <row r="29" spans="1:9" x14ac:dyDescent="0.25">
      <c r="F29" s="57">
        <v>2011</v>
      </c>
      <c r="G29" s="49">
        <f>VLOOKUP($C$10,donFiche!$A$2:$AK$950,24)</f>
        <v>0.88982311314116103</v>
      </c>
      <c r="H29" s="49">
        <f>VLOOKUP($B$10,FAP86_Reg!$A$2:$AH$80,21)</f>
        <v>0.51629095271352698</v>
      </c>
      <c r="I29" s="59">
        <f>VLOOKUP($A$10,indsynthdep!$A$2:$O$14,2)</f>
        <v>0.102158790994854</v>
      </c>
    </row>
    <row r="30" spans="1:9" x14ac:dyDescent="0.25">
      <c r="F30" s="57">
        <v>2012</v>
      </c>
      <c r="G30" s="49">
        <f>VLOOKUP($C$10,donFiche!$A$2:$AK$950,25)</f>
        <v>1.12690002387052</v>
      </c>
      <c r="H30" s="49">
        <f>VLOOKUP($B$10,FAP86_Reg!$A$2:$AH$80,22)</f>
        <v>0.55842505821185096</v>
      </c>
      <c r="I30" s="59">
        <f>VLOOKUP($A$10,indsynthdep!$A$2:$O$14,3)</f>
        <v>4.0027406388020902E-2</v>
      </c>
    </row>
    <row r="31" spans="1:9" x14ac:dyDescent="0.25">
      <c r="F31" s="57">
        <v>2013</v>
      </c>
      <c r="G31" s="49">
        <f>VLOOKUP($C$10,donFiche!$A$2:$AK$950,26)</f>
        <v>0.75039734084302601</v>
      </c>
      <c r="H31" s="49">
        <f>VLOOKUP($B$10,FAP86_Reg!$A$2:$AH$80,23)</f>
        <v>0.295063077127528</v>
      </c>
      <c r="I31" s="59">
        <f>VLOOKUP($A$10,indsynthdep!$A$2:$O$14,4)</f>
        <v>-0.175776180426303</v>
      </c>
    </row>
    <row r="32" spans="1:9" x14ac:dyDescent="0.25">
      <c r="F32" s="57">
        <v>2014</v>
      </c>
      <c r="G32" s="49">
        <f>VLOOKUP($C$10,donFiche!$A$2:$AK$950,27)</f>
        <v>0.39495557369249701</v>
      </c>
      <c r="H32" s="49">
        <f>VLOOKUP($B$10,FAP86_Reg!$A$2:$AH$80,24)</f>
        <v>-1.3903545277520401E-2</v>
      </c>
      <c r="I32" s="59">
        <f>VLOOKUP($A$10,indsynthdep!$A$2:$O$14,5)</f>
        <v>-0.27622464247956602</v>
      </c>
    </row>
    <row r="33" spans="6:9" x14ac:dyDescent="0.25">
      <c r="F33" s="57">
        <v>2015</v>
      </c>
      <c r="G33" s="49">
        <f>VLOOKUP($C$10,donFiche!$A$2:$AK$950,28)</f>
        <v>0.120401113603592</v>
      </c>
      <c r="H33" s="49">
        <f>VLOOKUP($B$10,FAP86_Reg!$A$2:$AH$80,25)</f>
        <v>-0.22774886541277201</v>
      </c>
      <c r="I33" s="59">
        <f>VLOOKUP($A$10,indsynthdep!$A$2:$O$14,6)</f>
        <v>-0.22356119740723701</v>
      </c>
    </row>
    <row r="34" spans="6:9" x14ac:dyDescent="0.25">
      <c r="F34" s="57">
        <v>2016</v>
      </c>
      <c r="G34" s="49">
        <f>VLOOKUP($C$10,donFiche!$A$2:$AK$950,29)</f>
        <v>-0.19972922756962799</v>
      </c>
      <c r="H34" s="49">
        <f>VLOOKUP($B$10,FAP86_Reg!$A$2:$AH$80,26)</f>
        <v>-0.16019536840924101</v>
      </c>
      <c r="I34" s="59">
        <f>VLOOKUP($A$10,indsynthdep!$A$2:$O$14,7)</f>
        <v>-0.134447439025277</v>
      </c>
    </row>
    <row r="35" spans="6:9" x14ac:dyDescent="0.25">
      <c r="F35" s="57">
        <v>2017</v>
      </c>
      <c r="G35" s="49">
        <f>VLOOKUP($C$10,donFiche!$A$2:$AK$950,30)</f>
        <v>0.49570293008851402</v>
      </c>
      <c r="H35" s="49">
        <f>VLOOKUP($B$10,FAP86_Reg!$A$2:$AH$80,27)</f>
        <v>0.34037971760807201</v>
      </c>
      <c r="I35" s="59">
        <f>VLOOKUP($A$10,indsynthdep!$A$2:$O$14,8)</f>
        <v>0.104065595882882</v>
      </c>
    </row>
    <row r="36" spans="6:9" x14ac:dyDescent="0.25">
      <c r="F36" s="57">
        <v>2018</v>
      </c>
      <c r="G36" s="49">
        <f>VLOOKUP($C$10,donFiche!$A$2:$AK$950,31)</f>
        <v>1.2140804858151</v>
      </c>
      <c r="H36" s="49">
        <f>VLOOKUP($B$10,FAP86_Reg!$A$2:$AH$80,28)</f>
        <v>0.83982810902062399</v>
      </c>
      <c r="I36" s="59">
        <f>VLOOKUP($A$10,indsynthdep!$A$2:$O$14,9)</f>
        <v>0.40829260394490702</v>
      </c>
    </row>
    <row r="37" spans="6:9" x14ac:dyDescent="0.25">
      <c r="F37" s="57">
        <v>2019</v>
      </c>
      <c r="G37" s="49">
        <f>VLOOKUP($C$10,donFiche!$A$2:$AK$950,32)</f>
        <v>1.364462534926</v>
      </c>
      <c r="H37" s="49">
        <f>VLOOKUP($B$10,FAP86_Reg!$A$2:$AH$80,29)</f>
        <v>1.06349181928452</v>
      </c>
      <c r="I37" s="59">
        <f>VLOOKUP($A$10,indsynthdep!$A$2:$O$14,10)</f>
        <v>0.43939587512435302</v>
      </c>
    </row>
    <row r="38" spans="6:9" x14ac:dyDescent="0.25">
      <c r="F38" s="57">
        <v>2020</v>
      </c>
      <c r="G38" s="49">
        <f>VLOOKUP($C$10,donFiche!$A$2:$AK$950,33)</f>
        <v>1.18011434948684</v>
      </c>
      <c r="H38" s="49">
        <f>VLOOKUP($B$10,FAP86_Reg!$A$2:$AH$80,30)</f>
        <v>1.02791452626806</v>
      </c>
      <c r="I38" s="59">
        <f>VLOOKUP($A$10,indsynthdep!$A$2:$O$14,11)</f>
        <v>0.31361447667027198</v>
      </c>
    </row>
    <row r="39" spans="6:9" ht="15.75" customHeight="1" x14ac:dyDescent="0.25">
      <c r="F39" s="57">
        <v>2021</v>
      </c>
      <c r="G39" s="49">
        <f>VLOOKUP($C$10,donFiche!$A$2:$AK$950,34)</f>
        <v>1.08153680031927</v>
      </c>
      <c r="H39" s="49">
        <f>VLOOKUP($B$10,FAP86_Reg!$A$2:$AH$80,31)</f>
        <v>1.0616692184660399</v>
      </c>
      <c r="I39" s="59">
        <f>VLOOKUP($A$10,indsynthdep!$A$2:$O$14,12)</f>
        <v>0.33503309130157399</v>
      </c>
    </row>
    <row r="40" spans="6:9" x14ac:dyDescent="0.25">
      <c r="F40" s="57">
        <v>2022</v>
      </c>
      <c r="G40" s="49">
        <f>VLOOKUP($C$10,donFiche!$A$2:$AK$950,35)</f>
        <v>1.3227317471962501</v>
      </c>
      <c r="H40" s="49">
        <f>VLOOKUP($B$10,FAP86_Reg!$A$2:$AH$80,32)</f>
        <v>1.19927581020699</v>
      </c>
      <c r="I40" s="59">
        <f>VLOOKUP($A$10,indsynthdep!$A$2:$O$14,13)</f>
        <v>0.60652966826322796</v>
      </c>
    </row>
    <row r="41" spans="6:9" ht="15.75" customHeight="1" x14ac:dyDescent="0.25">
      <c r="F41" s="58">
        <v>2023</v>
      </c>
      <c r="G41" s="53">
        <f>VLOOKUP($C$10,donFiche!$A$2:$AK$950,36)</f>
        <v>1.43708285981066</v>
      </c>
      <c r="H41" s="53">
        <f>VLOOKUP($B$10,FAP86_Reg!$A$2:$AH$80,33)</f>
        <v>1.22163682513427</v>
      </c>
      <c r="I41" s="62">
        <f>VLOOKUP($A$10,indsynthdep!$A$2:$O$14,14)</f>
        <v>0.671980837157241</v>
      </c>
    </row>
    <row r="42" spans="6:9" ht="15.75" customHeight="1" x14ac:dyDescent="0.25">
      <c r="F42" s="45">
        <v>2024</v>
      </c>
      <c r="G42" s="53">
        <f>VLOOKUP($C$10,donFiche!$A$2:$AK$925,37)</f>
        <v>1.61629625619235</v>
      </c>
      <c r="H42" s="53">
        <f>VLOOKUP($B$10,FAP86_Reg!$A$2:$AH$80,34)</f>
        <v>1.1508788947037401</v>
      </c>
      <c r="I42" s="62">
        <f>VLOOKUP($A$10,indsynthdep!$A$2:$O$14,15)</f>
        <v>0.522092570347792</v>
      </c>
    </row>
  </sheetData>
  <mergeCells count="5">
    <mergeCell ref="G7:P7"/>
    <mergeCell ref="C12:E12"/>
    <mergeCell ref="C11:E11"/>
    <mergeCell ref="A7:E7"/>
    <mergeCell ref="A2:P2"/>
  </mergeCells>
  <conditionalFormatting sqref="H12">
    <cfRule type="cellIs" dxfId="34" priority="1" operator="equal">
      <formula>"5.2"</formula>
    </cfRule>
    <cfRule type="cellIs" dxfId="33" priority="2" operator="equal">
      <formula>"5.1"</formula>
    </cfRule>
    <cfRule type="cellIs" dxfId="32" priority="3" operator="equal">
      <formula>"4"</formula>
    </cfRule>
    <cfRule type="cellIs" dxfId="31" priority="4" operator="equal">
      <formula>"2"</formula>
    </cfRule>
    <cfRule type="cellIs" dxfId="30" priority="5" operator="equal">
      <formula>"1"</formula>
    </cfRule>
    <cfRule type="cellIs" dxfId="29" priority="6" operator="equal">
      <formula>"3"</formula>
    </cfRule>
  </conditionalFormatting>
  <conditionalFormatting sqref="J12:P12">
    <cfRule type="cellIs" dxfId="28" priority="7" operator="equal">
      <formula>"5"</formula>
    </cfRule>
    <cfRule type="cellIs" dxfId="27" priority="8" operator="equal">
      <formula>"4"</formula>
    </cfRule>
    <cfRule type="cellIs" dxfId="26" priority="9" operator="equal">
      <formula>"2"</formula>
    </cfRule>
    <cfRule type="cellIs" dxfId="25" priority="10" operator="equal">
      <formula>"1"</formula>
    </cfRule>
    <cfRule type="cellIs" dxfId="24" priority="11" operator="equal">
      <formula>"3"</formula>
    </cfRule>
  </conditionalFormatting>
  <pageMargins left="0.7" right="0.7" top="0.75" bottom="0.75" header="0.3" footer="0.3"/>
  <pageSetup paperSize="9" scale="4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Menus!$H$2:$H$88</xm:f>
          </x14:formula1>
          <xm:sqref>G7</xm:sqref>
        </x14:dataValidation>
        <x14:dataValidation type="list" allowBlank="1" showInputMessage="1" showErrorMessage="1" xr:uid="{00000000-0002-0000-0100-000001000000}">
          <x14:formula1>
            <xm:f>Menus!$A$2:$A$13</xm:f>
          </x14:formula1>
          <xm:sqref>A7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38"/>
  <sheetViews>
    <sheetView zoomScale="90" zoomScaleNormal="90" workbookViewId="0">
      <selection activeCell="N6" sqref="N6"/>
    </sheetView>
  </sheetViews>
  <sheetFormatPr baseColWidth="10" defaultRowHeight="15" x14ac:dyDescent="0.25"/>
  <cols>
    <col min="1" max="1" width="12.85546875" customWidth="1"/>
    <col min="2" max="2" width="8.28515625" customWidth="1"/>
    <col min="3" max="3" width="89.42578125" customWidth="1"/>
    <col min="4" max="4" width="16.140625" customWidth="1"/>
    <col min="5" max="5" width="12" customWidth="1"/>
    <col min="6" max="6" width="12.85546875" customWidth="1"/>
    <col min="7" max="7" width="19.28515625" customWidth="1"/>
    <col min="8" max="8" width="11.28515625" customWidth="1"/>
    <col min="9" max="9" width="18.140625" customWidth="1"/>
    <col min="10" max="10" width="16.5703125" customWidth="1"/>
    <col min="11" max="11" width="17.28515625" customWidth="1"/>
    <col min="12" max="12" width="13.5703125" customWidth="1"/>
    <col min="13" max="14" width="16.28515625" customWidth="1"/>
  </cols>
  <sheetData>
    <row r="1" spans="1:15" x14ac:dyDescent="0.25">
      <c r="C1" s="87"/>
    </row>
    <row r="2" spans="1:15" ht="23.25" customHeight="1" x14ac:dyDescent="0.35">
      <c r="A2" s="11" t="s">
        <v>1001</v>
      </c>
      <c r="B2" s="11"/>
      <c r="C2" s="11"/>
      <c r="D2" s="11"/>
      <c r="E2" s="11"/>
      <c r="F2" s="11"/>
      <c r="G2" s="11"/>
      <c r="H2" s="11"/>
      <c r="I2" s="11"/>
      <c r="J2" s="11"/>
      <c r="K2" s="11"/>
      <c r="L2" s="11"/>
      <c r="M2" s="11"/>
      <c r="N2" s="11"/>
    </row>
    <row r="3" spans="1:15" ht="12.75" customHeight="1" x14ac:dyDescent="0.35">
      <c r="A3" s="93"/>
      <c r="B3" s="93"/>
      <c r="C3" s="93"/>
      <c r="E3" s="93"/>
      <c r="F3" s="94"/>
      <c r="G3" s="93"/>
      <c r="H3" s="93"/>
      <c r="I3" s="93"/>
      <c r="J3" s="93"/>
      <c r="K3" s="93"/>
      <c r="L3" s="93"/>
      <c r="M3" s="93"/>
      <c r="N3" s="93"/>
    </row>
    <row r="4" spans="1:15" ht="17.25" customHeight="1" x14ac:dyDescent="0.35">
      <c r="A4" s="71" t="s">
        <v>986</v>
      </c>
      <c r="B4" s="93"/>
      <c r="C4" s="93"/>
      <c r="E4" s="93"/>
      <c r="F4" s="94"/>
      <c r="G4" s="93"/>
      <c r="H4" s="93"/>
      <c r="I4" s="93"/>
      <c r="J4" s="93"/>
      <c r="K4" s="93"/>
      <c r="L4" s="93"/>
      <c r="M4" s="93"/>
      <c r="N4" s="93"/>
    </row>
    <row r="5" spans="1:15" ht="17.25" customHeight="1" x14ac:dyDescent="0.35">
      <c r="A5" s="71"/>
      <c r="B5" s="93"/>
      <c r="C5" s="93"/>
      <c r="E5" s="93"/>
      <c r="F5" s="94"/>
      <c r="G5" s="93"/>
      <c r="H5" s="93"/>
      <c r="I5" s="93"/>
      <c r="J5" s="93"/>
      <c r="K5" s="93"/>
      <c r="L5" s="93"/>
      <c r="M5" s="93"/>
      <c r="N5" s="93"/>
    </row>
    <row r="6" spans="1:15" ht="72.75" customHeight="1" x14ac:dyDescent="0.25">
      <c r="A6" s="92" t="s">
        <v>154</v>
      </c>
      <c r="B6" s="88" t="s">
        <v>137</v>
      </c>
      <c r="C6" s="88" t="s">
        <v>138</v>
      </c>
      <c r="D6" s="89" t="s">
        <v>147</v>
      </c>
      <c r="E6" s="90" t="s">
        <v>148</v>
      </c>
      <c r="F6" s="95" t="s">
        <v>211</v>
      </c>
      <c r="G6" s="88" t="s">
        <v>149</v>
      </c>
      <c r="H6" s="88" t="s">
        <v>150</v>
      </c>
      <c r="I6" s="88" t="s">
        <v>151</v>
      </c>
      <c r="J6" s="88" t="s">
        <v>279</v>
      </c>
      <c r="K6" s="88" t="s">
        <v>230</v>
      </c>
      <c r="L6" s="88" t="s">
        <v>153</v>
      </c>
      <c r="M6" s="91" t="s">
        <v>228</v>
      </c>
      <c r="N6" s="91" t="s">
        <v>987</v>
      </c>
      <c r="O6" s="91" t="s">
        <v>210</v>
      </c>
    </row>
    <row r="7" spans="1:15" x14ac:dyDescent="0.25">
      <c r="A7" s="97" t="s">
        <v>1003</v>
      </c>
      <c r="B7" s="98" t="s">
        <v>1004</v>
      </c>
      <c r="C7" s="98" t="s">
        <v>1005</v>
      </c>
      <c r="D7" s="85">
        <v>1244.4000000000001</v>
      </c>
      <c r="E7" s="99">
        <v>9.9130834576478699E-2</v>
      </c>
      <c r="F7" s="96">
        <v>56</v>
      </c>
      <c r="G7" s="100" t="s">
        <v>1006</v>
      </c>
      <c r="H7" s="100" t="s">
        <v>1007</v>
      </c>
      <c r="I7" s="100" t="s">
        <v>1008</v>
      </c>
      <c r="J7" s="100" t="s">
        <v>1008</v>
      </c>
      <c r="K7" s="100" t="s">
        <v>1008</v>
      </c>
      <c r="L7" s="100" t="s">
        <v>1008</v>
      </c>
      <c r="M7" s="100" t="s">
        <v>1007</v>
      </c>
      <c r="N7" s="100" t="s">
        <v>1006</v>
      </c>
      <c r="O7" s="101" t="s">
        <v>1009</v>
      </c>
    </row>
    <row r="8" spans="1:15" x14ac:dyDescent="0.25">
      <c r="A8" s="97" t="s">
        <v>1003</v>
      </c>
      <c r="B8" s="98" t="s">
        <v>1010</v>
      </c>
      <c r="C8" s="98" t="s">
        <v>1011</v>
      </c>
      <c r="D8" s="85">
        <v>2475.9</v>
      </c>
      <c r="E8" s="99">
        <v>-4.0130767781228198E-2</v>
      </c>
      <c r="F8" s="96">
        <v>63</v>
      </c>
      <c r="G8" s="100" t="s">
        <v>1006</v>
      </c>
      <c r="H8" s="100" t="s">
        <v>1008</v>
      </c>
      <c r="I8" s="100" t="s">
        <v>1006</v>
      </c>
      <c r="J8" s="100" t="s">
        <v>1006</v>
      </c>
      <c r="K8" s="100" t="s">
        <v>1007</v>
      </c>
      <c r="L8" s="100" t="s">
        <v>1008</v>
      </c>
      <c r="M8" s="100" t="s">
        <v>1008</v>
      </c>
      <c r="N8" s="100" t="s">
        <v>1007</v>
      </c>
      <c r="O8" s="101" t="s">
        <v>1009</v>
      </c>
    </row>
    <row r="9" spans="1:15" x14ac:dyDescent="0.25">
      <c r="A9" s="97" t="s">
        <v>1003</v>
      </c>
      <c r="B9" s="98" t="s">
        <v>1012</v>
      </c>
      <c r="C9" s="98" t="s">
        <v>1013</v>
      </c>
      <c r="D9" s="85">
        <v>997.7</v>
      </c>
      <c r="E9" s="99">
        <v>3.4565678918798998E-2</v>
      </c>
      <c r="F9" s="96">
        <v>59</v>
      </c>
      <c r="G9" s="100" t="s">
        <v>1014</v>
      </c>
      <c r="H9" s="100" t="s">
        <v>1014</v>
      </c>
      <c r="I9" s="100" t="s">
        <v>1014</v>
      </c>
      <c r="J9" s="100" t="s">
        <v>1014</v>
      </c>
      <c r="K9" s="100" t="s">
        <v>1014</v>
      </c>
      <c r="L9" s="100" t="s">
        <v>1014</v>
      </c>
      <c r="M9" s="100" t="s">
        <v>1014</v>
      </c>
      <c r="N9" s="100" t="s">
        <v>1014</v>
      </c>
      <c r="O9" s="101" t="s">
        <v>1015</v>
      </c>
    </row>
    <row r="10" spans="1:15" x14ac:dyDescent="0.25">
      <c r="A10" s="97" t="s">
        <v>1003</v>
      </c>
      <c r="B10" s="98" t="s">
        <v>1016</v>
      </c>
      <c r="C10" s="98" t="s">
        <v>1017</v>
      </c>
      <c r="D10" s="85">
        <v>100.1</v>
      </c>
      <c r="E10" s="99">
        <v>0.91659950941580204</v>
      </c>
      <c r="F10" s="96">
        <v>23</v>
      </c>
      <c r="G10" s="100" t="s">
        <v>1014</v>
      </c>
      <c r="H10" s="100" t="s">
        <v>1014</v>
      </c>
      <c r="I10" s="100" t="s">
        <v>1014</v>
      </c>
      <c r="J10" s="100" t="s">
        <v>1014</v>
      </c>
      <c r="K10" s="100" t="s">
        <v>1014</v>
      </c>
      <c r="L10" s="100" t="s">
        <v>1014</v>
      </c>
      <c r="M10" s="100" t="s">
        <v>1014</v>
      </c>
      <c r="N10" s="100" t="s">
        <v>1014</v>
      </c>
      <c r="O10" s="101" t="s">
        <v>1015</v>
      </c>
    </row>
    <row r="11" spans="1:15" x14ac:dyDescent="0.25">
      <c r="A11" s="97" t="s">
        <v>1003</v>
      </c>
      <c r="B11" s="98" t="s">
        <v>1018</v>
      </c>
      <c r="C11" s="98" t="s">
        <v>1019</v>
      </c>
      <c r="D11" s="85">
        <v>1222.5</v>
      </c>
      <c r="E11" s="99">
        <v>0.89641748484983796</v>
      </c>
      <c r="F11" s="96">
        <v>25</v>
      </c>
      <c r="G11" s="100" t="s">
        <v>1020</v>
      </c>
      <c r="H11" s="100" t="s">
        <v>1007</v>
      </c>
      <c r="I11" s="100" t="s">
        <v>1021</v>
      </c>
      <c r="J11" s="100" t="s">
        <v>1006</v>
      </c>
      <c r="K11" s="100" t="s">
        <v>1007</v>
      </c>
      <c r="L11" s="100" t="s">
        <v>1007</v>
      </c>
      <c r="M11" s="100" t="s">
        <v>1008</v>
      </c>
      <c r="N11" s="100" t="s">
        <v>1008</v>
      </c>
      <c r="O11" s="101" t="s">
        <v>1009</v>
      </c>
    </row>
    <row r="12" spans="1:15" x14ac:dyDescent="0.25">
      <c r="A12" s="97" t="s">
        <v>1003</v>
      </c>
      <c r="B12" s="98" t="s">
        <v>1022</v>
      </c>
      <c r="C12" s="98" t="s">
        <v>1023</v>
      </c>
      <c r="D12" s="85">
        <v>2857.4</v>
      </c>
      <c r="E12" s="99">
        <v>1.61629625619235</v>
      </c>
      <c r="F12" s="96">
        <v>10</v>
      </c>
      <c r="G12" s="100" t="s">
        <v>1020</v>
      </c>
      <c r="H12" s="100" t="s">
        <v>1008</v>
      </c>
      <c r="I12" s="100" t="s">
        <v>1006</v>
      </c>
      <c r="J12" s="100" t="s">
        <v>1008</v>
      </c>
      <c r="K12" s="100" t="s">
        <v>1008</v>
      </c>
      <c r="L12" s="100" t="s">
        <v>1008</v>
      </c>
      <c r="M12" s="100" t="s">
        <v>1008</v>
      </c>
      <c r="N12" s="100" t="s">
        <v>1021</v>
      </c>
      <c r="O12" s="101" t="s">
        <v>1009</v>
      </c>
    </row>
    <row r="13" spans="1:15" x14ac:dyDescent="0.25">
      <c r="A13" s="97" t="s">
        <v>1003</v>
      </c>
      <c r="B13" s="98" t="s">
        <v>1024</v>
      </c>
      <c r="C13" s="98" t="s">
        <v>1025</v>
      </c>
      <c r="D13" s="85">
        <v>4709.3999999999996</v>
      </c>
      <c r="E13" s="99">
        <v>1.14940458157864</v>
      </c>
      <c r="F13" s="96">
        <v>19</v>
      </c>
      <c r="G13" s="100" t="s">
        <v>1020</v>
      </c>
      <c r="H13" s="100" t="s">
        <v>1007</v>
      </c>
      <c r="I13" s="100" t="s">
        <v>1007</v>
      </c>
      <c r="J13" s="100" t="s">
        <v>1006</v>
      </c>
      <c r="K13" s="100" t="s">
        <v>1008</v>
      </c>
      <c r="L13" s="100" t="s">
        <v>1008</v>
      </c>
      <c r="M13" s="100" t="s">
        <v>1008</v>
      </c>
      <c r="N13" s="100" t="s">
        <v>1021</v>
      </c>
      <c r="O13" s="101" t="s">
        <v>1009</v>
      </c>
    </row>
    <row r="14" spans="1:15" x14ac:dyDescent="0.25">
      <c r="A14" s="97" t="s">
        <v>1003</v>
      </c>
      <c r="B14" s="98" t="s">
        <v>1026</v>
      </c>
      <c r="C14" s="98" t="s">
        <v>1027</v>
      </c>
      <c r="D14" s="85">
        <v>1142.3</v>
      </c>
      <c r="E14" s="99">
        <v>1.4019182051405801</v>
      </c>
      <c r="F14" s="96">
        <v>15</v>
      </c>
      <c r="G14" s="100" t="s">
        <v>1020</v>
      </c>
      <c r="H14" s="100" t="s">
        <v>1008</v>
      </c>
      <c r="I14" s="100" t="s">
        <v>1021</v>
      </c>
      <c r="J14" s="100" t="s">
        <v>1006</v>
      </c>
      <c r="K14" s="100" t="s">
        <v>1008</v>
      </c>
      <c r="L14" s="100" t="s">
        <v>1008</v>
      </c>
      <c r="M14" s="100" t="s">
        <v>1008</v>
      </c>
      <c r="N14" s="100" t="s">
        <v>1021</v>
      </c>
      <c r="O14" s="101" t="s">
        <v>1009</v>
      </c>
    </row>
    <row r="15" spans="1:15" x14ac:dyDescent="0.25">
      <c r="A15" s="97" t="s">
        <v>1003</v>
      </c>
      <c r="B15" s="98" t="s">
        <v>1028</v>
      </c>
      <c r="C15" s="98" t="s">
        <v>1029</v>
      </c>
      <c r="D15" s="85">
        <v>3636</v>
      </c>
      <c r="E15" s="99">
        <v>1.7819644295511301</v>
      </c>
      <c r="F15" s="96">
        <v>8</v>
      </c>
      <c r="G15" s="100" t="s">
        <v>1020</v>
      </c>
      <c r="H15" s="100" t="s">
        <v>1007</v>
      </c>
      <c r="I15" s="100" t="s">
        <v>1008</v>
      </c>
      <c r="J15" s="100" t="s">
        <v>1008</v>
      </c>
      <c r="K15" s="100" t="s">
        <v>1030</v>
      </c>
      <c r="L15" s="100" t="s">
        <v>1006</v>
      </c>
      <c r="M15" s="100" t="s">
        <v>1006</v>
      </c>
      <c r="N15" s="100" t="s">
        <v>1030</v>
      </c>
      <c r="O15" s="101" t="s">
        <v>1009</v>
      </c>
    </row>
    <row r="16" spans="1:15" x14ac:dyDescent="0.25">
      <c r="A16" s="97" t="s">
        <v>1003</v>
      </c>
      <c r="B16" s="98" t="s">
        <v>1031</v>
      </c>
      <c r="C16" s="98" t="s">
        <v>1032</v>
      </c>
      <c r="D16" s="85">
        <v>2119.1999999999998</v>
      </c>
      <c r="E16" s="99">
        <v>1.10729887988422</v>
      </c>
      <c r="F16" s="96">
        <v>21</v>
      </c>
      <c r="G16" s="100" t="s">
        <v>1020</v>
      </c>
      <c r="H16" s="100" t="s">
        <v>1021</v>
      </c>
      <c r="I16" s="100" t="s">
        <v>1008</v>
      </c>
      <c r="J16" s="100" t="s">
        <v>1007</v>
      </c>
      <c r="K16" s="100" t="s">
        <v>1030</v>
      </c>
      <c r="L16" s="100" t="s">
        <v>1030</v>
      </c>
      <c r="M16" s="100" t="s">
        <v>1006</v>
      </c>
      <c r="N16" s="100" t="s">
        <v>1030</v>
      </c>
      <c r="O16" s="101" t="s">
        <v>1009</v>
      </c>
    </row>
    <row r="17" spans="1:15" x14ac:dyDescent="0.25">
      <c r="A17" s="97" t="s">
        <v>1003</v>
      </c>
      <c r="B17" s="98" t="s">
        <v>1033</v>
      </c>
      <c r="C17" s="98" t="s">
        <v>1034</v>
      </c>
      <c r="D17" s="85">
        <v>862.7</v>
      </c>
      <c r="E17" s="99">
        <v>2.1758494123740699</v>
      </c>
      <c r="F17" s="96">
        <v>5</v>
      </c>
      <c r="G17" s="100" t="s">
        <v>1020</v>
      </c>
      <c r="H17" s="100" t="s">
        <v>1007</v>
      </c>
      <c r="I17" s="100" t="s">
        <v>1021</v>
      </c>
      <c r="J17" s="100" t="s">
        <v>1008</v>
      </c>
      <c r="K17" s="100" t="s">
        <v>1008</v>
      </c>
      <c r="L17" s="100" t="s">
        <v>1008</v>
      </c>
      <c r="M17" s="100" t="s">
        <v>1021</v>
      </c>
      <c r="N17" s="100" t="s">
        <v>1021</v>
      </c>
      <c r="O17" s="101" t="s">
        <v>1009</v>
      </c>
    </row>
    <row r="18" spans="1:15" x14ac:dyDescent="0.25">
      <c r="A18" s="97" t="s">
        <v>1003</v>
      </c>
      <c r="B18" s="98" t="s">
        <v>1035</v>
      </c>
      <c r="C18" s="98" t="s">
        <v>1036</v>
      </c>
      <c r="D18" s="85">
        <v>313.7</v>
      </c>
      <c r="E18" s="99">
        <v>2.5546482906044101</v>
      </c>
      <c r="F18" s="96">
        <v>4</v>
      </c>
      <c r="G18" s="100" t="s">
        <v>1014</v>
      </c>
      <c r="H18" s="100" t="s">
        <v>1014</v>
      </c>
      <c r="I18" s="100" t="s">
        <v>1014</v>
      </c>
      <c r="J18" s="100" t="s">
        <v>1014</v>
      </c>
      <c r="K18" s="100" t="s">
        <v>1014</v>
      </c>
      <c r="L18" s="100" t="s">
        <v>1014</v>
      </c>
      <c r="M18" s="100" t="s">
        <v>1014</v>
      </c>
      <c r="N18" s="100" t="s">
        <v>1014</v>
      </c>
      <c r="O18" s="101" t="s">
        <v>1015</v>
      </c>
    </row>
    <row r="19" spans="1:15" x14ac:dyDescent="0.25">
      <c r="A19" s="97" t="s">
        <v>1003</v>
      </c>
      <c r="B19" s="98" t="s">
        <v>1037</v>
      </c>
      <c r="C19" s="98" t="s">
        <v>1038</v>
      </c>
      <c r="D19" s="85">
        <v>1835.2</v>
      </c>
      <c r="E19" s="99">
        <v>1.29878933619426</v>
      </c>
      <c r="F19" s="96">
        <v>16</v>
      </c>
      <c r="G19" s="100" t="s">
        <v>1020</v>
      </c>
      <c r="H19" s="100" t="s">
        <v>1007</v>
      </c>
      <c r="I19" s="100" t="s">
        <v>1008</v>
      </c>
      <c r="J19" s="100" t="s">
        <v>1007</v>
      </c>
      <c r="K19" s="100" t="s">
        <v>1006</v>
      </c>
      <c r="L19" s="100" t="s">
        <v>1007</v>
      </c>
      <c r="M19" s="100" t="s">
        <v>1008</v>
      </c>
      <c r="N19" s="100" t="s">
        <v>1021</v>
      </c>
      <c r="O19" s="101" t="s">
        <v>1009</v>
      </c>
    </row>
    <row r="20" spans="1:15" x14ac:dyDescent="0.25">
      <c r="A20" s="97" t="s">
        <v>1003</v>
      </c>
      <c r="B20" s="98" t="s">
        <v>1039</v>
      </c>
      <c r="C20" s="98" t="s">
        <v>1040</v>
      </c>
      <c r="D20" s="85">
        <v>1364.2</v>
      </c>
      <c r="E20" s="99">
        <v>1.01690828438404</v>
      </c>
      <c r="F20" s="96">
        <v>22</v>
      </c>
      <c r="G20" s="100" t="s">
        <v>1020</v>
      </c>
      <c r="H20" s="100" t="s">
        <v>1007</v>
      </c>
      <c r="I20" s="100" t="s">
        <v>1007</v>
      </c>
      <c r="J20" s="100" t="s">
        <v>1006</v>
      </c>
      <c r="K20" s="100" t="s">
        <v>1008</v>
      </c>
      <c r="L20" s="100" t="s">
        <v>1007</v>
      </c>
      <c r="M20" s="100" t="s">
        <v>1006</v>
      </c>
      <c r="N20" s="100" t="s">
        <v>1021</v>
      </c>
      <c r="O20" s="101" t="s">
        <v>1009</v>
      </c>
    </row>
    <row r="21" spans="1:15" x14ac:dyDescent="0.25">
      <c r="A21" s="97" t="s">
        <v>1003</v>
      </c>
      <c r="B21" s="98" t="s">
        <v>1041</v>
      </c>
      <c r="C21" s="98" t="s">
        <v>1042</v>
      </c>
      <c r="D21" s="85">
        <v>2431.1999999999998</v>
      </c>
      <c r="E21" s="99">
        <v>0.89504409343485003</v>
      </c>
      <c r="F21" s="96">
        <v>26</v>
      </c>
      <c r="G21" s="100" t="s">
        <v>1020</v>
      </c>
      <c r="H21" s="100" t="s">
        <v>1007</v>
      </c>
      <c r="I21" s="100" t="s">
        <v>1021</v>
      </c>
      <c r="J21" s="100" t="s">
        <v>1008</v>
      </c>
      <c r="K21" s="100" t="s">
        <v>1008</v>
      </c>
      <c r="L21" s="100" t="s">
        <v>1008</v>
      </c>
      <c r="M21" s="100" t="s">
        <v>1008</v>
      </c>
      <c r="N21" s="100" t="s">
        <v>1021</v>
      </c>
      <c r="O21" s="101" t="s">
        <v>1009</v>
      </c>
    </row>
    <row r="22" spans="1:15" x14ac:dyDescent="0.25">
      <c r="A22" s="97" t="s">
        <v>1003</v>
      </c>
      <c r="B22" s="98" t="s">
        <v>1043</v>
      </c>
      <c r="C22" s="98" t="s">
        <v>1044</v>
      </c>
      <c r="D22" s="85">
        <v>809.3</v>
      </c>
      <c r="E22" s="99">
        <v>3.69303218366694</v>
      </c>
      <c r="F22" s="96">
        <v>2</v>
      </c>
      <c r="G22" s="100" t="s">
        <v>1020</v>
      </c>
      <c r="H22" s="100" t="s">
        <v>1007</v>
      </c>
      <c r="I22" s="100" t="s">
        <v>1007</v>
      </c>
      <c r="J22" s="100" t="s">
        <v>1007</v>
      </c>
      <c r="K22" s="100" t="s">
        <v>1030</v>
      </c>
      <c r="L22" s="100" t="s">
        <v>1006</v>
      </c>
      <c r="M22" s="100" t="s">
        <v>1008</v>
      </c>
      <c r="N22" s="100" t="s">
        <v>1030</v>
      </c>
      <c r="O22" s="101" t="s">
        <v>1009</v>
      </c>
    </row>
    <row r="23" spans="1:15" x14ac:dyDescent="0.25">
      <c r="A23" s="97" t="s">
        <v>1003</v>
      </c>
      <c r="B23" s="98" t="s">
        <v>1045</v>
      </c>
      <c r="C23" s="98" t="s">
        <v>1046</v>
      </c>
      <c r="D23" s="85">
        <v>1010.1</v>
      </c>
      <c r="E23" s="99">
        <v>0.195355278871398</v>
      </c>
      <c r="F23" s="96">
        <v>50</v>
      </c>
      <c r="G23" s="100" t="s">
        <v>1014</v>
      </c>
      <c r="H23" s="100" t="s">
        <v>1014</v>
      </c>
      <c r="I23" s="100" t="s">
        <v>1014</v>
      </c>
      <c r="J23" s="100" t="s">
        <v>1014</v>
      </c>
      <c r="K23" s="100" t="s">
        <v>1014</v>
      </c>
      <c r="L23" s="100" t="s">
        <v>1014</v>
      </c>
      <c r="M23" s="100" t="s">
        <v>1014</v>
      </c>
      <c r="N23" s="100" t="s">
        <v>1014</v>
      </c>
      <c r="O23" s="101" t="s">
        <v>1015</v>
      </c>
    </row>
    <row r="24" spans="1:15" x14ac:dyDescent="0.25">
      <c r="A24" s="97" t="s">
        <v>1003</v>
      </c>
      <c r="B24" s="98" t="s">
        <v>1047</v>
      </c>
      <c r="C24" s="98" t="s">
        <v>1048</v>
      </c>
      <c r="D24" s="85">
        <v>1515</v>
      </c>
      <c r="E24" s="99">
        <v>0.14403070358525299</v>
      </c>
      <c r="F24" s="96">
        <v>55</v>
      </c>
      <c r="G24" s="100" t="s">
        <v>1014</v>
      </c>
      <c r="H24" s="100" t="s">
        <v>1014</v>
      </c>
      <c r="I24" s="100" t="s">
        <v>1014</v>
      </c>
      <c r="J24" s="100" t="s">
        <v>1014</v>
      </c>
      <c r="K24" s="100" t="s">
        <v>1014</v>
      </c>
      <c r="L24" s="100" t="s">
        <v>1014</v>
      </c>
      <c r="M24" s="100" t="s">
        <v>1014</v>
      </c>
      <c r="N24" s="100" t="s">
        <v>1014</v>
      </c>
      <c r="O24" s="101" t="s">
        <v>1015</v>
      </c>
    </row>
    <row r="25" spans="1:15" x14ac:dyDescent="0.25">
      <c r="A25" s="97" t="s">
        <v>1003</v>
      </c>
      <c r="B25" s="98" t="s">
        <v>1049</v>
      </c>
      <c r="C25" s="98" t="s">
        <v>1050</v>
      </c>
      <c r="D25" s="85">
        <v>2491.1999999999998</v>
      </c>
      <c r="E25" s="99">
        <v>0.78995835926479196</v>
      </c>
      <c r="F25" s="96">
        <v>29</v>
      </c>
      <c r="G25" s="100" t="s">
        <v>1051</v>
      </c>
      <c r="H25" s="100" t="s">
        <v>1008</v>
      </c>
      <c r="I25" s="100" t="s">
        <v>1030</v>
      </c>
      <c r="J25" s="100" t="s">
        <v>1021</v>
      </c>
      <c r="K25" s="100" t="s">
        <v>1008</v>
      </c>
      <c r="L25" s="100" t="s">
        <v>1007</v>
      </c>
      <c r="M25" s="100" t="s">
        <v>1007</v>
      </c>
      <c r="N25" s="100" t="s">
        <v>1021</v>
      </c>
      <c r="O25" s="101" t="s">
        <v>1009</v>
      </c>
    </row>
    <row r="26" spans="1:15" x14ac:dyDescent="0.25">
      <c r="A26" s="97" t="s">
        <v>1003</v>
      </c>
      <c r="B26" s="98" t="s">
        <v>1052</v>
      </c>
      <c r="C26" s="98" t="s">
        <v>1053</v>
      </c>
      <c r="D26" s="85">
        <v>1047.3</v>
      </c>
      <c r="E26" s="99">
        <v>0.42382060555567003</v>
      </c>
      <c r="F26" s="96">
        <v>38</v>
      </c>
      <c r="G26" s="100" t="s">
        <v>1008</v>
      </c>
      <c r="H26" s="100" t="s">
        <v>1007</v>
      </c>
      <c r="I26" s="100" t="s">
        <v>1030</v>
      </c>
      <c r="J26" s="100" t="s">
        <v>1006</v>
      </c>
      <c r="K26" s="100" t="s">
        <v>1007</v>
      </c>
      <c r="L26" s="100" t="s">
        <v>1007</v>
      </c>
      <c r="M26" s="100" t="s">
        <v>1006</v>
      </c>
      <c r="N26" s="100" t="s">
        <v>1008</v>
      </c>
      <c r="O26" s="101" t="s">
        <v>1009</v>
      </c>
    </row>
    <row r="27" spans="1:15" x14ac:dyDescent="0.25">
      <c r="A27" s="97" t="s">
        <v>1003</v>
      </c>
      <c r="B27" s="98" t="s">
        <v>1054</v>
      </c>
      <c r="C27" s="98" t="s">
        <v>1055</v>
      </c>
      <c r="D27" s="85">
        <v>1740.5</v>
      </c>
      <c r="E27" s="99">
        <v>-0.66874065718432396</v>
      </c>
      <c r="F27" s="96">
        <v>73</v>
      </c>
      <c r="G27" s="100" t="s">
        <v>1030</v>
      </c>
      <c r="H27" s="100" t="s">
        <v>1007</v>
      </c>
      <c r="I27" s="100" t="s">
        <v>1030</v>
      </c>
      <c r="J27" s="100" t="s">
        <v>1030</v>
      </c>
      <c r="K27" s="100" t="s">
        <v>1007</v>
      </c>
      <c r="L27" s="100" t="s">
        <v>1007</v>
      </c>
      <c r="M27" s="100" t="s">
        <v>1006</v>
      </c>
      <c r="N27" s="100" t="s">
        <v>1008</v>
      </c>
      <c r="O27" s="101" t="s">
        <v>1009</v>
      </c>
    </row>
    <row r="28" spans="1:15" x14ac:dyDescent="0.25">
      <c r="A28" s="97" t="s">
        <v>1003</v>
      </c>
      <c r="B28" s="98" t="s">
        <v>1056</v>
      </c>
      <c r="C28" s="98" t="s">
        <v>1057</v>
      </c>
      <c r="D28" s="85">
        <v>2605.9</v>
      </c>
      <c r="E28" s="99">
        <v>3.9933635769270999</v>
      </c>
      <c r="F28" s="96">
        <v>1</v>
      </c>
      <c r="G28" s="100" t="s">
        <v>1020</v>
      </c>
      <c r="H28" s="100" t="s">
        <v>1007</v>
      </c>
      <c r="I28" s="100" t="s">
        <v>1006</v>
      </c>
      <c r="J28" s="100" t="s">
        <v>1007</v>
      </c>
      <c r="K28" s="100" t="s">
        <v>1030</v>
      </c>
      <c r="L28" s="100" t="s">
        <v>1006</v>
      </c>
      <c r="M28" s="100" t="s">
        <v>1006</v>
      </c>
      <c r="N28" s="100" t="s">
        <v>1030</v>
      </c>
      <c r="O28" s="101" t="s">
        <v>1009</v>
      </c>
    </row>
    <row r="29" spans="1:15" x14ac:dyDescent="0.25">
      <c r="A29" s="97" t="s">
        <v>1003</v>
      </c>
      <c r="B29" s="98" t="s">
        <v>1058</v>
      </c>
      <c r="C29" s="98" t="s">
        <v>1059</v>
      </c>
      <c r="D29" s="85">
        <v>1240.7</v>
      </c>
      <c r="E29" s="99">
        <v>6.0651292441140099E-2</v>
      </c>
      <c r="F29" s="96">
        <v>57</v>
      </c>
      <c r="G29" s="100" t="s">
        <v>1006</v>
      </c>
      <c r="H29" s="100" t="s">
        <v>1006</v>
      </c>
      <c r="I29" s="100" t="s">
        <v>1021</v>
      </c>
      <c r="J29" s="100" t="s">
        <v>1008</v>
      </c>
      <c r="K29" s="100" t="s">
        <v>1008</v>
      </c>
      <c r="L29" s="100" t="s">
        <v>1021</v>
      </c>
      <c r="M29" s="100" t="s">
        <v>1007</v>
      </c>
      <c r="N29" s="100" t="s">
        <v>1007</v>
      </c>
      <c r="O29" s="101" t="s">
        <v>1009</v>
      </c>
    </row>
    <row r="30" spans="1:15" x14ac:dyDescent="0.25">
      <c r="A30" s="97" t="s">
        <v>1003</v>
      </c>
      <c r="B30" s="98" t="s">
        <v>1060</v>
      </c>
      <c r="C30" s="98" t="s">
        <v>1061</v>
      </c>
      <c r="D30" s="85">
        <v>885.4</v>
      </c>
      <c r="E30" s="99">
        <v>0.61585419911448802</v>
      </c>
      <c r="F30" s="96">
        <v>32</v>
      </c>
      <c r="G30" s="100" t="s">
        <v>1051</v>
      </c>
      <c r="H30" s="100" t="s">
        <v>1008</v>
      </c>
      <c r="I30" s="100" t="s">
        <v>1006</v>
      </c>
      <c r="J30" s="100" t="s">
        <v>1007</v>
      </c>
      <c r="K30" s="100" t="s">
        <v>1008</v>
      </c>
      <c r="L30" s="100" t="s">
        <v>1007</v>
      </c>
      <c r="M30" s="100" t="s">
        <v>1008</v>
      </c>
      <c r="N30" s="100" t="s">
        <v>1008</v>
      </c>
      <c r="O30" s="101" t="s">
        <v>1009</v>
      </c>
    </row>
    <row r="31" spans="1:15" x14ac:dyDescent="0.25">
      <c r="A31" s="97" t="s">
        <v>1003</v>
      </c>
      <c r="B31" s="98" t="s">
        <v>1062</v>
      </c>
      <c r="C31" s="98" t="s">
        <v>1063</v>
      </c>
      <c r="D31" s="85">
        <v>443.9</v>
      </c>
      <c r="E31" s="99">
        <v>0.73992386234288998</v>
      </c>
      <c r="F31" s="96">
        <v>30</v>
      </c>
      <c r="G31" s="100" t="s">
        <v>1014</v>
      </c>
      <c r="H31" s="100" t="s">
        <v>1014</v>
      </c>
      <c r="I31" s="100" t="s">
        <v>1014</v>
      </c>
      <c r="J31" s="100" t="s">
        <v>1014</v>
      </c>
      <c r="K31" s="100" t="s">
        <v>1014</v>
      </c>
      <c r="L31" s="100" t="s">
        <v>1014</v>
      </c>
      <c r="M31" s="100" t="s">
        <v>1014</v>
      </c>
      <c r="N31" s="100" t="s">
        <v>1014</v>
      </c>
      <c r="O31" s="101" t="s">
        <v>1015</v>
      </c>
    </row>
    <row r="32" spans="1:15" x14ac:dyDescent="0.25">
      <c r="A32" s="97" t="s">
        <v>1003</v>
      </c>
      <c r="B32" s="98" t="s">
        <v>1064</v>
      </c>
      <c r="C32" s="98" t="s">
        <v>1065</v>
      </c>
      <c r="D32" s="85">
        <v>1972.1</v>
      </c>
      <c r="E32" s="99">
        <v>1.25548880341448</v>
      </c>
      <c r="F32" s="96">
        <v>17</v>
      </c>
      <c r="G32" s="100" t="s">
        <v>1020</v>
      </c>
      <c r="H32" s="100" t="s">
        <v>1007</v>
      </c>
      <c r="I32" s="100" t="s">
        <v>1006</v>
      </c>
      <c r="J32" s="100" t="s">
        <v>1021</v>
      </c>
      <c r="K32" s="100" t="s">
        <v>1006</v>
      </c>
      <c r="L32" s="100" t="s">
        <v>1008</v>
      </c>
      <c r="M32" s="100" t="s">
        <v>1006</v>
      </c>
      <c r="N32" s="100" t="s">
        <v>1006</v>
      </c>
      <c r="O32" s="101" t="s">
        <v>1009</v>
      </c>
    </row>
    <row r="33" spans="1:15" x14ac:dyDescent="0.25">
      <c r="A33" s="97" t="s">
        <v>1003</v>
      </c>
      <c r="B33" s="98" t="s">
        <v>1066</v>
      </c>
      <c r="C33" s="98" t="s">
        <v>1067</v>
      </c>
      <c r="D33" s="85">
        <v>3034.7</v>
      </c>
      <c r="E33" s="99">
        <v>1.47041996256648</v>
      </c>
      <c r="F33" s="96">
        <v>12</v>
      </c>
      <c r="G33" s="100" t="s">
        <v>1020</v>
      </c>
      <c r="H33" s="100" t="s">
        <v>1008</v>
      </c>
      <c r="I33" s="100" t="s">
        <v>1007</v>
      </c>
      <c r="J33" s="100" t="s">
        <v>1008</v>
      </c>
      <c r="K33" s="100" t="s">
        <v>1021</v>
      </c>
      <c r="L33" s="100" t="s">
        <v>1008</v>
      </c>
      <c r="M33" s="100" t="s">
        <v>1021</v>
      </c>
      <c r="N33" s="100" t="s">
        <v>1008</v>
      </c>
      <c r="O33" s="101" t="s">
        <v>1009</v>
      </c>
    </row>
    <row r="34" spans="1:15" x14ac:dyDescent="0.25">
      <c r="A34" s="97" t="s">
        <v>1003</v>
      </c>
      <c r="B34" s="98" t="s">
        <v>1068</v>
      </c>
      <c r="C34" s="98" t="s">
        <v>1069</v>
      </c>
      <c r="D34" s="85">
        <v>6248.3</v>
      </c>
      <c r="E34" s="99">
        <v>2.9888337155747799</v>
      </c>
      <c r="F34" s="96">
        <v>3</v>
      </c>
      <c r="G34" s="100" t="s">
        <v>1020</v>
      </c>
      <c r="H34" s="100" t="s">
        <v>1007</v>
      </c>
      <c r="I34" s="100" t="s">
        <v>1007</v>
      </c>
      <c r="J34" s="100" t="s">
        <v>1007</v>
      </c>
      <c r="K34" s="100" t="s">
        <v>1030</v>
      </c>
      <c r="L34" s="100" t="s">
        <v>1021</v>
      </c>
      <c r="M34" s="100" t="s">
        <v>1008</v>
      </c>
      <c r="N34" s="100" t="s">
        <v>1021</v>
      </c>
      <c r="O34" s="101" t="s">
        <v>1009</v>
      </c>
    </row>
    <row r="35" spans="1:15" x14ac:dyDescent="0.25">
      <c r="A35" s="97" t="s">
        <v>1003</v>
      </c>
      <c r="B35" s="98" t="s">
        <v>1070</v>
      </c>
      <c r="C35" s="98" t="s">
        <v>1071</v>
      </c>
      <c r="D35" s="85">
        <v>4035.9</v>
      </c>
      <c r="E35" s="99">
        <v>1.8398499684437</v>
      </c>
      <c r="F35" s="96">
        <v>7</v>
      </c>
      <c r="G35" s="100" t="s">
        <v>1020</v>
      </c>
      <c r="H35" s="100" t="s">
        <v>1007</v>
      </c>
      <c r="I35" s="100" t="s">
        <v>1021</v>
      </c>
      <c r="J35" s="100" t="s">
        <v>1008</v>
      </c>
      <c r="K35" s="100" t="s">
        <v>1021</v>
      </c>
      <c r="L35" s="100" t="s">
        <v>1006</v>
      </c>
      <c r="M35" s="100" t="s">
        <v>1006</v>
      </c>
      <c r="N35" s="100" t="s">
        <v>1021</v>
      </c>
      <c r="O35" s="101" t="s">
        <v>1009</v>
      </c>
    </row>
    <row r="36" spans="1:15" x14ac:dyDescent="0.25">
      <c r="A36" s="97" t="s">
        <v>1003</v>
      </c>
      <c r="B36" s="98" t="s">
        <v>1072</v>
      </c>
      <c r="C36" s="98" t="s">
        <v>1073</v>
      </c>
      <c r="D36" s="85">
        <v>5219.5</v>
      </c>
      <c r="E36" s="99">
        <v>8.7254089918638797E-3</v>
      </c>
      <c r="F36" s="96">
        <v>60</v>
      </c>
      <c r="G36" s="100" t="s">
        <v>1006</v>
      </c>
      <c r="H36" s="100" t="s">
        <v>1030</v>
      </c>
      <c r="I36" s="100" t="s">
        <v>1006</v>
      </c>
      <c r="J36" s="100" t="s">
        <v>1007</v>
      </c>
      <c r="K36" s="100" t="s">
        <v>1030</v>
      </c>
      <c r="L36" s="100" t="s">
        <v>1030</v>
      </c>
      <c r="M36" s="100" t="s">
        <v>1006</v>
      </c>
      <c r="N36" s="100" t="s">
        <v>1030</v>
      </c>
      <c r="O36" s="101" t="s">
        <v>1009</v>
      </c>
    </row>
    <row r="37" spans="1:15" x14ac:dyDescent="0.25">
      <c r="A37" s="97" t="s">
        <v>1003</v>
      </c>
      <c r="B37" s="98" t="s">
        <v>1074</v>
      </c>
      <c r="C37" s="98" t="s">
        <v>1075</v>
      </c>
      <c r="D37" s="85">
        <v>9574.9</v>
      </c>
      <c r="E37" s="99">
        <v>0.18491355984616101</v>
      </c>
      <c r="F37" s="96">
        <v>51</v>
      </c>
      <c r="G37" s="100" t="s">
        <v>1008</v>
      </c>
      <c r="H37" s="100" t="s">
        <v>1007</v>
      </c>
      <c r="I37" s="100" t="s">
        <v>1030</v>
      </c>
      <c r="J37" s="100" t="s">
        <v>1006</v>
      </c>
      <c r="K37" s="100" t="s">
        <v>1007</v>
      </c>
      <c r="L37" s="100" t="s">
        <v>1008</v>
      </c>
      <c r="M37" s="100" t="s">
        <v>1021</v>
      </c>
      <c r="N37" s="100" t="s">
        <v>1008</v>
      </c>
      <c r="O37" s="101" t="s">
        <v>1009</v>
      </c>
    </row>
    <row r="38" spans="1:15" x14ac:dyDescent="0.25">
      <c r="A38" s="97" t="s">
        <v>1003</v>
      </c>
      <c r="B38" s="98" t="s">
        <v>1076</v>
      </c>
      <c r="C38" s="98" t="s">
        <v>1077</v>
      </c>
      <c r="D38" s="85">
        <v>1445.9</v>
      </c>
      <c r="E38" s="99">
        <v>1.8488012989468201</v>
      </c>
      <c r="F38" s="96">
        <v>6</v>
      </c>
      <c r="G38" s="100" t="s">
        <v>1014</v>
      </c>
      <c r="H38" s="100" t="s">
        <v>1014</v>
      </c>
      <c r="I38" s="100" t="s">
        <v>1014</v>
      </c>
      <c r="J38" s="100" t="s">
        <v>1014</v>
      </c>
      <c r="K38" s="100" t="s">
        <v>1014</v>
      </c>
      <c r="L38" s="100" t="s">
        <v>1014</v>
      </c>
      <c r="M38" s="100" t="s">
        <v>1014</v>
      </c>
      <c r="N38" s="100" t="s">
        <v>1014</v>
      </c>
      <c r="O38" s="101" t="s">
        <v>1015</v>
      </c>
    </row>
    <row r="39" spans="1:15" x14ac:dyDescent="0.25">
      <c r="A39" s="97" t="s">
        <v>1003</v>
      </c>
      <c r="B39" s="98" t="s">
        <v>1078</v>
      </c>
      <c r="C39" s="98" t="s">
        <v>1079</v>
      </c>
      <c r="D39" s="85">
        <v>1027.8</v>
      </c>
      <c r="E39" s="99">
        <v>-1.19566748354543</v>
      </c>
      <c r="F39" s="96">
        <v>78</v>
      </c>
      <c r="G39" s="100" t="s">
        <v>1014</v>
      </c>
      <c r="H39" s="100" t="s">
        <v>1014</v>
      </c>
      <c r="I39" s="100" t="s">
        <v>1014</v>
      </c>
      <c r="J39" s="100" t="s">
        <v>1014</v>
      </c>
      <c r="K39" s="100" t="s">
        <v>1014</v>
      </c>
      <c r="L39" s="100" t="s">
        <v>1014</v>
      </c>
      <c r="M39" s="100" t="s">
        <v>1014</v>
      </c>
      <c r="N39" s="100" t="s">
        <v>1014</v>
      </c>
      <c r="O39" s="101" t="s">
        <v>1015</v>
      </c>
    </row>
    <row r="40" spans="1:15" x14ac:dyDescent="0.25">
      <c r="A40" s="97" t="s">
        <v>1003</v>
      </c>
      <c r="B40" s="98" t="s">
        <v>1080</v>
      </c>
      <c r="C40" s="98" t="s">
        <v>1081</v>
      </c>
      <c r="D40" s="85">
        <v>7436.1</v>
      </c>
      <c r="E40" s="99">
        <v>0.20913227439095</v>
      </c>
      <c r="F40" s="96">
        <v>48</v>
      </c>
      <c r="G40" s="100" t="s">
        <v>1008</v>
      </c>
      <c r="H40" s="100" t="s">
        <v>1006</v>
      </c>
      <c r="I40" s="100" t="s">
        <v>1021</v>
      </c>
      <c r="J40" s="100" t="s">
        <v>1006</v>
      </c>
      <c r="K40" s="100" t="s">
        <v>1006</v>
      </c>
      <c r="L40" s="100" t="s">
        <v>1008</v>
      </c>
      <c r="M40" s="100" t="s">
        <v>1006</v>
      </c>
      <c r="N40" s="100" t="s">
        <v>1021</v>
      </c>
      <c r="O40" s="101" t="s">
        <v>1009</v>
      </c>
    </row>
    <row r="41" spans="1:15" x14ac:dyDescent="0.25">
      <c r="A41" s="97" t="s">
        <v>1003</v>
      </c>
      <c r="B41" s="98" t="s">
        <v>1082</v>
      </c>
      <c r="C41" s="98" t="s">
        <v>1083</v>
      </c>
      <c r="D41" s="85">
        <v>948.7</v>
      </c>
      <c r="E41" s="99">
        <v>0.33139723713956598</v>
      </c>
      <c r="F41" s="96">
        <v>40</v>
      </c>
      <c r="G41" s="100" t="s">
        <v>1008</v>
      </c>
      <c r="H41" s="100" t="s">
        <v>1030</v>
      </c>
      <c r="I41" s="100" t="s">
        <v>1008</v>
      </c>
      <c r="J41" s="100" t="s">
        <v>1006</v>
      </c>
      <c r="K41" s="100" t="s">
        <v>1008</v>
      </c>
      <c r="L41" s="100" t="s">
        <v>1006</v>
      </c>
      <c r="M41" s="100" t="s">
        <v>1008</v>
      </c>
      <c r="N41" s="100" t="s">
        <v>1006</v>
      </c>
      <c r="O41" s="101" t="s">
        <v>1009</v>
      </c>
    </row>
    <row r="42" spans="1:15" x14ac:dyDescent="0.25">
      <c r="A42" s="97" t="s">
        <v>1003</v>
      </c>
      <c r="B42" s="98" t="s">
        <v>1084</v>
      </c>
      <c r="C42" s="98" t="s">
        <v>1085</v>
      </c>
      <c r="D42" s="85">
        <v>1604.3</v>
      </c>
      <c r="E42" s="99">
        <v>0.42686411210952702</v>
      </c>
      <c r="F42" s="96">
        <v>37</v>
      </c>
      <c r="G42" s="100" t="s">
        <v>1014</v>
      </c>
      <c r="H42" s="100" t="s">
        <v>1014</v>
      </c>
      <c r="I42" s="100" t="s">
        <v>1014</v>
      </c>
      <c r="J42" s="100" t="s">
        <v>1014</v>
      </c>
      <c r="K42" s="100" t="s">
        <v>1014</v>
      </c>
      <c r="L42" s="100" t="s">
        <v>1014</v>
      </c>
      <c r="M42" s="100" t="s">
        <v>1014</v>
      </c>
      <c r="N42" s="100" t="s">
        <v>1014</v>
      </c>
      <c r="O42" s="101" t="s">
        <v>1015</v>
      </c>
    </row>
    <row r="43" spans="1:15" x14ac:dyDescent="0.25">
      <c r="A43" s="97" t="s">
        <v>1003</v>
      </c>
      <c r="B43" s="98" t="s">
        <v>1086</v>
      </c>
      <c r="C43" s="98" t="s">
        <v>1087</v>
      </c>
      <c r="D43" s="85">
        <v>1573.3</v>
      </c>
      <c r="E43" s="99">
        <v>-0.69333785430830197</v>
      </c>
      <c r="F43" s="96">
        <v>74</v>
      </c>
      <c r="G43" s="100" t="s">
        <v>1014</v>
      </c>
      <c r="H43" s="100" t="s">
        <v>1014</v>
      </c>
      <c r="I43" s="100" t="s">
        <v>1014</v>
      </c>
      <c r="J43" s="100" t="s">
        <v>1014</v>
      </c>
      <c r="K43" s="100" t="s">
        <v>1014</v>
      </c>
      <c r="L43" s="100" t="s">
        <v>1014</v>
      </c>
      <c r="M43" s="100" t="s">
        <v>1014</v>
      </c>
      <c r="N43" s="100" t="s">
        <v>1014</v>
      </c>
      <c r="O43" s="101" t="s">
        <v>1015</v>
      </c>
    </row>
    <row r="44" spans="1:15" x14ac:dyDescent="0.25">
      <c r="A44" s="97" t="s">
        <v>1003</v>
      </c>
      <c r="B44" s="98" t="s">
        <v>1088</v>
      </c>
      <c r="C44" s="98" t="s">
        <v>1089</v>
      </c>
      <c r="D44" s="85">
        <v>521.29999999999995</v>
      </c>
      <c r="E44" s="99">
        <v>0.16605618281453299</v>
      </c>
      <c r="F44" s="96">
        <v>54</v>
      </c>
      <c r="G44" s="100" t="s">
        <v>1008</v>
      </c>
      <c r="H44" s="100" t="s">
        <v>1006</v>
      </c>
      <c r="I44" s="100" t="s">
        <v>1021</v>
      </c>
      <c r="J44" s="100" t="s">
        <v>1006</v>
      </c>
      <c r="K44" s="100" t="s">
        <v>1021</v>
      </c>
      <c r="L44" s="100" t="s">
        <v>1008</v>
      </c>
      <c r="M44" s="100" t="s">
        <v>1008</v>
      </c>
      <c r="N44" s="100" t="s">
        <v>1008</v>
      </c>
      <c r="O44" s="101" t="s">
        <v>1009</v>
      </c>
    </row>
    <row r="45" spans="1:15" x14ac:dyDescent="0.25">
      <c r="A45" s="97" t="s">
        <v>1003</v>
      </c>
      <c r="B45" s="98" t="s">
        <v>1090</v>
      </c>
      <c r="C45" s="98" t="s">
        <v>1091</v>
      </c>
      <c r="D45" s="85">
        <v>7891.4</v>
      </c>
      <c r="E45" s="99">
        <v>-7.6830870745031601E-2</v>
      </c>
      <c r="F45" s="96">
        <v>65</v>
      </c>
      <c r="G45" s="100" t="s">
        <v>1006</v>
      </c>
      <c r="H45" s="100" t="s">
        <v>1030</v>
      </c>
      <c r="I45" s="100" t="s">
        <v>1006</v>
      </c>
      <c r="J45" s="100" t="s">
        <v>1006</v>
      </c>
      <c r="K45" s="100" t="s">
        <v>1006</v>
      </c>
      <c r="L45" s="100" t="s">
        <v>1030</v>
      </c>
      <c r="M45" s="100" t="s">
        <v>1030</v>
      </c>
      <c r="N45" s="100" t="s">
        <v>1008</v>
      </c>
      <c r="O45" s="101" t="s">
        <v>1009</v>
      </c>
    </row>
    <row r="46" spans="1:15" x14ac:dyDescent="0.25">
      <c r="A46" s="97" t="s">
        <v>1003</v>
      </c>
      <c r="B46" s="98" t="s">
        <v>1092</v>
      </c>
      <c r="C46" s="98" t="s">
        <v>1093</v>
      </c>
      <c r="D46" s="85">
        <v>2726.3</v>
      </c>
      <c r="E46" s="99">
        <v>0.52888903853256497</v>
      </c>
      <c r="F46" s="96">
        <v>34</v>
      </c>
      <c r="G46" s="100" t="s">
        <v>1051</v>
      </c>
      <c r="H46" s="100" t="s">
        <v>1021</v>
      </c>
      <c r="I46" s="100" t="s">
        <v>1007</v>
      </c>
      <c r="J46" s="100" t="s">
        <v>1008</v>
      </c>
      <c r="K46" s="100" t="s">
        <v>1021</v>
      </c>
      <c r="L46" s="100" t="s">
        <v>1030</v>
      </c>
      <c r="M46" s="100" t="s">
        <v>1030</v>
      </c>
      <c r="N46" s="100" t="s">
        <v>1007</v>
      </c>
      <c r="O46" s="101" t="s">
        <v>1009</v>
      </c>
    </row>
    <row r="47" spans="1:15" x14ac:dyDescent="0.25">
      <c r="A47" s="97" t="s">
        <v>1003</v>
      </c>
      <c r="B47" s="98" t="s">
        <v>1094</v>
      </c>
      <c r="C47" s="98" t="s">
        <v>1095</v>
      </c>
      <c r="D47" s="85">
        <v>3557.4</v>
      </c>
      <c r="E47" s="99">
        <v>-0.78158901078730003</v>
      </c>
      <c r="F47" s="96">
        <v>75</v>
      </c>
      <c r="G47" s="100" t="s">
        <v>1030</v>
      </c>
      <c r="H47" s="100" t="s">
        <v>1021</v>
      </c>
      <c r="I47" s="100" t="s">
        <v>1021</v>
      </c>
      <c r="J47" s="100" t="s">
        <v>1030</v>
      </c>
      <c r="K47" s="100" t="s">
        <v>1008</v>
      </c>
      <c r="L47" s="100" t="s">
        <v>1021</v>
      </c>
      <c r="M47" s="100" t="s">
        <v>1021</v>
      </c>
      <c r="N47" s="100" t="s">
        <v>1007</v>
      </c>
      <c r="O47" s="101" t="s">
        <v>1009</v>
      </c>
    </row>
    <row r="48" spans="1:15" x14ac:dyDescent="0.25">
      <c r="A48" s="97" t="s">
        <v>1003</v>
      </c>
      <c r="B48" s="98" t="s">
        <v>1096</v>
      </c>
      <c r="C48" s="98" t="s">
        <v>1097</v>
      </c>
      <c r="D48" s="85">
        <v>2313</v>
      </c>
      <c r="E48" s="99">
        <v>0.485246221662123</v>
      </c>
      <c r="F48" s="96">
        <v>36</v>
      </c>
      <c r="G48" s="100" t="s">
        <v>1014</v>
      </c>
      <c r="H48" s="100" t="s">
        <v>1014</v>
      </c>
      <c r="I48" s="100" t="s">
        <v>1014</v>
      </c>
      <c r="J48" s="100" t="s">
        <v>1014</v>
      </c>
      <c r="K48" s="100" t="s">
        <v>1014</v>
      </c>
      <c r="L48" s="100" t="s">
        <v>1014</v>
      </c>
      <c r="M48" s="100" t="s">
        <v>1014</v>
      </c>
      <c r="N48" s="100" t="s">
        <v>1014</v>
      </c>
      <c r="O48" s="101" t="s">
        <v>1015</v>
      </c>
    </row>
    <row r="49" spans="1:15" x14ac:dyDescent="0.25">
      <c r="A49" s="97" t="s">
        <v>1003</v>
      </c>
      <c r="B49" s="98" t="s">
        <v>1098</v>
      </c>
      <c r="C49" s="98" t="s">
        <v>1099</v>
      </c>
      <c r="D49" s="85">
        <v>4237.5</v>
      </c>
      <c r="E49" s="99">
        <v>1.1380964738881201</v>
      </c>
      <c r="F49" s="96">
        <v>20</v>
      </c>
      <c r="G49" s="100" t="s">
        <v>1020</v>
      </c>
      <c r="H49" s="100" t="s">
        <v>1007</v>
      </c>
      <c r="I49" s="100" t="s">
        <v>1021</v>
      </c>
      <c r="J49" s="100" t="s">
        <v>1007</v>
      </c>
      <c r="K49" s="100" t="s">
        <v>1021</v>
      </c>
      <c r="L49" s="100" t="s">
        <v>1030</v>
      </c>
      <c r="M49" s="100" t="s">
        <v>1021</v>
      </c>
      <c r="N49" s="100" t="s">
        <v>1006</v>
      </c>
      <c r="O49" s="101" t="s">
        <v>1009</v>
      </c>
    </row>
    <row r="50" spans="1:15" x14ac:dyDescent="0.25">
      <c r="A50" s="97" t="s">
        <v>1003</v>
      </c>
      <c r="B50" s="98" t="s">
        <v>1100</v>
      </c>
      <c r="C50" s="98" t="s">
        <v>1101</v>
      </c>
      <c r="D50" s="85">
        <v>8791.2000000000007</v>
      </c>
      <c r="E50" s="99">
        <v>-0.241236453401038</v>
      </c>
      <c r="F50" s="96">
        <v>69</v>
      </c>
      <c r="G50" s="100" t="s">
        <v>1021</v>
      </c>
      <c r="H50" s="100" t="s">
        <v>1030</v>
      </c>
      <c r="I50" s="100" t="s">
        <v>1008</v>
      </c>
      <c r="J50" s="100" t="s">
        <v>1007</v>
      </c>
      <c r="K50" s="100" t="s">
        <v>1030</v>
      </c>
      <c r="L50" s="100" t="s">
        <v>1030</v>
      </c>
      <c r="M50" s="100" t="s">
        <v>1030</v>
      </c>
      <c r="N50" s="100" t="s">
        <v>1030</v>
      </c>
      <c r="O50" s="101" t="s">
        <v>1009</v>
      </c>
    </row>
    <row r="51" spans="1:15" x14ac:dyDescent="0.25">
      <c r="A51" s="97" t="s">
        <v>1003</v>
      </c>
      <c r="B51" s="98" t="s">
        <v>1102</v>
      </c>
      <c r="C51" s="98" t="s">
        <v>1103</v>
      </c>
      <c r="D51" s="85">
        <v>2227</v>
      </c>
      <c r="E51" s="99">
        <v>0.51482481958399895</v>
      </c>
      <c r="F51" s="96">
        <v>35</v>
      </c>
      <c r="G51" s="100" t="s">
        <v>1008</v>
      </c>
      <c r="H51" s="100" t="s">
        <v>1021</v>
      </c>
      <c r="I51" s="100" t="s">
        <v>1008</v>
      </c>
      <c r="J51" s="100" t="s">
        <v>1006</v>
      </c>
      <c r="K51" s="100" t="s">
        <v>1030</v>
      </c>
      <c r="L51" s="100" t="s">
        <v>1030</v>
      </c>
      <c r="M51" s="100" t="s">
        <v>1006</v>
      </c>
      <c r="N51" s="100" t="s">
        <v>1006</v>
      </c>
      <c r="O51" s="101" t="s">
        <v>1009</v>
      </c>
    </row>
    <row r="52" spans="1:15" x14ac:dyDescent="0.25">
      <c r="A52" s="97" t="s">
        <v>1003</v>
      </c>
      <c r="B52" s="98" t="s">
        <v>1104</v>
      </c>
      <c r="C52" s="98" t="s">
        <v>1105</v>
      </c>
      <c r="D52" s="85">
        <v>6693.6</v>
      </c>
      <c r="E52" s="99">
        <v>0.20099026924741101</v>
      </c>
      <c r="F52" s="96">
        <v>49</v>
      </c>
      <c r="G52" s="100" t="s">
        <v>1008</v>
      </c>
      <c r="H52" s="100" t="s">
        <v>1030</v>
      </c>
      <c r="I52" s="100" t="s">
        <v>1007</v>
      </c>
      <c r="J52" s="100" t="s">
        <v>1007</v>
      </c>
      <c r="K52" s="100" t="s">
        <v>1030</v>
      </c>
      <c r="L52" s="100" t="s">
        <v>1030</v>
      </c>
      <c r="M52" s="100" t="s">
        <v>1006</v>
      </c>
      <c r="N52" s="100" t="s">
        <v>1030</v>
      </c>
      <c r="O52" s="101" t="s">
        <v>1009</v>
      </c>
    </row>
    <row r="53" spans="1:15" x14ac:dyDescent="0.25">
      <c r="A53" s="97" t="s">
        <v>1003</v>
      </c>
      <c r="B53" s="98" t="s">
        <v>1106</v>
      </c>
      <c r="C53" s="98" t="s">
        <v>1107</v>
      </c>
      <c r="D53" s="85">
        <v>1442.7</v>
      </c>
      <c r="E53" s="99">
        <v>1.4672508754875</v>
      </c>
      <c r="F53" s="96">
        <v>13</v>
      </c>
      <c r="G53" s="100" t="s">
        <v>1020</v>
      </c>
      <c r="H53" s="100" t="s">
        <v>1008</v>
      </c>
      <c r="I53" s="100" t="s">
        <v>1006</v>
      </c>
      <c r="J53" s="100" t="s">
        <v>1007</v>
      </c>
      <c r="K53" s="100" t="s">
        <v>1021</v>
      </c>
      <c r="L53" s="100" t="s">
        <v>1006</v>
      </c>
      <c r="M53" s="100" t="s">
        <v>1030</v>
      </c>
      <c r="N53" s="100" t="s">
        <v>1006</v>
      </c>
      <c r="O53" s="101" t="s">
        <v>1009</v>
      </c>
    </row>
    <row r="54" spans="1:15" x14ac:dyDescent="0.25">
      <c r="A54" s="97" t="s">
        <v>1003</v>
      </c>
      <c r="B54" s="98" t="s">
        <v>1108</v>
      </c>
      <c r="C54" s="98" t="s">
        <v>1109</v>
      </c>
      <c r="D54" s="85">
        <v>4298.5</v>
      </c>
      <c r="E54" s="99">
        <v>0.26354486211121497</v>
      </c>
      <c r="F54" s="96">
        <v>43</v>
      </c>
      <c r="G54" s="100" t="s">
        <v>1008</v>
      </c>
      <c r="H54" s="100" t="s">
        <v>1030</v>
      </c>
      <c r="I54" s="100" t="s">
        <v>1006</v>
      </c>
      <c r="J54" s="100" t="s">
        <v>1007</v>
      </c>
      <c r="K54" s="100" t="s">
        <v>1030</v>
      </c>
      <c r="L54" s="100" t="s">
        <v>1030</v>
      </c>
      <c r="M54" s="100" t="s">
        <v>1030</v>
      </c>
      <c r="N54" s="100" t="s">
        <v>1030</v>
      </c>
      <c r="O54" s="101" t="s">
        <v>1009</v>
      </c>
    </row>
    <row r="55" spans="1:15" x14ac:dyDescent="0.25">
      <c r="A55" s="97" t="s">
        <v>1003</v>
      </c>
      <c r="B55" s="98" t="s">
        <v>1110</v>
      </c>
      <c r="C55" s="98" t="s">
        <v>1111</v>
      </c>
      <c r="D55" s="85">
        <v>914.9</v>
      </c>
      <c r="E55" s="99">
        <v>0.53134365507460501</v>
      </c>
      <c r="F55" s="96">
        <v>33</v>
      </c>
      <c r="G55" s="100" t="s">
        <v>1014</v>
      </c>
      <c r="H55" s="100" t="s">
        <v>1014</v>
      </c>
      <c r="I55" s="100" t="s">
        <v>1014</v>
      </c>
      <c r="J55" s="100" t="s">
        <v>1014</v>
      </c>
      <c r="K55" s="100" t="s">
        <v>1014</v>
      </c>
      <c r="L55" s="100" t="s">
        <v>1014</v>
      </c>
      <c r="M55" s="100" t="s">
        <v>1014</v>
      </c>
      <c r="N55" s="100" t="s">
        <v>1014</v>
      </c>
      <c r="O55" s="101" t="s">
        <v>1015</v>
      </c>
    </row>
    <row r="56" spans="1:15" x14ac:dyDescent="0.25">
      <c r="A56" s="97" t="s">
        <v>1003</v>
      </c>
      <c r="B56" s="98" t="s">
        <v>1112</v>
      </c>
      <c r="C56" s="98" t="s">
        <v>1113</v>
      </c>
      <c r="D56" s="85">
        <v>647.9</v>
      </c>
      <c r="E56" s="99">
        <v>-0.89749706713802302</v>
      </c>
      <c r="F56" s="96">
        <v>76</v>
      </c>
      <c r="G56" s="100" t="s">
        <v>1014</v>
      </c>
      <c r="H56" s="100" t="s">
        <v>1014</v>
      </c>
      <c r="I56" s="100" t="s">
        <v>1014</v>
      </c>
      <c r="J56" s="100" t="s">
        <v>1014</v>
      </c>
      <c r="K56" s="100" t="s">
        <v>1014</v>
      </c>
      <c r="L56" s="100" t="s">
        <v>1014</v>
      </c>
      <c r="M56" s="100" t="s">
        <v>1014</v>
      </c>
      <c r="N56" s="100" t="s">
        <v>1014</v>
      </c>
      <c r="O56" s="101" t="s">
        <v>1015</v>
      </c>
    </row>
    <row r="57" spans="1:15" x14ac:dyDescent="0.25">
      <c r="A57" s="97" t="s">
        <v>1003</v>
      </c>
      <c r="B57" s="98" t="s">
        <v>1114</v>
      </c>
      <c r="C57" s="98" t="s">
        <v>1115</v>
      </c>
      <c r="D57" s="85">
        <v>1037.4000000000001</v>
      </c>
      <c r="E57" s="99">
        <v>-0.224713042109838</v>
      </c>
      <c r="F57" s="96">
        <v>68</v>
      </c>
      <c r="G57" s="100" t="s">
        <v>1014</v>
      </c>
      <c r="H57" s="100" t="s">
        <v>1014</v>
      </c>
      <c r="I57" s="100" t="s">
        <v>1014</v>
      </c>
      <c r="J57" s="100" t="s">
        <v>1014</v>
      </c>
      <c r="K57" s="100" t="s">
        <v>1014</v>
      </c>
      <c r="L57" s="100" t="s">
        <v>1014</v>
      </c>
      <c r="M57" s="100" t="s">
        <v>1014</v>
      </c>
      <c r="N57" s="100" t="s">
        <v>1014</v>
      </c>
      <c r="O57" s="101" t="s">
        <v>1015</v>
      </c>
    </row>
    <row r="58" spans="1:15" x14ac:dyDescent="0.25">
      <c r="A58" s="97" t="s">
        <v>1003</v>
      </c>
      <c r="B58" s="98" t="s">
        <v>1116</v>
      </c>
      <c r="C58" s="98" t="s">
        <v>1117</v>
      </c>
      <c r="D58" s="85">
        <v>2102</v>
      </c>
      <c r="E58" s="99">
        <v>1.6389685076274001</v>
      </c>
      <c r="F58" s="96">
        <v>9</v>
      </c>
      <c r="G58" s="100" t="s">
        <v>1020</v>
      </c>
      <c r="H58" s="100" t="s">
        <v>1030</v>
      </c>
      <c r="I58" s="100" t="s">
        <v>1008</v>
      </c>
      <c r="J58" s="100" t="s">
        <v>1007</v>
      </c>
      <c r="K58" s="100" t="s">
        <v>1007</v>
      </c>
      <c r="L58" s="100" t="s">
        <v>1021</v>
      </c>
      <c r="M58" s="100" t="s">
        <v>1008</v>
      </c>
      <c r="N58" s="100" t="s">
        <v>1006</v>
      </c>
      <c r="O58" s="101" t="s">
        <v>1009</v>
      </c>
    </row>
    <row r="59" spans="1:15" x14ac:dyDescent="0.25">
      <c r="A59" s="97" t="s">
        <v>1003</v>
      </c>
      <c r="B59" s="98" t="s">
        <v>1118</v>
      </c>
      <c r="C59" s="98" t="s">
        <v>1119</v>
      </c>
      <c r="D59" s="85">
        <v>790.9</v>
      </c>
      <c r="E59" s="99">
        <v>0.21069333852765401</v>
      </c>
      <c r="F59" s="96">
        <v>47</v>
      </c>
      <c r="G59" s="100" t="s">
        <v>1014</v>
      </c>
      <c r="H59" s="100" t="s">
        <v>1014</v>
      </c>
      <c r="I59" s="100" t="s">
        <v>1014</v>
      </c>
      <c r="J59" s="100" t="s">
        <v>1014</v>
      </c>
      <c r="K59" s="100" t="s">
        <v>1014</v>
      </c>
      <c r="L59" s="100" t="s">
        <v>1014</v>
      </c>
      <c r="M59" s="100" t="s">
        <v>1014</v>
      </c>
      <c r="N59" s="100" t="s">
        <v>1014</v>
      </c>
      <c r="O59" s="101" t="s">
        <v>1015</v>
      </c>
    </row>
    <row r="60" spans="1:15" x14ac:dyDescent="0.25">
      <c r="A60" s="97" t="s">
        <v>1003</v>
      </c>
      <c r="B60" s="98" t="s">
        <v>1120</v>
      </c>
      <c r="C60" s="98" t="s">
        <v>1121</v>
      </c>
      <c r="D60" s="85">
        <v>386.8</v>
      </c>
      <c r="E60" s="99">
        <v>-0.48722156377099901</v>
      </c>
      <c r="F60" s="96">
        <v>72</v>
      </c>
      <c r="G60" s="100" t="s">
        <v>1014</v>
      </c>
      <c r="H60" s="100" t="s">
        <v>1014</v>
      </c>
      <c r="I60" s="100" t="s">
        <v>1014</v>
      </c>
      <c r="J60" s="100" t="s">
        <v>1014</v>
      </c>
      <c r="K60" s="100" t="s">
        <v>1014</v>
      </c>
      <c r="L60" s="100" t="s">
        <v>1014</v>
      </c>
      <c r="M60" s="100" t="s">
        <v>1014</v>
      </c>
      <c r="N60" s="100" t="s">
        <v>1014</v>
      </c>
      <c r="O60" s="101" t="s">
        <v>1015</v>
      </c>
    </row>
    <row r="61" spans="1:15" x14ac:dyDescent="0.25">
      <c r="A61" s="97" t="s">
        <v>1003</v>
      </c>
      <c r="B61" s="98" t="s">
        <v>1122</v>
      </c>
      <c r="C61" s="98" t="s">
        <v>1123</v>
      </c>
      <c r="D61" s="85">
        <v>4620.6000000000004</v>
      </c>
      <c r="E61" s="99">
        <v>-3.2267134632566502E-2</v>
      </c>
      <c r="F61" s="96">
        <v>62</v>
      </c>
      <c r="G61" s="100" t="s">
        <v>1006</v>
      </c>
      <c r="H61" s="100" t="s">
        <v>1006</v>
      </c>
      <c r="I61" s="100" t="s">
        <v>1021</v>
      </c>
      <c r="J61" s="100" t="s">
        <v>1021</v>
      </c>
      <c r="K61" s="100" t="s">
        <v>1006</v>
      </c>
      <c r="L61" s="100" t="s">
        <v>1007</v>
      </c>
      <c r="M61" s="100" t="s">
        <v>1021</v>
      </c>
      <c r="N61" s="100" t="s">
        <v>1007</v>
      </c>
      <c r="O61" s="101" t="s">
        <v>1009</v>
      </c>
    </row>
    <row r="62" spans="1:15" x14ac:dyDescent="0.25">
      <c r="A62" s="97" t="s">
        <v>1003</v>
      </c>
      <c r="B62" s="98" t="s">
        <v>1124</v>
      </c>
      <c r="C62" s="98" t="s">
        <v>1125</v>
      </c>
      <c r="D62" s="85">
        <v>7115.2</v>
      </c>
      <c r="E62" s="99">
        <v>-0.30915243964501699</v>
      </c>
      <c r="F62" s="96">
        <v>70</v>
      </c>
      <c r="G62" s="100" t="s">
        <v>1021</v>
      </c>
      <c r="H62" s="100" t="s">
        <v>1006</v>
      </c>
      <c r="I62" s="100" t="s">
        <v>1021</v>
      </c>
      <c r="J62" s="100" t="s">
        <v>1006</v>
      </c>
      <c r="K62" s="100" t="s">
        <v>1021</v>
      </c>
      <c r="L62" s="100" t="s">
        <v>1006</v>
      </c>
      <c r="M62" s="100" t="s">
        <v>1021</v>
      </c>
      <c r="N62" s="100" t="s">
        <v>1008</v>
      </c>
      <c r="O62" s="101" t="s">
        <v>1009</v>
      </c>
    </row>
    <row r="63" spans="1:15" x14ac:dyDescent="0.25">
      <c r="A63" s="97" t="s">
        <v>1003</v>
      </c>
      <c r="B63" s="98" t="s">
        <v>1126</v>
      </c>
      <c r="C63" s="98" t="s">
        <v>1127</v>
      </c>
      <c r="D63" s="85">
        <v>3331.4</v>
      </c>
      <c r="E63" s="99">
        <v>0.264427334921159</v>
      </c>
      <c r="F63" s="96">
        <v>42</v>
      </c>
      <c r="G63" s="100" t="s">
        <v>1008</v>
      </c>
      <c r="H63" s="100" t="s">
        <v>1008</v>
      </c>
      <c r="I63" s="100" t="s">
        <v>1006</v>
      </c>
      <c r="J63" s="100" t="s">
        <v>1008</v>
      </c>
      <c r="K63" s="100" t="s">
        <v>1030</v>
      </c>
      <c r="L63" s="100" t="s">
        <v>1021</v>
      </c>
      <c r="M63" s="100" t="s">
        <v>1006</v>
      </c>
      <c r="N63" s="100" t="s">
        <v>1030</v>
      </c>
      <c r="O63" s="101" t="s">
        <v>1009</v>
      </c>
    </row>
    <row r="64" spans="1:15" x14ac:dyDescent="0.25">
      <c r="A64" s="97" t="s">
        <v>1003</v>
      </c>
      <c r="B64" s="98" t="s">
        <v>1128</v>
      </c>
      <c r="C64" s="98" t="s">
        <v>1129</v>
      </c>
      <c r="D64" s="85">
        <v>5074.8999999999996</v>
      </c>
      <c r="E64" s="99">
        <v>-2.01083162200904E-3</v>
      </c>
      <c r="F64" s="96">
        <v>61</v>
      </c>
      <c r="G64" s="100" t="s">
        <v>1006</v>
      </c>
      <c r="H64" s="100" t="s">
        <v>1008</v>
      </c>
      <c r="I64" s="100" t="s">
        <v>1006</v>
      </c>
      <c r="J64" s="100" t="s">
        <v>1008</v>
      </c>
      <c r="K64" s="100" t="s">
        <v>1030</v>
      </c>
      <c r="L64" s="100" t="s">
        <v>1021</v>
      </c>
      <c r="M64" s="100" t="s">
        <v>1006</v>
      </c>
      <c r="N64" s="100" t="s">
        <v>1006</v>
      </c>
      <c r="O64" s="101" t="s">
        <v>1009</v>
      </c>
    </row>
    <row r="65" spans="1:15" x14ac:dyDescent="0.25">
      <c r="A65" s="97" t="s">
        <v>1003</v>
      </c>
      <c r="B65" s="98" t="s">
        <v>1130</v>
      </c>
      <c r="C65" s="98" t="s">
        <v>1131</v>
      </c>
      <c r="D65" s="85">
        <v>8314.6</v>
      </c>
      <c r="E65" s="99">
        <v>-5.9765771602916899E-2</v>
      </c>
      <c r="F65" s="96">
        <v>64</v>
      </c>
      <c r="G65" s="100" t="s">
        <v>1006</v>
      </c>
      <c r="H65" s="100" t="s">
        <v>1030</v>
      </c>
      <c r="I65" s="100" t="s">
        <v>1006</v>
      </c>
      <c r="J65" s="100" t="s">
        <v>1007</v>
      </c>
      <c r="K65" s="100" t="s">
        <v>1030</v>
      </c>
      <c r="L65" s="100" t="s">
        <v>1030</v>
      </c>
      <c r="M65" s="100" t="s">
        <v>1030</v>
      </c>
      <c r="N65" s="100" t="s">
        <v>1030</v>
      </c>
      <c r="O65" s="101" t="s">
        <v>1009</v>
      </c>
    </row>
    <row r="66" spans="1:15" x14ac:dyDescent="0.25">
      <c r="A66" s="97" t="s">
        <v>1003</v>
      </c>
      <c r="B66" s="98" t="s">
        <v>1132</v>
      </c>
      <c r="C66" s="98" t="s">
        <v>1133</v>
      </c>
      <c r="D66" s="85">
        <v>2425.6</v>
      </c>
      <c r="E66" s="99">
        <v>0.18349239270463899</v>
      </c>
      <c r="F66" s="96">
        <v>52</v>
      </c>
      <c r="G66" s="100" t="s">
        <v>1008</v>
      </c>
      <c r="H66" s="100" t="s">
        <v>1006</v>
      </c>
      <c r="I66" s="100" t="s">
        <v>1007</v>
      </c>
      <c r="J66" s="100" t="s">
        <v>1008</v>
      </c>
      <c r="K66" s="100" t="s">
        <v>1021</v>
      </c>
      <c r="L66" s="100" t="s">
        <v>1007</v>
      </c>
      <c r="M66" s="100" t="s">
        <v>1006</v>
      </c>
      <c r="N66" s="100" t="s">
        <v>1008</v>
      </c>
      <c r="O66" s="101" t="s">
        <v>1009</v>
      </c>
    </row>
    <row r="67" spans="1:15" x14ac:dyDescent="0.25">
      <c r="A67" s="97" t="s">
        <v>1003</v>
      </c>
      <c r="B67" s="98" t="s">
        <v>1134</v>
      </c>
      <c r="C67" s="98" t="s">
        <v>1135</v>
      </c>
      <c r="D67" s="85">
        <v>4566.3999999999996</v>
      </c>
      <c r="E67" s="99">
        <v>0.212832855792769</v>
      </c>
      <c r="F67" s="96">
        <v>46</v>
      </c>
      <c r="G67" s="100" t="s">
        <v>1008</v>
      </c>
      <c r="H67" s="100" t="s">
        <v>1008</v>
      </c>
      <c r="I67" s="100" t="s">
        <v>1006</v>
      </c>
      <c r="J67" s="100" t="s">
        <v>1006</v>
      </c>
      <c r="K67" s="100" t="s">
        <v>1021</v>
      </c>
      <c r="L67" s="100" t="s">
        <v>1007</v>
      </c>
      <c r="M67" s="100" t="s">
        <v>1030</v>
      </c>
      <c r="N67" s="100" t="s">
        <v>1007</v>
      </c>
      <c r="O67" s="101" t="s">
        <v>1009</v>
      </c>
    </row>
    <row r="68" spans="1:15" x14ac:dyDescent="0.25">
      <c r="A68" s="97" t="s">
        <v>1003</v>
      </c>
      <c r="B68" s="98" t="s">
        <v>1136</v>
      </c>
      <c r="C68" s="98" t="s">
        <v>1137</v>
      </c>
      <c r="D68" s="85">
        <v>3349.6</v>
      </c>
      <c r="E68" s="99">
        <v>0.36469829760956701</v>
      </c>
      <c r="F68" s="96">
        <v>39</v>
      </c>
      <c r="G68" s="100" t="s">
        <v>1008</v>
      </c>
      <c r="H68" s="100" t="s">
        <v>1007</v>
      </c>
      <c r="I68" s="100" t="s">
        <v>1021</v>
      </c>
      <c r="J68" s="100" t="s">
        <v>1006</v>
      </c>
      <c r="K68" s="100" t="s">
        <v>1006</v>
      </c>
      <c r="L68" s="100" t="s">
        <v>1007</v>
      </c>
      <c r="M68" s="100" t="s">
        <v>1030</v>
      </c>
      <c r="N68" s="100" t="s">
        <v>1008</v>
      </c>
      <c r="O68" s="101" t="s">
        <v>1009</v>
      </c>
    </row>
    <row r="69" spans="1:15" x14ac:dyDescent="0.25">
      <c r="A69" s="97" t="s">
        <v>1003</v>
      </c>
      <c r="B69" s="98" t="s">
        <v>1138</v>
      </c>
      <c r="C69" s="98" t="s">
        <v>1139</v>
      </c>
      <c r="D69" s="85">
        <v>516.9</v>
      </c>
      <c r="E69" s="99">
        <v>0.17777189366332399</v>
      </c>
      <c r="F69" s="96">
        <v>53</v>
      </c>
      <c r="G69" s="100" t="s">
        <v>1014</v>
      </c>
      <c r="H69" s="100" t="s">
        <v>1014</v>
      </c>
      <c r="I69" s="100" t="s">
        <v>1014</v>
      </c>
      <c r="J69" s="100" t="s">
        <v>1014</v>
      </c>
      <c r="K69" s="100" t="s">
        <v>1014</v>
      </c>
      <c r="L69" s="100" t="s">
        <v>1014</v>
      </c>
      <c r="M69" s="100" t="s">
        <v>1014</v>
      </c>
      <c r="N69" s="100" t="s">
        <v>1014</v>
      </c>
      <c r="O69" s="101" t="s">
        <v>1015</v>
      </c>
    </row>
    <row r="70" spans="1:15" x14ac:dyDescent="0.25">
      <c r="A70" s="97" t="s">
        <v>1003</v>
      </c>
      <c r="B70" s="98" t="s">
        <v>1140</v>
      </c>
      <c r="C70" s="98" t="s">
        <v>1141</v>
      </c>
      <c r="D70" s="85">
        <v>1622.8</v>
      </c>
      <c r="E70" s="99">
        <v>0.233683518926283</v>
      </c>
      <c r="F70" s="96">
        <v>45</v>
      </c>
      <c r="G70" s="100" t="s">
        <v>1008</v>
      </c>
      <c r="H70" s="100" t="s">
        <v>1021</v>
      </c>
      <c r="I70" s="100" t="s">
        <v>1007</v>
      </c>
      <c r="J70" s="100" t="s">
        <v>1021</v>
      </c>
      <c r="K70" s="100" t="s">
        <v>1030</v>
      </c>
      <c r="L70" s="100" t="s">
        <v>1006</v>
      </c>
      <c r="M70" s="100" t="s">
        <v>1021</v>
      </c>
      <c r="N70" s="100" t="s">
        <v>1008</v>
      </c>
      <c r="O70" s="101" t="s">
        <v>1009</v>
      </c>
    </row>
    <row r="71" spans="1:15" x14ac:dyDescent="0.25">
      <c r="A71" s="97" t="s">
        <v>1003</v>
      </c>
      <c r="B71" s="98" t="s">
        <v>1142</v>
      </c>
      <c r="C71" s="98" t="s">
        <v>1143</v>
      </c>
      <c r="D71" s="85">
        <v>1616.5</v>
      </c>
      <c r="E71" s="99">
        <v>-0.102774519984725</v>
      </c>
      <c r="F71" s="96">
        <v>67</v>
      </c>
      <c r="G71" s="100" t="s">
        <v>1006</v>
      </c>
      <c r="H71" s="100" t="s">
        <v>1007</v>
      </c>
      <c r="I71" s="100" t="s">
        <v>1030</v>
      </c>
      <c r="J71" s="100" t="s">
        <v>1021</v>
      </c>
      <c r="K71" s="100" t="s">
        <v>1021</v>
      </c>
      <c r="L71" s="100" t="s">
        <v>1006</v>
      </c>
      <c r="M71" s="100" t="s">
        <v>1008</v>
      </c>
      <c r="N71" s="100" t="s">
        <v>1007</v>
      </c>
      <c r="O71" s="101" t="s">
        <v>1009</v>
      </c>
    </row>
    <row r="72" spans="1:15" x14ac:dyDescent="0.25">
      <c r="A72" s="97" t="s">
        <v>1003</v>
      </c>
      <c r="B72" s="98" t="s">
        <v>1144</v>
      </c>
      <c r="C72" s="98" t="s">
        <v>1145</v>
      </c>
      <c r="D72" s="85">
        <v>3758.6</v>
      </c>
      <c r="E72" s="99">
        <v>1.4576176186772201</v>
      </c>
      <c r="F72" s="96">
        <v>14</v>
      </c>
      <c r="G72" s="100" t="s">
        <v>1020</v>
      </c>
      <c r="H72" s="100" t="s">
        <v>1006</v>
      </c>
      <c r="I72" s="100" t="s">
        <v>1030</v>
      </c>
      <c r="J72" s="100" t="s">
        <v>1008</v>
      </c>
      <c r="K72" s="100" t="s">
        <v>1021</v>
      </c>
      <c r="L72" s="100" t="s">
        <v>1007</v>
      </c>
      <c r="M72" s="100" t="s">
        <v>1006</v>
      </c>
      <c r="N72" s="100" t="s">
        <v>1007</v>
      </c>
      <c r="O72" s="101" t="s">
        <v>1009</v>
      </c>
    </row>
    <row r="73" spans="1:15" x14ac:dyDescent="0.25">
      <c r="A73" s="97" t="s">
        <v>1003</v>
      </c>
      <c r="B73" s="98" t="s">
        <v>1146</v>
      </c>
      <c r="C73" s="98" t="s">
        <v>1147</v>
      </c>
      <c r="D73" s="85">
        <v>5840.3</v>
      </c>
      <c r="E73" s="99">
        <v>0.91644045360373905</v>
      </c>
      <c r="F73" s="96">
        <v>24</v>
      </c>
      <c r="G73" s="100" t="s">
        <v>1020</v>
      </c>
      <c r="H73" s="100" t="s">
        <v>1030</v>
      </c>
      <c r="I73" s="100" t="s">
        <v>1021</v>
      </c>
      <c r="J73" s="100" t="s">
        <v>1006</v>
      </c>
      <c r="K73" s="100" t="s">
        <v>1008</v>
      </c>
      <c r="L73" s="100" t="s">
        <v>1021</v>
      </c>
      <c r="M73" s="100" t="s">
        <v>1008</v>
      </c>
      <c r="N73" s="100" t="s">
        <v>1007</v>
      </c>
      <c r="O73" s="101" t="s">
        <v>1009</v>
      </c>
    </row>
    <row r="74" spans="1:15" x14ac:dyDescent="0.25">
      <c r="A74" s="97" t="s">
        <v>1003</v>
      </c>
      <c r="B74" s="98" t="s">
        <v>1148</v>
      </c>
      <c r="C74" s="98" t="s">
        <v>1149</v>
      </c>
      <c r="D74" s="85">
        <v>2044.2</v>
      </c>
      <c r="E74" s="99">
        <v>0.27181915497845799</v>
      </c>
      <c r="F74" s="96">
        <v>41</v>
      </c>
      <c r="G74" s="100" t="s">
        <v>1008</v>
      </c>
      <c r="H74" s="100" t="s">
        <v>1021</v>
      </c>
      <c r="I74" s="100" t="s">
        <v>1030</v>
      </c>
      <c r="J74" s="100" t="s">
        <v>1006</v>
      </c>
      <c r="K74" s="100" t="s">
        <v>1007</v>
      </c>
      <c r="L74" s="100" t="s">
        <v>1008</v>
      </c>
      <c r="M74" s="100" t="s">
        <v>1008</v>
      </c>
      <c r="N74" s="100" t="s">
        <v>1007</v>
      </c>
      <c r="O74" s="101" t="s">
        <v>1009</v>
      </c>
    </row>
    <row r="75" spans="1:15" x14ac:dyDescent="0.25">
      <c r="A75" s="97" t="s">
        <v>1003</v>
      </c>
      <c r="B75" s="98" t="s">
        <v>1150</v>
      </c>
      <c r="C75" s="98" t="s">
        <v>1151</v>
      </c>
      <c r="D75" s="85">
        <v>5192.8999999999996</v>
      </c>
      <c r="E75" s="99">
        <v>5.5267519964880898E-2</v>
      </c>
      <c r="F75" s="96">
        <v>58</v>
      </c>
      <c r="G75" s="100" t="s">
        <v>1006</v>
      </c>
      <c r="H75" s="100" t="s">
        <v>1006</v>
      </c>
      <c r="I75" s="100" t="s">
        <v>1030</v>
      </c>
      <c r="J75" s="100" t="s">
        <v>1006</v>
      </c>
      <c r="K75" s="100" t="s">
        <v>1007</v>
      </c>
      <c r="L75" s="100" t="s">
        <v>1008</v>
      </c>
      <c r="M75" s="100" t="s">
        <v>1008</v>
      </c>
      <c r="N75" s="100" t="s">
        <v>1007</v>
      </c>
      <c r="O75" s="101" t="s">
        <v>1009</v>
      </c>
    </row>
    <row r="76" spans="1:15" x14ac:dyDescent="0.25">
      <c r="A76" s="97" t="s">
        <v>1003</v>
      </c>
      <c r="B76" s="98" t="s">
        <v>1152</v>
      </c>
      <c r="C76" s="98" t="s">
        <v>1153</v>
      </c>
      <c r="D76" s="85">
        <v>398.3</v>
      </c>
      <c r="E76" s="99">
        <v>-0.31956888932097399</v>
      </c>
      <c r="F76" s="96">
        <v>71</v>
      </c>
      <c r="G76" s="100" t="s">
        <v>1021</v>
      </c>
      <c r="H76" s="100" t="s">
        <v>1006</v>
      </c>
      <c r="I76" s="100" t="s">
        <v>1030</v>
      </c>
      <c r="J76" s="100" t="s">
        <v>1021</v>
      </c>
      <c r="K76" s="100" t="s">
        <v>1021</v>
      </c>
      <c r="L76" s="100" t="s">
        <v>1021</v>
      </c>
      <c r="M76" s="100" t="s">
        <v>1008</v>
      </c>
      <c r="N76" s="100" t="s">
        <v>1008</v>
      </c>
      <c r="O76" s="101" t="s">
        <v>1009</v>
      </c>
    </row>
    <row r="77" spans="1:15" x14ac:dyDescent="0.25">
      <c r="A77" s="97" t="s">
        <v>1003</v>
      </c>
      <c r="B77" s="98" t="s">
        <v>1154</v>
      </c>
      <c r="C77" s="98" t="s">
        <v>1155</v>
      </c>
      <c r="D77" s="85">
        <v>2251.5</v>
      </c>
      <c r="E77" s="99">
        <v>-1.1178144038829601</v>
      </c>
      <c r="F77" s="96">
        <v>77</v>
      </c>
      <c r="G77" s="100" t="s">
        <v>1030</v>
      </c>
      <c r="H77" s="100" t="s">
        <v>1030</v>
      </c>
      <c r="I77" s="100" t="s">
        <v>1008</v>
      </c>
      <c r="J77" s="100" t="s">
        <v>1006</v>
      </c>
      <c r="K77" s="100" t="s">
        <v>1008</v>
      </c>
      <c r="L77" s="100" t="s">
        <v>1030</v>
      </c>
      <c r="M77" s="100" t="s">
        <v>1021</v>
      </c>
      <c r="N77" s="100" t="s">
        <v>1006</v>
      </c>
      <c r="O77" s="101" t="s">
        <v>1009</v>
      </c>
    </row>
    <row r="78" spans="1:15" x14ac:dyDescent="0.25">
      <c r="A78" s="97" t="s">
        <v>1003</v>
      </c>
      <c r="B78" s="98" t="s">
        <v>1156</v>
      </c>
      <c r="C78" s="98" t="s">
        <v>1157</v>
      </c>
      <c r="D78" s="85">
        <v>1826.4</v>
      </c>
      <c r="E78" s="99">
        <v>-1.27872179614521</v>
      </c>
      <c r="F78" s="96">
        <v>79</v>
      </c>
      <c r="G78" s="100" t="s">
        <v>1030</v>
      </c>
      <c r="H78" s="100" t="s">
        <v>1006</v>
      </c>
      <c r="I78" s="100" t="s">
        <v>1008</v>
      </c>
      <c r="J78" s="100" t="s">
        <v>1021</v>
      </c>
      <c r="K78" s="100" t="s">
        <v>1007</v>
      </c>
      <c r="L78" s="100" t="s">
        <v>1021</v>
      </c>
      <c r="M78" s="100" t="s">
        <v>1006</v>
      </c>
      <c r="N78" s="100" t="s">
        <v>1006</v>
      </c>
      <c r="O78" s="101" t="s">
        <v>1009</v>
      </c>
    </row>
    <row r="79" spans="1:15" x14ac:dyDescent="0.25">
      <c r="A79" s="97" t="s">
        <v>1003</v>
      </c>
      <c r="B79" s="98" t="s">
        <v>1158</v>
      </c>
      <c r="C79" s="98" t="s">
        <v>1159</v>
      </c>
      <c r="D79" s="85">
        <v>4005.6</v>
      </c>
      <c r="E79" s="99">
        <v>0.72414032695678499</v>
      </c>
      <c r="F79" s="96">
        <v>31</v>
      </c>
      <c r="G79" s="100" t="s">
        <v>1051</v>
      </c>
      <c r="H79" s="100" t="s">
        <v>1006</v>
      </c>
      <c r="I79" s="100" t="s">
        <v>1007</v>
      </c>
      <c r="J79" s="100" t="s">
        <v>1008</v>
      </c>
      <c r="K79" s="100" t="s">
        <v>1008</v>
      </c>
      <c r="L79" s="100" t="s">
        <v>1007</v>
      </c>
      <c r="M79" s="100" t="s">
        <v>1021</v>
      </c>
      <c r="N79" s="100" t="s">
        <v>1007</v>
      </c>
      <c r="O79" s="101" t="s">
        <v>1009</v>
      </c>
    </row>
    <row r="80" spans="1:15" x14ac:dyDescent="0.25">
      <c r="A80" s="97" t="s">
        <v>1003</v>
      </c>
      <c r="B80" s="98" t="s">
        <v>1160</v>
      </c>
      <c r="C80" s="98" t="s">
        <v>1161</v>
      </c>
      <c r="D80" s="85">
        <v>2968.9</v>
      </c>
      <c r="E80" s="99">
        <v>0.84681688410918199</v>
      </c>
      <c r="F80" s="96">
        <v>28</v>
      </c>
      <c r="G80" s="100" t="s">
        <v>1020</v>
      </c>
      <c r="H80" s="100" t="s">
        <v>1021</v>
      </c>
      <c r="I80" s="100" t="s">
        <v>1007</v>
      </c>
      <c r="J80" s="100" t="s">
        <v>1007</v>
      </c>
      <c r="K80" s="100" t="s">
        <v>1021</v>
      </c>
      <c r="L80" s="100" t="s">
        <v>1008</v>
      </c>
      <c r="M80" s="100" t="s">
        <v>1021</v>
      </c>
      <c r="N80" s="100" t="s">
        <v>1007</v>
      </c>
      <c r="O80" s="101" t="s">
        <v>1009</v>
      </c>
    </row>
    <row r="81" spans="1:15" x14ac:dyDescent="0.25">
      <c r="A81" s="97" t="s">
        <v>1003</v>
      </c>
      <c r="B81" s="98" t="s">
        <v>1162</v>
      </c>
      <c r="C81" s="98" t="s">
        <v>1163</v>
      </c>
      <c r="D81" s="85">
        <v>1326.4</v>
      </c>
      <c r="E81" s="99">
        <v>1.4874853538936601</v>
      </c>
      <c r="F81" s="96">
        <v>11</v>
      </c>
      <c r="G81" s="100" t="s">
        <v>1014</v>
      </c>
      <c r="H81" s="100" t="s">
        <v>1014</v>
      </c>
      <c r="I81" s="100" t="s">
        <v>1014</v>
      </c>
      <c r="J81" s="100" t="s">
        <v>1014</v>
      </c>
      <c r="K81" s="100" t="s">
        <v>1014</v>
      </c>
      <c r="L81" s="100" t="s">
        <v>1014</v>
      </c>
      <c r="M81" s="100" t="s">
        <v>1014</v>
      </c>
      <c r="N81" s="100" t="s">
        <v>1014</v>
      </c>
      <c r="O81" s="101" t="s">
        <v>1015</v>
      </c>
    </row>
    <row r="82" spans="1:15" x14ac:dyDescent="0.25">
      <c r="A82" s="97" t="s">
        <v>1003</v>
      </c>
      <c r="B82" s="98" t="s">
        <v>1164</v>
      </c>
      <c r="C82" s="98" t="s">
        <v>1165</v>
      </c>
      <c r="D82" s="85">
        <v>3146.6</v>
      </c>
      <c r="E82" s="99">
        <v>1.2190265269741201</v>
      </c>
      <c r="F82" s="96">
        <v>18</v>
      </c>
      <c r="G82" s="100" t="s">
        <v>1020</v>
      </c>
      <c r="H82" s="100" t="s">
        <v>1030</v>
      </c>
      <c r="I82" s="100" t="s">
        <v>1007</v>
      </c>
      <c r="J82" s="100" t="s">
        <v>1007</v>
      </c>
      <c r="K82" s="100" t="s">
        <v>1021</v>
      </c>
      <c r="L82" s="100" t="s">
        <v>1006</v>
      </c>
      <c r="M82" s="100" t="s">
        <v>1006</v>
      </c>
      <c r="N82" s="100" t="s">
        <v>1006</v>
      </c>
      <c r="O82" s="101" t="s">
        <v>1009</v>
      </c>
    </row>
    <row r="83" spans="1:15" x14ac:dyDescent="0.25">
      <c r="A83" s="97" t="s">
        <v>1003</v>
      </c>
      <c r="B83" s="98" t="s">
        <v>1166</v>
      </c>
      <c r="C83" s="98" t="s">
        <v>1167</v>
      </c>
      <c r="D83" s="85">
        <v>4128.8999999999996</v>
      </c>
      <c r="E83" s="99">
        <v>0.25975267116450601</v>
      </c>
      <c r="F83" s="96">
        <v>44</v>
      </c>
      <c r="G83" s="100" t="s">
        <v>1008</v>
      </c>
      <c r="H83" s="100" t="s">
        <v>1021</v>
      </c>
      <c r="I83" s="100" t="s">
        <v>1007</v>
      </c>
      <c r="J83" s="100" t="s">
        <v>1008</v>
      </c>
      <c r="K83" s="100" t="s">
        <v>1021</v>
      </c>
      <c r="L83" s="100" t="s">
        <v>1030</v>
      </c>
      <c r="M83" s="100" t="s">
        <v>1021</v>
      </c>
      <c r="N83" s="100" t="s">
        <v>1007</v>
      </c>
      <c r="O83" s="101" t="s">
        <v>1009</v>
      </c>
    </row>
    <row r="84" spans="1:15" x14ac:dyDescent="0.25">
      <c r="A84" s="97" t="s">
        <v>1003</v>
      </c>
      <c r="B84" s="98" t="s">
        <v>1168</v>
      </c>
      <c r="C84" s="98" t="s">
        <v>1169</v>
      </c>
      <c r="D84" s="85">
        <v>4762.6000000000004</v>
      </c>
      <c r="E84" s="99">
        <v>-0.100627820312211</v>
      </c>
      <c r="F84" s="96">
        <v>66</v>
      </c>
      <c r="G84" s="100" t="s">
        <v>1006</v>
      </c>
      <c r="H84" s="100" t="s">
        <v>1006</v>
      </c>
      <c r="I84" s="100" t="s">
        <v>1021</v>
      </c>
      <c r="J84" s="100" t="s">
        <v>1006</v>
      </c>
      <c r="K84" s="100" t="s">
        <v>1008</v>
      </c>
      <c r="L84" s="100" t="s">
        <v>1021</v>
      </c>
      <c r="M84" s="100" t="s">
        <v>1021</v>
      </c>
      <c r="N84" s="100" t="s">
        <v>1007</v>
      </c>
      <c r="O84" s="101" t="s">
        <v>1009</v>
      </c>
    </row>
    <row r="85" spans="1:15" x14ac:dyDescent="0.25">
      <c r="A85" s="97" t="s">
        <v>1003</v>
      </c>
      <c r="B85" s="98" t="s">
        <v>1170</v>
      </c>
      <c r="C85" s="98" t="s">
        <v>1171</v>
      </c>
      <c r="D85" s="85">
        <v>1419.6</v>
      </c>
      <c r="E85" s="99">
        <v>0.86213792521943799</v>
      </c>
      <c r="F85" s="96">
        <v>27</v>
      </c>
      <c r="G85" s="100" t="s">
        <v>1020</v>
      </c>
      <c r="H85" s="100" t="s">
        <v>1021</v>
      </c>
      <c r="I85" s="100" t="s">
        <v>1030</v>
      </c>
      <c r="J85" s="100" t="s">
        <v>1008</v>
      </c>
      <c r="K85" s="100" t="s">
        <v>1021</v>
      </c>
      <c r="L85" s="100" t="s">
        <v>1030</v>
      </c>
      <c r="M85" s="100" t="s">
        <v>1021</v>
      </c>
      <c r="N85" s="100" t="s">
        <v>1008</v>
      </c>
      <c r="O85" s="101" t="s">
        <v>1009</v>
      </c>
    </row>
    <row r="86" spans="1:15" x14ac:dyDescent="0.25">
      <c r="A86" s="97" t="s">
        <v>1172</v>
      </c>
      <c r="B86" s="98" t="s">
        <v>1004</v>
      </c>
      <c r="C86" s="98" t="s">
        <v>1005</v>
      </c>
      <c r="D86" s="85">
        <v>1002.4</v>
      </c>
      <c r="E86" s="99">
        <v>8.9243100310861107E-2</v>
      </c>
      <c r="F86" s="96">
        <v>54</v>
      </c>
      <c r="G86" s="100" t="s">
        <v>1006</v>
      </c>
      <c r="H86" s="100" t="s">
        <v>1007</v>
      </c>
      <c r="I86" s="100" t="s">
        <v>1008</v>
      </c>
      <c r="J86" s="100" t="s">
        <v>1006</v>
      </c>
      <c r="K86" s="100" t="s">
        <v>1007</v>
      </c>
      <c r="L86" s="100" t="s">
        <v>1008</v>
      </c>
      <c r="M86" s="100" t="s">
        <v>1007</v>
      </c>
      <c r="N86" s="100" t="s">
        <v>1006</v>
      </c>
      <c r="O86" s="101" t="s">
        <v>1009</v>
      </c>
    </row>
    <row r="87" spans="1:15" x14ac:dyDescent="0.25">
      <c r="A87" s="97" t="s">
        <v>1172</v>
      </c>
      <c r="B87" s="98" t="s">
        <v>1010</v>
      </c>
      <c r="C87" s="98" t="s">
        <v>1011</v>
      </c>
      <c r="D87" s="85">
        <v>1069.3</v>
      </c>
      <c r="E87" s="99">
        <v>-0.57257482483819599</v>
      </c>
      <c r="F87" s="96">
        <v>68</v>
      </c>
      <c r="G87" s="100" t="s">
        <v>1030</v>
      </c>
      <c r="H87" s="100" t="s">
        <v>1008</v>
      </c>
      <c r="I87" s="100" t="s">
        <v>1006</v>
      </c>
      <c r="J87" s="100" t="s">
        <v>1030</v>
      </c>
      <c r="K87" s="100" t="s">
        <v>1007</v>
      </c>
      <c r="L87" s="100" t="s">
        <v>1008</v>
      </c>
      <c r="M87" s="100" t="s">
        <v>1008</v>
      </c>
      <c r="N87" s="100" t="s">
        <v>1007</v>
      </c>
      <c r="O87" s="101" t="s">
        <v>1009</v>
      </c>
    </row>
    <row r="88" spans="1:15" x14ac:dyDescent="0.25">
      <c r="A88" s="97" t="s">
        <v>1172</v>
      </c>
      <c r="B88" s="98" t="s">
        <v>1012</v>
      </c>
      <c r="C88" s="98" t="s">
        <v>1013</v>
      </c>
      <c r="D88" s="85">
        <v>395.8</v>
      </c>
      <c r="E88" s="99">
        <v>3.4565678918798998E-2</v>
      </c>
      <c r="F88" s="96">
        <v>56</v>
      </c>
      <c r="G88" s="100" t="s">
        <v>1014</v>
      </c>
      <c r="H88" s="100" t="s">
        <v>1014</v>
      </c>
      <c r="I88" s="100" t="s">
        <v>1014</v>
      </c>
      <c r="J88" s="100" t="s">
        <v>1014</v>
      </c>
      <c r="K88" s="100" t="s">
        <v>1014</v>
      </c>
      <c r="L88" s="100" t="s">
        <v>1014</v>
      </c>
      <c r="M88" s="100" t="s">
        <v>1014</v>
      </c>
      <c r="N88" s="100" t="s">
        <v>1014</v>
      </c>
      <c r="O88" s="101" t="s">
        <v>1015</v>
      </c>
    </row>
    <row r="89" spans="1:15" x14ac:dyDescent="0.25">
      <c r="A89" s="97" t="s">
        <v>1172</v>
      </c>
      <c r="B89" s="98" t="s">
        <v>1016</v>
      </c>
      <c r="C89" s="98" t="s">
        <v>1017</v>
      </c>
      <c r="D89" s="85">
        <v>22.6</v>
      </c>
      <c r="E89" s="99">
        <v>0.91659950941580204</v>
      </c>
      <c r="F89" s="96">
        <v>24</v>
      </c>
      <c r="G89" s="100" t="s">
        <v>1014</v>
      </c>
      <c r="H89" s="100" t="s">
        <v>1014</v>
      </c>
      <c r="I89" s="100" t="s">
        <v>1014</v>
      </c>
      <c r="J89" s="100" t="s">
        <v>1014</v>
      </c>
      <c r="K89" s="100" t="s">
        <v>1014</v>
      </c>
      <c r="L89" s="100" t="s">
        <v>1014</v>
      </c>
      <c r="M89" s="100" t="s">
        <v>1014</v>
      </c>
      <c r="N89" s="100" t="s">
        <v>1014</v>
      </c>
      <c r="O89" s="101" t="s">
        <v>1015</v>
      </c>
    </row>
    <row r="90" spans="1:15" x14ac:dyDescent="0.25">
      <c r="A90" s="97" t="s">
        <v>1172</v>
      </c>
      <c r="B90" s="98" t="s">
        <v>1018</v>
      </c>
      <c r="C90" s="98" t="s">
        <v>1019</v>
      </c>
      <c r="D90" s="85">
        <v>493.4</v>
      </c>
      <c r="E90" s="99">
        <v>0.74837872403981698</v>
      </c>
      <c r="F90" s="96">
        <v>35</v>
      </c>
      <c r="G90" s="100" t="s">
        <v>1051</v>
      </c>
      <c r="H90" s="100" t="s">
        <v>1008</v>
      </c>
      <c r="I90" s="100" t="s">
        <v>1021</v>
      </c>
      <c r="J90" s="100" t="s">
        <v>1030</v>
      </c>
      <c r="K90" s="100" t="s">
        <v>1008</v>
      </c>
      <c r="L90" s="100" t="s">
        <v>1007</v>
      </c>
      <c r="M90" s="100" t="s">
        <v>1008</v>
      </c>
      <c r="N90" s="100" t="s">
        <v>1008</v>
      </c>
      <c r="O90" s="101" t="s">
        <v>1009</v>
      </c>
    </row>
    <row r="91" spans="1:15" x14ac:dyDescent="0.25">
      <c r="A91" s="97" t="s">
        <v>1172</v>
      </c>
      <c r="B91" s="98" t="s">
        <v>1022</v>
      </c>
      <c r="C91" s="98" t="s">
        <v>1023</v>
      </c>
      <c r="D91" s="85">
        <v>1317.2</v>
      </c>
      <c r="E91" s="99">
        <v>1.45218095229529</v>
      </c>
      <c r="F91" s="96">
        <v>12</v>
      </c>
      <c r="G91" s="100" t="s">
        <v>1020</v>
      </c>
      <c r="H91" s="100" t="s">
        <v>1007</v>
      </c>
      <c r="I91" s="100" t="s">
        <v>1006</v>
      </c>
      <c r="J91" s="100" t="s">
        <v>1008</v>
      </c>
      <c r="K91" s="100" t="s">
        <v>1008</v>
      </c>
      <c r="L91" s="100" t="s">
        <v>1008</v>
      </c>
      <c r="M91" s="100" t="s">
        <v>1008</v>
      </c>
      <c r="N91" s="100" t="s">
        <v>1021</v>
      </c>
      <c r="O91" s="101" t="s">
        <v>1009</v>
      </c>
    </row>
    <row r="92" spans="1:15" x14ac:dyDescent="0.25">
      <c r="A92" s="97" t="s">
        <v>1172</v>
      </c>
      <c r="B92" s="98" t="s">
        <v>1024</v>
      </c>
      <c r="C92" s="98" t="s">
        <v>1025</v>
      </c>
      <c r="D92" s="85">
        <v>2153.8000000000002</v>
      </c>
      <c r="E92" s="99">
        <v>0.87219993380615901</v>
      </c>
      <c r="F92" s="96">
        <v>29</v>
      </c>
      <c r="G92" s="100" t="s">
        <v>1020</v>
      </c>
      <c r="H92" s="100" t="s">
        <v>1007</v>
      </c>
      <c r="I92" s="100" t="s">
        <v>1008</v>
      </c>
      <c r="J92" s="100" t="s">
        <v>1021</v>
      </c>
      <c r="K92" s="100" t="s">
        <v>1008</v>
      </c>
      <c r="L92" s="100" t="s">
        <v>1008</v>
      </c>
      <c r="M92" s="100" t="s">
        <v>1008</v>
      </c>
      <c r="N92" s="100" t="s">
        <v>1021</v>
      </c>
      <c r="O92" s="101" t="s">
        <v>1009</v>
      </c>
    </row>
    <row r="93" spans="1:15" x14ac:dyDescent="0.25">
      <c r="A93" s="97" t="s">
        <v>1172</v>
      </c>
      <c r="B93" s="98" t="s">
        <v>1026</v>
      </c>
      <c r="C93" s="98" t="s">
        <v>1027</v>
      </c>
      <c r="D93" s="85">
        <v>512.70000000000005</v>
      </c>
      <c r="E93" s="99">
        <v>0.83862357517984698</v>
      </c>
      <c r="F93" s="96">
        <v>31</v>
      </c>
      <c r="G93" s="100" t="s">
        <v>1014</v>
      </c>
      <c r="H93" s="100" t="s">
        <v>1014</v>
      </c>
      <c r="I93" s="100" t="s">
        <v>1014</v>
      </c>
      <c r="J93" s="100" t="s">
        <v>1014</v>
      </c>
      <c r="K93" s="100" t="s">
        <v>1014</v>
      </c>
      <c r="L93" s="100" t="s">
        <v>1014</v>
      </c>
      <c r="M93" s="100" t="s">
        <v>1014</v>
      </c>
      <c r="N93" s="100" t="s">
        <v>1014</v>
      </c>
      <c r="O93" s="101" t="s">
        <v>1015</v>
      </c>
    </row>
    <row r="94" spans="1:15" x14ac:dyDescent="0.25">
      <c r="A94" s="97" t="s">
        <v>1172</v>
      </c>
      <c r="B94" s="98" t="s">
        <v>1028</v>
      </c>
      <c r="C94" s="98" t="s">
        <v>1029</v>
      </c>
      <c r="D94" s="85">
        <v>1122.2</v>
      </c>
      <c r="E94" s="99">
        <v>0.575759068812006</v>
      </c>
      <c r="F94" s="96">
        <v>39</v>
      </c>
      <c r="G94" s="100" t="s">
        <v>1051</v>
      </c>
      <c r="H94" s="100" t="s">
        <v>1008</v>
      </c>
      <c r="I94" s="100" t="s">
        <v>1008</v>
      </c>
      <c r="J94" s="100" t="s">
        <v>1008</v>
      </c>
      <c r="K94" s="100" t="s">
        <v>1021</v>
      </c>
      <c r="L94" s="100" t="s">
        <v>1006</v>
      </c>
      <c r="M94" s="100" t="s">
        <v>1006</v>
      </c>
      <c r="N94" s="100" t="s">
        <v>1030</v>
      </c>
      <c r="O94" s="101" t="s">
        <v>1009</v>
      </c>
    </row>
    <row r="95" spans="1:15" x14ac:dyDescent="0.25">
      <c r="A95" s="97" t="s">
        <v>1172</v>
      </c>
      <c r="B95" s="98" t="s">
        <v>1031</v>
      </c>
      <c r="C95" s="98" t="s">
        <v>1032</v>
      </c>
      <c r="D95" s="85">
        <v>326.10000000000002</v>
      </c>
      <c r="E95" s="99">
        <v>0.742237599213319</v>
      </c>
      <c r="F95" s="96">
        <v>36</v>
      </c>
      <c r="G95" s="100" t="s">
        <v>1014</v>
      </c>
      <c r="H95" s="100" t="s">
        <v>1014</v>
      </c>
      <c r="I95" s="100" t="s">
        <v>1014</v>
      </c>
      <c r="J95" s="100" t="s">
        <v>1014</v>
      </c>
      <c r="K95" s="100" t="s">
        <v>1014</v>
      </c>
      <c r="L95" s="100" t="s">
        <v>1014</v>
      </c>
      <c r="M95" s="100" t="s">
        <v>1014</v>
      </c>
      <c r="N95" s="100" t="s">
        <v>1014</v>
      </c>
      <c r="O95" s="101" t="s">
        <v>1015</v>
      </c>
    </row>
    <row r="96" spans="1:15" x14ac:dyDescent="0.25">
      <c r="A96" s="97" t="s">
        <v>1172</v>
      </c>
      <c r="B96" s="98" t="s">
        <v>1033</v>
      </c>
      <c r="C96" s="98" t="s">
        <v>1034</v>
      </c>
      <c r="D96" s="85">
        <v>356</v>
      </c>
      <c r="E96" s="99">
        <v>1.1681427690872701</v>
      </c>
      <c r="F96" s="96">
        <v>19</v>
      </c>
      <c r="G96" s="100" t="s">
        <v>1020</v>
      </c>
      <c r="H96" s="100" t="s">
        <v>1007</v>
      </c>
      <c r="I96" s="100" t="s">
        <v>1021</v>
      </c>
      <c r="J96" s="100" t="s">
        <v>1006</v>
      </c>
      <c r="K96" s="100" t="s">
        <v>1006</v>
      </c>
      <c r="L96" s="100" t="s">
        <v>1008</v>
      </c>
      <c r="M96" s="100" t="s">
        <v>1021</v>
      </c>
      <c r="N96" s="100" t="s">
        <v>1021</v>
      </c>
      <c r="O96" s="101" t="s">
        <v>1009</v>
      </c>
    </row>
    <row r="97" spans="1:15" x14ac:dyDescent="0.25">
      <c r="A97" s="97" t="s">
        <v>1172</v>
      </c>
      <c r="B97" s="98" t="s">
        <v>1035</v>
      </c>
      <c r="C97" s="98" t="s">
        <v>1036</v>
      </c>
      <c r="D97" s="85">
        <v>92.3</v>
      </c>
      <c r="E97" s="99">
        <v>2.5546482906044101</v>
      </c>
      <c r="F97" s="96">
        <v>1</v>
      </c>
      <c r="G97" s="100" t="s">
        <v>1014</v>
      </c>
      <c r="H97" s="100" t="s">
        <v>1014</v>
      </c>
      <c r="I97" s="100" t="s">
        <v>1014</v>
      </c>
      <c r="J97" s="100" t="s">
        <v>1014</v>
      </c>
      <c r="K97" s="100" t="s">
        <v>1014</v>
      </c>
      <c r="L97" s="100" t="s">
        <v>1014</v>
      </c>
      <c r="M97" s="100" t="s">
        <v>1014</v>
      </c>
      <c r="N97" s="100" t="s">
        <v>1014</v>
      </c>
      <c r="O97" s="101" t="s">
        <v>1015</v>
      </c>
    </row>
    <row r="98" spans="1:15" x14ac:dyDescent="0.25">
      <c r="A98" s="97" t="s">
        <v>1172</v>
      </c>
      <c r="B98" s="98" t="s">
        <v>1037</v>
      </c>
      <c r="C98" s="98" t="s">
        <v>1038</v>
      </c>
      <c r="D98" s="85">
        <v>652.70000000000005</v>
      </c>
      <c r="E98" s="99">
        <v>1.8486983074738901</v>
      </c>
      <c r="F98" s="96">
        <v>4</v>
      </c>
      <c r="G98" s="100" t="s">
        <v>1020</v>
      </c>
      <c r="H98" s="100" t="s">
        <v>1007</v>
      </c>
      <c r="I98" s="100" t="s">
        <v>1008</v>
      </c>
      <c r="J98" s="100" t="s">
        <v>1008</v>
      </c>
      <c r="K98" s="100" t="s">
        <v>1008</v>
      </c>
      <c r="L98" s="100" t="s">
        <v>1007</v>
      </c>
      <c r="M98" s="100" t="s">
        <v>1008</v>
      </c>
      <c r="N98" s="100" t="s">
        <v>1021</v>
      </c>
      <c r="O98" s="101" t="s">
        <v>1009</v>
      </c>
    </row>
    <row r="99" spans="1:15" x14ac:dyDescent="0.25">
      <c r="A99" s="97" t="s">
        <v>1172</v>
      </c>
      <c r="B99" s="98" t="s">
        <v>1039</v>
      </c>
      <c r="C99" s="98" t="s">
        <v>1040</v>
      </c>
      <c r="D99" s="85">
        <v>656.4</v>
      </c>
      <c r="E99" s="99">
        <v>1.2204603897537101</v>
      </c>
      <c r="F99" s="96">
        <v>17</v>
      </c>
      <c r="G99" s="100" t="s">
        <v>1020</v>
      </c>
      <c r="H99" s="100" t="s">
        <v>1008</v>
      </c>
      <c r="I99" s="100" t="s">
        <v>1007</v>
      </c>
      <c r="J99" s="100" t="s">
        <v>1006</v>
      </c>
      <c r="K99" s="100" t="s">
        <v>1007</v>
      </c>
      <c r="L99" s="100" t="s">
        <v>1007</v>
      </c>
      <c r="M99" s="100" t="s">
        <v>1006</v>
      </c>
      <c r="N99" s="100" t="s">
        <v>1021</v>
      </c>
      <c r="O99" s="101" t="s">
        <v>1009</v>
      </c>
    </row>
    <row r="100" spans="1:15" x14ac:dyDescent="0.25">
      <c r="A100" s="97" t="s">
        <v>1172</v>
      </c>
      <c r="B100" s="98" t="s">
        <v>1041</v>
      </c>
      <c r="C100" s="98" t="s">
        <v>1042</v>
      </c>
      <c r="D100" s="85">
        <v>745</v>
      </c>
      <c r="E100" s="99">
        <v>1.6506669942646199</v>
      </c>
      <c r="F100" s="96">
        <v>5</v>
      </c>
      <c r="G100" s="100" t="s">
        <v>1020</v>
      </c>
      <c r="H100" s="100" t="s">
        <v>1007</v>
      </c>
      <c r="I100" s="100" t="s">
        <v>1021</v>
      </c>
      <c r="J100" s="100" t="s">
        <v>1006</v>
      </c>
      <c r="K100" s="100" t="s">
        <v>1008</v>
      </c>
      <c r="L100" s="100" t="s">
        <v>1008</v>
      </c>
      <c r="M100" s="100" t="s">
        <v>1008</v>
      </c>
      <c r="N100" s="100" t="s">
        <v>1021</v>
      </c>
      <c r="O100" s="101" t="s">
        <v>1009</v>
      </c>
    </row>
    <row r="101" spans="1:15" x14ac:dyDescent="0.25">
      <c r="A101" s="97" t="s">
        <v>1172</v>
      </c>
      <c r="B101" s="98" t="s">
        <v>1043</v>
      </c>
      <c r="C101" s="98" t="s">
        <v>1044</v>
      </c>
      <c r="D101" s="85">
        <v>328.9</v>
      </c>
      <c r="E101" s="99">
        <v>2.2630618524452299</v>
      </c>
      <c r="F101" s="96">
        <v>2</v>
      </c>
      <c r="G101" s="100" t="s">
        <v>1014</v>
      </c>
      <c r="H101" s="100" t="s">
        <v>1014</v>
      </c>
      <c r="I101" s="100" t="s">
        <v>1014</v>
      </c>
      <c r="J101" s="100" t="s">
        <v>1014</v>
      </c>
      <c r="K101" s="100" t="s">
        <v>1014</v>
      </c>
      <c r="L101" s="100" t="s">
        <v>1014</v>
      </c>
      <c r="M101" s="100" t="s">
        <v>1014</v>
      </c>
      <c r="N101" s="100" t="s">
        <v>1014</v>
      </c>
      <c r="O101" s="101" t="s">
        <v>1015</v>
      </c>
    </row>
    <row r="102" spans="1:15" x14ac:dyDescent="0.25">
      <c r="A102" s="97" t="s">
        <v>1172</v>
      </c>
      <c r="B102" s="98" t="s">
        <v>1045</v>
      </c>
      <c r="C102" s="98" t="s">
        <v>1046</v>
      </c>
      <c r="D102" s="85">
        <v>336.6</v>
      </c>
      <c r="E102" s="99">
        <v>0.195355278871398</v>
      </c>
      <c r="F102" s="96">
        <v>50</v>
      </c>
      <c r="G102" s="100" t="s">
        <v>1014</v>
      </c>
      <c r="H102" s="100" t="s">
        <v>1014</v>
      </c>
      <c r="I102" s="100" t="s">
        <v>1014</v>
      </c>
      <c r="J102" s="100" t="s">
        <v>1014</v>
      </c>
      <c r="K102" s="100" t="s">
        <v>1014</v>
      </c>
      <c r="L102" s="100" t="s">
        <v>1014</v>
      </c>
      <c r="M102" s="100" t="s">
        <v>1014</v>
      </c>
      <c r="N102" s="100" t="s">
        <v>1014</v>
      </c>
      <c r="O102" s="101" t="s">
        <v>1015</v>
      </c>
    </row>
    <row r="103" spans="1:15" x14ac:dyDescent="0.25">
      <c r="A103" s="97" t="s">
        <v>1172</v>
      </c>
      <c r="B103" s="98" t="s">
        <v>1047</v>
      </c>
      <c r="C103" s="98" t="s">
        <v>1048</v>
      </c>
      <c r="D103" s="85">
        <v>843.9</v>
      </c>
      <c r="E103" s="99">
        <v>0.14403070358525299</v>
      </c>
      <c r="F103" s="96">
        <v>52</v>
      </c>
      <c r="G103" s="100" t="s">
        <v>1014</v>
      </c>
      <c r="H103" s="100" t="s">
        <v>1014</v>
      </c>
      <c r="I103" s="100" t="s">
        <v>1014</v>
      </c>
      <c r="J103" s="100" t="s">
        <v>1014</v>
      </c>
      <c r="K103" s="100" t="s">
        <v>1014</v>
      </c>
      <c r="L103" s="100" t="s">
        <v>1014</v>
      </c>
      <c r="M103" s="100" t="s">
        <v>1014</v>
      </c>
      <c r="N103" s="100" t="s">
        <v>1014</v>
      </c>
      <c r="O103" s="101" t="s">
        <v>1015</v>
      </c>
    </row>
    <row r="104" spans="1:15" x14ac:dyDescent="0.25">
      <c r="A104" s="97" t="s">
        <v>1172</v>
      </c>
      <c r="B104" s="98" t="s">
        <v>1049</v>
      </c>
      <c r="C104" s="98" t="s">
        <v>1050</v>
      </c>
      <c r="D104" s="85">
        <v>714.5</v>
      </c>
      <c r="E104" s="99">
        <v>0.48696104744028901</v>
      </c>
      <c r="F104" s="96">
        <v>42</v>
      </c>
      <c r="G104" s="100" t="s">
        <v>1008</v>
      </c>
      <c r="H104" s="100" t="s">
        <v>1030</v>
      </c>
      <c r="I104" s="100" t="s">
        <v>1030</v>
      </c>
      <c r="J104" s="100" t="s">
        <v>1007</v>
      </c>
      <c r="K104" s="100" t="s">
        <v>1008</v>
      </c>
      <c r="L104" s="100" t="s">
        <v>1007</v>
      </c>
      <c r="M104" s="100" t="s">
        <v>1007</v>
      </c>
      <c r="N104" s="100" t="s">
        <v>1021</v>
      </c>
      <c r="O104" s="101" t="s">
        <v>1009</v>
      </c>
    </row>
    <row r="105" spans="1:15" x14ac:dyDescent="0.25">
      <c r="A105" s="97" t="s">
        <v>1172</v>
      </c>
      <c r="B105" s="98" t="s">
        <v>1052</v>
      </c>
      <c r="C105" s="98" t="s">
        <v>1053</v>
      </c>
      <c r="D105" s="85">
        <v>932</v>
      </c>
      <c r="E105" s="99">
        <v>1.53218958147462</v>
      </c>
      <c r="F105" s="96">
        <v>9</v>
      </c>
      <c r="G105" s="100" t="s">
        <v>1020</v>
      </c>
      <c r="H105" s="100" t="s">
        <v>1007</v>
      </c>
      <c r="I105" s="100" t="s">
        <v>1030</v>
      </c>
      <c r="J105" s="100" t="s">
        <v>1008</v>
      </c>
      <c r="K105" s="100" t="s">
        <v>1007</v>
      </c>
      <c r="L105" s="100" t="s">
        <v>1007</v>
      </c>
      <c r="M105" s="100" t="s">
        <v>1006</v>
      </c>
      <c r="N105" s="100" t="s">
        <v>1008</v>
      </c>
      <c r="O105" s="101" t="s">
        <v>1009</v>
      </c>
    </row>
    <row r="106" spans="1:15" x14ac:dyDescent="0.25">
      <c r="A106" s="97" t="s">
        <v>1172</v>
      </c>
      <c r="B106" s="98" t="s">
        <v>1054</v>
      </c>
      <c r="C106" s="98" t="s">
        <v>1055</v>
      </c>
      <c r="D106" s="85">
        <v>571.6</v>
      </c>
      <c r="E106" s="99">
        <v>-1.6732124303525799</v>
      </c>
      <c r="F106" s="96">
        <v>79</v>
      </c>
      <c r="G106" s="100" t="s">
        <v>1030</v>
      </c>
      <c r="H106" s="100" t="s">
        <v>1007</v>
      </c>
      <c r="I106" s="100" t="s">
        <v>1030</v>
      </c>
      <c r="J106" s="100" t="s">
        <v>1030</v>
      </c>
      <c r="K106" s="100" t="s">
        <v>1007</v>
      </c>
      <c r="L106" s="100" t="s">
        <v>1007</v>
      </c>
      <c r="M106" s="100" t="s">
        <v>1006</v>
      </c>
      <c r="N106" s="100" t="s">
        <v>1008</v>
      </c>
      <c r="O106" s="101" t="s">
        <v>1009</v>
      </c>
    </row>
    <row r="107" spans="1:15" x14ac:dyDescent="0.25">
      <c r="A107" s="97" t="s">
        <v>1172</v>
      </c>
      <c r="B107" s="98" t="s">
        <v>1056</v>
      </c>
      <c r="C107" s="98" t="s">
        <v>1057</v>
      </c>
      <c r="D107" s="85">
        <v>876.5</v>
      </c>
      <c r="E107" s="99">
        <v>1.52818408127949</v>
      </c>
      <c r="F107" s="96">
        <v>10</v>
      </c>
      <c r="G107" s="100" t="s">
        <v>1014</v>
      </c>
      <c r="H107" s="100" t="s">
        <v>1014</v>
      </c>
      <c r="I107" s="100" t="s">
        <v>1014</v>
      </c>
      <c r="J107" s="100" t="s">
        <v>1014</v>
      </c>
      <c r="K107" s="100" t="s">
        <v>1014</v>
      </c>
      <c r="L107" s="100" t="s">
        <v>1014</v>
      </c>
      <c r="M107" s="100" t="s">
        <v>1014</v>
      </c>
      <c r="N107" s="100" t="s">
        <v>1014</v>
      </c>
      <c r="O107" s="101" t="s">
        <v>1015</v>
      </c>
    </row>
    <row r="108" spans="1:15" x14ac:dyDescent="0.25">
      <c r="A108" s="97" t="s">
        <v>1172</v>
      </c>
      <c r="B108" s="98" t="s">
        <v>1058</v>
      </c>
      <c r="C108" s="98" t="s">
        <v>1059</v>
      </c>
      <c r="D108" s="85">
        <v>1474.9</v>
      </c>
      <c r="E108" s="99">
        <v>1.4425483544487701</v>
      </c>
      <c r="F108" s="96">
        <v>13</v>
      </c>
      <c r="G108" s="100" t="s">
        <v>1020</v>
      </c>
      <c r="H108" s="100" t="s">
        <v>1021</v>
      </c>
      <c r="I108" s="100" t="s">
        <v>1021</v>
      </c>
      <c r="J108" s="100" t="s">
        <v>1008</v>
      </c>
      <c r="K108" s="100" t="s">
        <v>1008</v>
      </c>
      <c r="L108" s="100" t="s">
        <v>1021</v>
      </c>
      <c r="M108" s="100" t="s">
        <v>1007</v>
      </c>
      <c r="N108" s="100" t="s">
        <v>1007</v>
      </c>
      <c r="O108" s="101" t="s">
        <v>1009</v>
      </c>
    </row>
    <row r="109" spans="1:15" x14ac:dyDescent="0.25">
      <c r="A109" s="97" t="s">
        <v>1172</v>
      </c>
      <c r="B109" s="98" t="s">
        <v>1060</v>
      </c>
      <c r="C109" s="98" t="s">
        <v>1061</v>
      </c>
      <c r="D109" s="85">
        <v>360.7</v>
      </c>
      <c r="E109" s="99">
        <v>1.43956324012506</v>
      </c>
      <c r="F109" s="96">
        <v>14</v>
      </c>
      <c r="G109" s="100" t="s">
        <v>1020</v>
      </c>
      <c r="H109" s="100" t="s">
        <v>1008</v>
      </c>
      <c r="I109" s="100" t="s">
        <v>1006</v>
      </c>
      <c r="J109" s="100" t="s">
        <v>1008</v>
      </c>
      <c r="K109" s="100" t="s">
        <v>1007</v>
      </c>
      <c r="L109" s="100" t="s">
        <v>1007</v>
      </c>
      <c r="M109" s="100" t="s">
        <v>1008</v>
      </c>
      <c r="N109" s="100" t="s">
        <v>1008</v>
      </c>
      <c r="O109" s="101" t="s">
        <v>1009</v>
      </c>
    </row>
    <row r="110" spans="1:15" x14ac:dyDescent="0.25">
      <c r="A110" s="97" t="s">
        <v>1172</v>
      </c>
      <c r="B110" s="98" t="s">
        <v>1062</v>
      </c>
      <c r="C110" s="98" t="s">
        <v>1063</v>
      </c>
      <c r="D110" s="85">
        <v>86.4</v>
      </c>
      <c r="E110" s="99">
        <v>0.73992386234288998</v>
      </c>
      <c r="F110" s="96">
        <v>37</v>
      </c>
      <c r="G110" s="100" t="s">
        <v>1014</v>
      </c>
      <c r="H110" s="100" t="s">
        <v>1014</v>
      </c>
      <c r="I110" s="100" t="s">
        <v>1014</v>
      </c>
      <c r="J110" s="100" t="s">
        <v>1014</v>
      </c>
      <c r="K110" s="100" t="s">
        <v>1014</v>
      </c>
      <c r="L110" s="100" t="s">
        <v>1014</v>
      </c>
      <c r="M110" s="100" t="s">
        <v>1014</v>
      </c>
      <c r="N110" s="100" t="s">
        <v>1014</v>
      </c>
      <c r="O110" s="101" t="s">
        <v>1015</v>
      </c>
    </row>
    <row r="111" spans="1:15" x14ac:dyDescent="0.25">
      <c r="A111" s="97" t="s">
        <v>1172</v>
      </c>
      <c r="B111" s="98" t="s">
        <v>1064</v>
      </c>
      <c r="C111" s="98" t="s">
        <v>1065</v>
      </c>
      <c r="D111" s="85">
        <v>999.1</v>
      </c>
      <c r="E111" s="99">
        <v>0.87893007699673398</v>
      </c>
      <c r="F111" s="96">
        <v>27</v>
      </c>
      <c r="G111" s="100" t="s">
        <v>1020</v>
      </c>
      <c r="H111" s="100" t="s">
        <v>1007</v>
      </c>
      <c r="I111" s="100" t="s">
        <v>1021</v>
      </c>
      <c r="J111" s="100" t="s">
        <v>1030</v>
      </c>
      <c r="K111" s="100" t="s">
        <v>1008</v>
      </c>
      <c r="L111" s="100" t="s">
        <v>1008</v>
      </c>
      <c r="M111" s="100" t="s">
        <v>1006</v>
      </c>
      <c r="N111" s="100" t="s">
        <v>1006</v>
      </c>
      <c r="O111" s="101" t="s">
        <v>1009</v>
      </c>
    </row>
    <row r="112" spans="1:15" x14ac:dyDescent="0.25">
      <c r="A112" s="97" t="s">
        <v>1172</v>
      </c>
      <c r="B112" s="98" t="s">
        <v>1066</v>
      </c>
      <c r="C112" s="98" t="s">
        <v>1067</v>
      </c>
      <c r="D112" s="85">
        <v>1315.7</v>
      </c>
      <c r="E112" s="99">
        <v>1.0683954640479001</v>
      </c>
      <c r="F112" s="96">
        <v>21</v>
      </c>
      <c r="G112" s="100" t="s">
        <v>1020</v>
      </c>
      <c r="H112" s="100" t="s">
        <v>1008</v>
      </c>
      <c r="I112" s="100" t="s">
        <v>1007</v>
      </c>
      <c r="J112" s="100" t="s">
        <v>1006</v>
      </c>
      <c r="K112" s="100" t="s">
        <v>1021</v>
      </c>
      <c r="L112" s="100" t="s">
        <v>1008</v>
      </c>
      <c r="M112" s="100" t="s">
        <v>1021</v>
      </c>
      <c r="N112" s="100" t="s">
        <v>1008</v>
      </c>
      <c r="O112" s="101" t="s">
        <v>1009</v>
      </c>
    </row>
    <row r="113" spans="1:15" x14ac:dyDescent="0.25">
      <c r="A113" s="97" t="s">
        <v>1172</v>
      </c>
      <c r="B113" s="98" t="s">
        <v>1068</v>
      </c>
      <c r="C113" s="98" t="s">
        <v>1069</v>
      </c>
      <c r="D113" s="85">
        <v>2286.1999999999998</v>
      </c>
      <c r="E113" s="99">
        <v>1.34471905056743</v>
      </c>
      <c r="F113" s="96">
        <v>16</v>
      </c>
      <c r="G113" s="100" t="s">
        <v>1020</v>
      </c>
      <c r="H113" s="100" t="s">
        <v>1021</v>
      </c>
      <c r="I113" s="100" t="s">
        <v>1007</v>
      </c>
      <c r="J113" s="100" t="s">
        <v>1007</v>
      </c>
      <c r="K113" s="100" t="s">
        <v>1021</v>
      </c>
      <c r="L113" s="100" t="s">
        <v>1021</v>
      </c>
      <c r="M113" s="100" t="s">
        <v>1006</v>
      </c>
      <c r="N113" s="100" t="s">
        <v>1021</v>
      </c>
      <c r="O113" s="101" t="s">
        <v>1009</v>
      </c>
    </row>
    <row r="114" spans="1:15" x14ac:dyDescent="0.25">
      <c r="A114" s="97" t="s">
        <v>1172</v>
      </c>
      <c r="B114" s="98" t="s">
        <v>1070</v>
      </c>
      <c r="C114" s="98" t="s">
        <v>1071</v>
      </c>
      <c r="D114" s="85">
        <v>1488.8</v>
      </c>
      <c r="E114" s="99">
        <v>1.5971801999990001</v>
      </c>
      <c r="F114" s="96">
        <v>6</v>
      </c>
      <c r="G114" s="100" t="s">
        <v>1014</v>
      </c>
      <c r="H114" s="100" t="s">
        <v>1014</v>
      </c>
      <c r="I114" s="100" t="s">
        <v>1014</v>
      </c>
      <c r="J114" s="100" t="s">
        <v>1014</v>
      </c>
      <c r="K114" s="100" t="s">
        <v>1014</v>
      </c>
      <c r="L114" s="100" t="s">
        <v>1014</v>
      </c>
      <c r="M114" s="100" t="s">
        <v>1014</v>
      </c>
      <c r="N114" s="100" t="s">
        <v>1014</v>
      </c>
      <c r="O114" s="101" t="s">
        <v>1015</v>
      </c>
    </row>
    <row r="115" spans="1:15" x14ac:dyDescent="0.25">
      <c r="A115" s="97" t="s">
        <v>1172</v>
      </c>
      <c r="B115" s="98" t="s">
        <v>1072</v>
      </c>
      <c r="C115" s="98" t="s">
        <v>1073</v>
      </c>
      <c r="D115" s="85">
        <v>1116.3</v>
      </c>
      <c r="E115" s="99">
        <v>0.76342564221491005</v>
      </c>
      <c r="F115" s="96">
        <v>33</v>
      </c>
      <c r="G115" s="100" t="s">
        <v>1051</v>
      </c>
      <c r="H115" s="100" t="s">
        <v>1006</v>
      </c>
      <c r="I115" s="100" t="s">
        <v>1006</v>
      </c>
      <c r="J115" s="100" t="s">
        <v>1007</v>
      </c>
      <c r="K115" s="100" t="s">
        <v>1030</v>
      </c>
      <c r="L115" s="100" t="s">
        <v>1030</v>
      </c>
      <c r="M115" s="100" t="s">
        <v>1006</v>
      </c>
      <c r="N115" s="100" t="s">
        <v>1030</v>
      </c>
      <c r="O115" s="101" t="s">
        <v>1009</v>
      </c>
    </row>
    <row r="116" spans="1:15" x14ac:dyDescent="0.25">
      <c r="A116" s="97" t="s">
        <v>1172</v>
      </c>
      <c r="B116" s="98" t="s">
        <v>1074</v>
      </c>
      <c r="C116" s="98" t="s">
        <v>1075</v>
      </c>
      <c r="D116" s="85">
        <v>3474</v>
      </c>
      <c r="E116" s="99">
        <v>-0.22330365309122699</v>
      </c>
      <c r="F116" s="96">
        <v>61</v>
      </c>
      <c r="G116" s="100" t="s">
        <v>1021</v>
      </c>
      <c r="H116" s="100" t="s">
        <v>1008</v>
      </c>
      <c r="I116" s="100" t="s">
        <v>1030</v>
      </c>
      <c r="J116" s="100" t="s">
        <v>1021</v>
      </c>
      <c r="K116" s="100" t="s">
        <v>1007</v>
      </c>
      <c r="L116" s="100" t="s">
        <v>1008</v>
      </c>
      <c r="M116" s="100" t="s">
        <v>1021</v>
      </c>
      <c r="N116" s="100" t="s">
        <v>1008</v>
      </c>
      <c r="O116" s="101" t="s">
        <v>1009</v>
      </c>
    </row>
    <row r="117" spans="1:15" x14ac:dyDescent="0.25">
      <c r="A117" s="97" t="s">
        <v>1172</v>
      </c>
      <c r="B117" s="98" t="s">
        <v>1076</v>
      </c>
      <c r="C117" s="98" t="s">
        <v>1077</v>
      </c>
      <c r="D117" s="85">
        <v>378.8</v>
      </c>
      <c r="E117" s="99">
        <v>1.8488012989468201</v>
      </c>
      <c r="F117" s="96">
        <v>3</v>
      </c>
      <c r="G117" s="100" t="s">
        <v>1014</v>
      </c>
      <c r="H117" s="100" t="s">
        <v>1014</v>
      </c>
      <c r="I117" s="100" t="s">
        <v>1014</v>
      </c>
      <c r="J117" s="100" t="s">
        <v>1014</v>
      </c>
      <c r="K117" s="100" t="s">
        <v>1014</v>
      </c>
      <c r="L117" s="100" t="s">
        <v>1014</v>
      </c>
      <c r="M117" s="100" t="s">
        <v>1014</v>
      </c>
      <c r="N117" s="100" t="s">
        <v>1014</v>
      </c>
      <c r="O117" s="101" t="s">
        <v>1015</v>
      </c>
    </row>
    <row r="118" spans="1:15" x14ac:dyDescent="0.25">
      <c r="A118" s="97" t="s">
        <v>1172</v>
      </c>
      <c r="B118" s="98" t="s">
        <v>1078</v>
      </c>
      <c r="C118" s="98" t="s">
        <v>1079</v>
      </c>
      <c r="D118" s="85">
        <v>501.9</v>
      </c>
      <c r="E118" s="99">
        <v>-1.19566748354543</v>
      </c>
      <c r="F118" s="96">
        <v>78</v>
      </c>
      <c r="G118" s="100" t="s">
        <v>1014</v>
      </c>
      <c r="H118" s="100" t="s">
        <v>1014</v>
      </c>
      <c r="I118" s="100" t="s">
        <v>1014</v>
      </c>
      <c r="J118" s="100" t="s">
        <v>1014</v>
      </c>
      <c r="K118" s="100" t="s">
        <v>1014</v>
      </c>
      <c r="L118" s="100" t="s">
        <v>1014</v>
      </c>
      <c r="M118" s="100" t="s">
        <v>1014</v>
      </c>
      <c r="N118" s="100" t="s">
        <v>1014</v>
      </c>
      <c r="O118" s="101" t="s">
        <v>1015</v>
      </c>
    </row>
    <row r="119" spans="1:15" x14ac:dyDescent="0.25">
      <c r="A119" s="97" t="s">
        <v>1172</v>
      </c>
      <c r="B119" s="98" t="s">
        <v>1080</v>
      </c>
      <c r="C119" s="98" t="s">
        <v>1081</v>
      </c>
      <c r="D119" s="85">
        <v>3893.7</v>
      </c>
      <c r="E119" s="99">
        <v>1.0327342184659001</v>
      </c>
      <c r="F119" s="96">
        <v>23</v>
      </c>
      <c r="G119" s="100" t="s">
        <v>1020</v>
      </c>
      <c r="H119" s="100" t="s">
        <v>1006</v>
      </c>
      <c r="I119" s="100" t="s">
        <v>1021</v>
      </c>
      <c r="J119" s="100" t="s">
        <v>1006</v>
      </c>
      <c r="K119" s="100" t="s">
        <v>1008</v>
      </c>
      <c r="L119" s="100" t="s">
        <v>1008</v>
      </c>
      <c r="M119" s="100" t="s">
        <v>1006</v>
      </c>
      <c r="N119" s="100" t="s">
        <v>1021</v>
      </c>
      <c r="O119" s="101" t="s">
        <v>1009</v>
      </c>
    </row>
    <row r="120" spans="1:15" x14ac:dyDescent="0.25">
      <c r="A120" s="97" t="s">
        <v>1172</v>
      </c>
      <c r="B120" s="98" t="s">
        <v>1082</v>
      </c>
      <c r="C120" s="98" t="s">
        <v>1083</v>
      </c>
      <c r="D120" s="85">
        <v>163.6</v>
      </c>
      <c r="E120" s="99">
        <v>-0.14079921822864899</v>
      </c>
      <c r="F120" s="96">
        <v>58</v>
      </c>
      <c r="G120" s="100" t="s">
        <v>1014</v>
      </c>
      <c r="H120" s="100" t="s">
        <v>1014</v>
      </c>
      <c r="I120" s="100" t="s">
        <v>1014</v>
      </c>
      <c r="J120" s="100" t="s">
        <v>1014</v>
      </c>
      <c r="K120" s="100" t="s">
        <v>1014</v>
      </c>
      <c r="L120" s="100" t="s">
        <v>1014</v>
      </c>
      <c r="M120" s="100" t="s">
        <v>1014</v>
      </c>
      <c r="N120" s="100" t="s">
        <v>1014</v>
      </c>
      <c r="O120" s="101" t="s">
        <v>1015</v>
      </c>
    </row>
    <row r="121" spans="1:15" x14ac:dyDescent="0.25">
      <c r="A121" s="97" t="s">
        <v>1172</v>
      </c>
      <c r="B121" s="98" t="s">
        <v>1084</v>
      </c>
      <c r="C121" s="98" t="s">
        <v>1085</v>
      </c>
      <c r="D121" s="85">
        <v>490.3</v>
      </c>
      <c r="E121" s="99">
        <v>0.42686411210952702</v>
      </c>
      <c r="F121" s="96">
        <v>46</v>
      </c>
      <c r="G121" s="100" t="s">
        <v>1014</v>
      </c>
      <c r="H121" s="100" t="s">
        <v>1014</v>
      </c>
      <c r="I121" s="100" t="s">
        <v>1014</v>
      </c>
      <c r="J121" s="100" t="s">
        <v>1014</v>
      </c>
      <c r="K121" s="100" t="s">
        <v>1014</v>
      </c>
      <c r="L121" s="100" t="s">
        <v>1014</v>
      </c>
      <c r="M121" s="100" t="s">
        <v>1014</v>
      </c>
      <c r="N121" s="100" t="s">
        <v>1014</v>
      </c>
      <c r="O121" s="101" t="s">
        <v>1015</v>
      </c>
    </row>
    <row r="122" spans="1:15" x14ac:dyDescent="0.25">
      <c r="A122" s="97" t="s">
        <v>1172</v>
      </c>
      <c r="B122" s="98" t="s">
        <v>1086</v>
      </c>
      <c r="C122" s="98" t="s">
        <v>1087</v>
      </c>
      <c r="D122" s="85">
        <v>404.3</v>
      </c>
      <c r="E122" s="99">
        <v>-0.69333785430830197</v>
      </c>
      <c r="F122" s="96">
        <v>71</v>
      </c>
      <c r="G122" s="100" t="s">
        <v>1014</v>
      </c>
      <c r="H122" s="100" t="s">
        <v>1014</v>
      </c>
      <c r="I122" s="100" t="s">
        <v>1014</v>
      </c>
      <c r="J122" s="100" t="s">
        <v>1014</v>
      </c>
      <c r="K122" s="100" t="s">
        <v>1014</v>
      </c>
      <c r="L122" s="100" t="s">
        <v>1014</v>
      </c>
      <c r="M122" s="100" t="s">
        <v>1014</v>
      </c>
      <c r="N122" s="100" t="s">
        <v>1014</v>
      </c>
      <c r="O122" s="101" t="s">
        <v>1015</v>
      </c>
    </row>
    <row r="123" spans="1:15" x14ac:dyDescent="0.25">
      <c r="A123" s="97" t="s">
        <v>1172</v>
      </c>
      <c r="B123" s="98" t="s">
        <v>1088</v>
      </c>
      <c r="C123" s="98" t="s">
        <v>1089</v>
      </c>
      <c r="D123" s="85">
        <v>339.8</v>
      </c>
      <c r="E123" s="99">
        <v>0.60392966531741199</v>
      </c>
      <c r="F123" s="96">
        <v>38</v>
      </c>
      <c r="G123" s="100" t="s">
        <v>1014</v>
      </c>
      <c r="H123" s="100" t="s">
        <v>1014</v>
      </c>
      <c r="I123" s="100" t="s">
        <v>1014</v>
      </c>
      <c r="J123" s="100" t="s">
        <v>1014</v>
      </c>
      <c r="K123" s="100" t="s">
        <v>1014</v>
      </c>
      <c r="L123" s="100" t="s">
        <v>1014</v>
      </c>
      <c r="M123" s="100" t="s">
        <v>1014</v>
      </c>
      <c r="N123" s="100" t="s">
        <v>1014</v>
      </c>
      <c r="O123" s="101" t="s">
        <v>1015</v>
      </c>
    </row>
    <row r="124" spans="1:15" x14ac:dyDescent="0.25">
      <c r="A124" s="97" t="s">
        <v>1172</v>
      </c>
      <c r="B124" s="98" t="s">
        <v>1090</v>
      </c>
      <c r="C124" s="98" t="s">
        <v>1091</v>
      </c>
      <c r="D124" s="85">
        <v>3280.3</v>
      </c>
      <c r="E124" s="99">
        <v>-0.210069051247114</v>
      </c>
      <c r="F124" s="96">
        <v>60</v>
      </c>
      <c r="G124" s="100" t="s">
        <v>1021</v>
      </c>
      <c r="H124" s="100" t="s">
        <v>1030</v>
      </c>
      <c r="I124" s="100" t="s">
        <v>1006</v>
      </c>
      <c r="J124" s="100" t="s">
        <v>1006</v>
      </c>
      <c r="K124" s="100" t="s">
        <v>1006</v>
      </c>
      <c r="L124" s="100" t="s">
        <v>1030</v>
      </c>
      <c r="M124" s="100" t="s">
        <v>1030</v>
      </c>
      <c r="N124" s="100" t="s">
        <v>1008</v>
      </c>
      <c r="O124" s="101" t="s">
        <v>1009</v>
      </c>
    </row>
    <row r="125" spans="1:15" x14ac:dyDescent="0.25">
      <c r="A125" s="97" t="s">
        <v>1172</v>
      </c>
      <c r="B125" s="98" t="s">
        <v>1092</v>
      </c>
      <c r="C125" s="98" t="s">
        <v>1093</v>
      </c>
      <c r="D125" s="85">
        <v>917.8</v>
      </c>
      <c r="E125" s="99">
        <v>0.91393246958742502</v>
      </c>
      <c r="F125" s="96">
        <v>25</v>
      </c>
      <c r="G125" s="100" t="s">
        <v>1020</v>
      </c>
      <c r="H125" s="100" t="s">
        <v>1021</v>
      </c>
      <c r="I125" s="100" t="s">
        <v>1007</v>
      </c>
      <c r="J125" s="100" t="s">
        <v>1006</v>
      </c>
      <c r="K125" s="100" t="s">
        <v>1021</v>
      </c>
      <c r="L125" s="100" t="s">
        <v>1030</v>
      </c>
      <c r="M125" s="100" t="s">
        <v>1030</v>
      </c>
      <c r="N125" s="100" t="s">
        <v>1007</v>
      </c>
      <c r="O125" s="101" t="s">
        <v>1009</v>
      </c>
    </row>
    <row r="126" spans="1:15" x14ac:dyDescent="0.25">
      <c r="A126" s="97" t="s">
        <v>1172</v>
      </c>
      <c r="B126" s="98" t="s">
        <v>1094</v>
      </c>
      <c r="C126" s="98" t="s">
        <v>1095</v>
      </c>
      <c r="D126" s="85">
        <v>1543.5</v>
      </c>
      <c r="E126" s="99">
        <v>-1.0236444786953001</v>
      </c>
      <c r="F126" s="96">
        <v>76</v>
      </c>
      <c r="G126" s="100" t="s">
        <v>1030</v>
      </c>
      <c r="H126" s="100" t="s">
        <v>1008</v>
      </c>
      <c r="I126" s="100" t="s">
        <v>1021</v>
      </c>
      <c r="J126" s="100" t="s">
        <v>1030</v>
      </c>
      <c r="K126" s="100" t="s">
        <v>1007</v>
      </c>
      <c r="L126" s="100" t="s">
        <v>1021</v>
      </c>
      <c r="M126" s="100" t="s">
        <v>1021</v>
      </c>
      <c r="N126" s="100" t="s">
        <v>1007</v>
      </c>
      <c r="O126" s="101" t="s">
        <v>1009</v>
      </c>
    </row>
    <row r="127" spans="1:15" x14ac:dyDescent="0.25">
      <c r="A127" s="97" t="s">
        <v>1172</v>
      </c>
      <c r="B127" s="98" t="s">
        <v>1096</v>
      </c>
      <c r="C127" s="98" t="s">
        <v>1097</v>
      </c>
      <c r="D127" s="85">
        <v>833.9</v>
      </c>
      <c r="E127" s="99">
        <v>0.485246221662123</v>
      </c>
      <c r="F127" s="96">
        <v>43</v>
      </c>
      <c r="G127" s="100" t="s">
        <v>1014</v>
      </c>
      <c r="H127" s="100" t="s">
        <v>1014</v>
      </c>
      <c r="I127" s="100" t="s">
        <v>1014</v>
      </c>
      <c r="J127" s="100" t="s">
        <v>1014</v>
      </c>
      <c r="K127" s="100" t="s">
        <v>1014</v>
      </c>
      <c r="L127" s="100" t="s">
        <v>1014</v>
      </c>
      <c r="M127" s="100" t="s">
        <v>1014</v>
      </c>
      <c r="N127" s="100" t="s">
        <v>1014</v>
      </c>
      <c r="O127" s="101" t="s">
        <v>1015</v>
      </c>
    </row>
    <row r="128" spans="1:15" x14ac:dyDescent="0.25">
      <c r="A128" s="97" t="s">
        <v>1172</v>
      </c>
      <c r="B128" s="98" t="s">
        <v>1098</v>
      </c>
      <c r="C128" s="98" t="s">
        <v>1099</v>
      </c>
      <c r="D128" s="85">
        <v>1296.8</v>
      </c>
      <c r="E128" s="99">
        <v>1.59665521401597</v>
      </c>
      <c r="F128" s="96">
        <v>7</v>
      </c>
      <c r="G128" s="100" t="s">
        <v>1014</v>
      </c>
      <c r="H128" s="100" t="s">
        <v>1014</v>
      </c>
      <c r="I128" s="100" t="s">
        <v>1014</v>
      </c>
      <c r="J128" s="100" t="s">
        <v>1014</v>
      </c>
      <c r="K128" s="100" t="s">
        <v>1014</v>
      </c>
      <c r="L128" s="100" t="s">
        <v>1014</v>
      </c>
      <c r="M128" s="100" t="s">
        <v>1014</v>
      </c>
      <c r="N128" s="100" t="s">
        <v>1014</v>
      </c>
      <c r="O128" s="101" t="s">
        <v>1015</v>
      </c>
    </row>
    <row r="129" spans="1:15" x14ac:dyDescent="0.25">
      <c r="A129" s="97" t="s">
        <v>1172</v>
      </c>
      <c r="B129" s="98" t="s">
        <v>1100</v>
      </c>
      <c r="C129" s="98" t="s">
        <v>1101</v>
      </c>
      <c r="D129" s="85">
        <v>1819.9</v>
      </c>
      <c r="E129" s="99">
        <v>1.57844033853676</v>
      </c>
      <c r="F129" s="96">
        <v>8</v>
      </c>
      <c r="G129" s="100" t="s">
        <v>1020</v>
      </c>
      <c r="H129" s="100" t="s">
        <v>1021</v>
      </c>
      <c r="I129" s="100" t="s">
        <v>1008</v>
      </c>
      <c r="J129" s="100" t="s">
        <v>1007</v>
      </c>
      <c r="K129" s="100" t="s">
        <v>1021</v>
      </c>
      <c r="L129" s="100" t="s">
        <v>1030</v>
      </c>
      <c r="M129" s="100" t="s">
        <v>1030</v>
      </c>
      <c r="N129" s="100" t="s">
        <v>1030</v>
      </c>
      <c r="O129" s="101" t="s">
        <v>1009</v>
      </c>
    </row>
    <row r="130" spans="1:15" x14ac:dyDescent="0.25">
      <c r="A130" s="97" t="s">
        <v>1172</v>
      </c>
      <c r="B130" s="98" t="s">
        <v>1102</v>
      </c>
      <c r="C130" s="98" t="s">
        <v>1103</v>
      </c>
      <c r="D130" s="85">
        <v>609.79999999999995</v>
      </c>
      <c r="E130" s="99">
        <v>0.87247832240162004</v>
      </c>
      <c r="F130" s="96">
        <v>28</v>
      </c>
      <c r="G130" s="100" t="s">
        <v>1020</v>
      </c>
      <c r="H130" s="100" t="s">
        <v>1008</v>
      </c>
      <c r="I130" s="100" t="s">
        <v>1008</v>
      </c>
      <c r="J130" s="100" t="s">
        <v>1021</v>
      </c>
      <c r="K130" s="100" t="s">
        <v>1030</v>
      </c>
      <c r="L130" s="100" t="s">
        <v>1030</v>
      </c>
      <c r="M130" s="100" t="s">
        <v>1006</v>
      </c>
      <c r="N130" s="100" t="s">
        <v>1006</v>
      </c>
      <c r="O130" s="101" t="s">
        <v>1009</v>
      </c>
    </row>
    <row r="131" spans="1:15" x14ac:dyDescent="0.25">
      <c r="A131" s="97" t="s">
        <v>1172</v>
      </c>
      <c r="B131" s="98" t="s">
        <v>1104</v>
      </c>
      <c r="C131" s="98" t="s">
        <v>1105</v>
      </c>
      <c r="D131" s="85">
        <v>620.5</v>
      </c>
      <c r="E131" s="99">
        <v>0.81668969471966402</v>
      </c>
      <c r="F131" s="96">
        <v>32</v>
      </c>
      <c r="G131" s="100" t="s">
        <v>1014</v>
      </c>
      <c r="H131" s="100" t="s">
        <v>1014</v>
      </c>
      <c r="I131" s="100" t="s">
        <v>1014</v>
      </c>
      <c r="J131" s="100" t="s">
        <v>1014</v>
      </c>
      <c r="K131" s="100" t="s">
        <v>1014</v>
      </c>
      <c r="L131" s="100" t="s">
        <v>1014</v>
      </c>
      <c r="M131" s="100" t="s">
        <v>1014</v>
      </c>
      <c r="N131" s="100" t="s">
        <v>1014</v>
      </c>
      <c r="O131" s="101" t="s">
        <v>1015</v>
      </c>
    </row>
    <row r="132" spans="1:15" x14ac:dyDescent="0.25">
      <c r="A132" s="97" t="s">
        <v>1172</v>
      </c>
      <c r="B132" s="98" t="s">
        <v>1106</v>
      </c>
      <c r="C132" s="98" t="s">
        <v>1107</v>
      </c>
      <c r="D132" s="85">
        <v>435.6</v>
      </c>
      <c r="E132" s="99">
        <v>1.12999200351877</v>
      </c>
      <c r="F132" s="96">
        <v>20</v>
      </c>
      <c r="G132" s="100" t="s">
        <v>1014</v>
      </c>
      <c r="H132" s="100" t="s">
        <v>1014</v>
      </c>
      <c r="I132" s="100" t="s">
        <v>1014</v>
      </c>
      <c r="J132" s="100" t="s">
        <v>1014</v>
      </c>
      <c r="K132" s="100" t="s">
        <v>1014</v>
      </c>
      <c r="L132" s="100" t="s">
        <v>1014</v>
      </c>
      <c r="M132" s="100" t="s">
        <v>1014</v>
      </c>
      <c r="N132" s="100" t="s">
        <v>1014</v>
      </c>
      <c r="O132" s="101" t="s">
        <v>1015</v>
      </c>
    </row>
    <row r="133" spans="1:15" x14ac:dyDescent="0.25">
      <c r="A133" s="97" t="s">
        <v>1172</v>
      </c>
      <c r="B133" s="98" t="s">
        <v>1108</v>
      </c>
      <c r="C133" s="98" t="s">
        <v>1109</v>
      </c>
      <c r="D133" s="85">
        <v>482.7</v>
      </c>
      <c r="E133" s="99">
        <v>0.22697664020827499</v>
      </c>
      <c r="F133" s="96">
        <v>48</v>
      </c>
      <c r="G133" s="100" t="s">
        <v>1014</v>
      </c>
      <c r="H133" s="100" t="s">
        <v>1014</v>
      </c>
      <c r="I133" s="100" t="s">
        <v>1014</v>
      </c>
      <c r="J133" s="100" t="s">
        <v>1014</v>
      </c>
      <c r="K133" s="100" t="s">
        <v>1014</v>
      </c>
      <c r="L133" s="100" t="s">
        <v>1014</v>
      </c>
      <c r="M133" s="100" t="s">
        <v>1014</v>
      </c>
      <c r="N133" s="100" t="s">
        <v>1014</v>
      </c>
      <c r="O133" s="101" t="s">
        <v>1015</v>
      </c>
    </row>
    <row r="134" spans="1:15" x14ac:dyDescent="0.25">
      <c r="A134" s="97" t="s">
        <v>1172</v>
      </c>
      <c r="B134" s="98" t="s">
        <v>1110</v>
      </c>
      <c r="C134" s="98" t="s">
        <v>1111</v>
      </c>
      <c r="D134" s="85">
        <v>235.7</v>
      </c>
      <c r="E134" s="99">
        <v>0.53134365507460501</v>
      </c>
      <c r="F134" s="96">
        <v>41</v>
      </c>
      <c r="G134" s="100" t="s">
        <v>1014</v>
      </c>
      <c r="H134" s="100" t="s">
        <v>1014</v>
      </c>
      <c r="I134" s="100" t="s">
        <v>1014</v>
      </c>
      <c r="J134" s="100" t="s">
        <v>1014</v>
      </c>
      <c r="K134" s="100" t="s">
        <v>1014</v>
      </c>
      <c r="L134" s="100" t="s">
        <v>1014</v>
      </c>
      <c r="M134" s="100" t="s">
        <v>1014</v>
      </c>
      <c r="N134" s="100" t="s">
        <v>1014</v>
      </c>
      <c r="O134" s="101" t="s">
        <v>1015</v>
      </c>
    </row>
    <row r="135" spans="1:15" x14ac:dyDescent="0.25">
      <c r="A135" s="97" t="s">
        <v>1172</v>
      </c>
      <c r="B135" s="98" t="s">
        <v>1112</v>
      </c>
      <c r="C135" s="98" t="s">
        <v>1113</v>
      </c>
      <c r="D135" s="85">
        <v>135.6</v>
      </c>
      <c r="E135" s="99">
        <v>-0.89749706713802302</v>
      </c>
      <c r="F135" s="96">
        <v>74</v>
      </c>
      <c r="G135" s="100" t="s">
        <v>1014</v>
      </c>
      <c r="H135" s="100" t="s">
        <v>1014</v>
      </c>
      <c r="I135" s="100" t="s">
        <v>1014</v>
      </c>
      <c r="J135" s="100" t="s">
        <v>1014</v>
      </c>
      <c r="K135" s="100" t="s">
        <v>1014</v>
      </c>
      <c r="L135" s="100" t="s">
        <v>1014</v>
      </c>
      <c r="M135" s="100" t="s">
        <v>1014</v>
      </c>
      <c r="N135" s="100" t="s">
        <v>1014</v>
      </c>
      <c r="O135" s="101" t="s">
        <v>1015</v>
      </c>
    </row>
    <row r="136" spans="1:15" x14ac:dyDescent="0.25">
      <c r="A136" s="97" t="s">
        <v>1172</v>
      </c>
      <c r="B136" s="98" t="s">
        <v>1114</v>
      </c>
      <c r="C136" s="98" t="s">
        <v>1115</v>
      </c>
      <c r="D136" s="85">
        <v>397.8</v>
      </c>
      <c r="E136" s="99">
        <v>-0.224713042109838</v>
      </c>
      <c r="F136" s="96">
        <v>62</v>
      </c>
      <c r="G136" s="100" t="s">
        <v>1014</v>
      </c>
      <c r="H136" s="100" t="s">
        <v>1014</v>
      </c>
      <c r="I136" s="100" t="s">
        <v>1014</v>
      </c>
      <c r="J136" s="100" t="s">
        <v>1014</v>
      </c>
      <c r="K136" s="100" t="s">
        <v>1014</v>
      </c>
      <c r="L136" s="100" t="s">
        <v>1014</v>
      </c>
      <c r="M136" s="100" t="s">
        <v>1014</v>
      </c>
      <c r="N136" s="100" t="s">
        <v>1014</v>
      </c>
      <c r="O136" s="101" t="s">
        <v>1015</v>
      </c>
    </row>
    <row r="137" spans="1:15" x14ac:dyDescent="0.25">
      <c r="A137" s="97" t="s">
        <v>1172</v>
      </c>
      <c r="B137" s="98" t="s">
        <v>1116</v>
      </c>
      <c r="C137" s="98" t="s">
        <v>1117</v>
      </c>
      <c r="D137" s="85">
        <v>711.6</v>
      </c>
      <c r="E137" s="99">
        <v>1.1920101520886299</v>
      </c>
      <c r="F137" s="96">
        <v>18</v>
      </c>
      <c r="G137" s="100" t="s">
        <v>1014</v>
      </c>
      <c r="H137" s="100" t="s">
        <v>1014</v>
      </c>
      <c r="I137" s="100" t="s">
        <v>1014</v>
      </c>
      <c r="J137" s="100" t="s">
        <v>1014</v>
      </c>
      <c r="K137" s="100" t="s">
        <v>1014</v>
      </c>
      <c r="L137" s="100" t="s">
        <v>1014</v>
      </c>
      <c r="M137" s="100" t="s">
        <v>1014</v>
      </c>
      <c r="N137" s="100" t="s">
        <v>1014</v>
      </c>
      <c r="O137" s="101" t="s">
        <v>1015</v>
      </c>
    </row>
    <row r="138" spans="1:15" x14ac:dyDescent="0.25">
      <c r="A138" s="97" t="s">
        <v>1172</v>
      </c>
      <c r="B138" s="98" t="s">
        <v>1118</v>
      </c>
      <c r="C138" s="98" t="s">
        <v>1119</v>
      </c>
      <c r="D138" s="85">
        <v>345.5</v>
      </c>
      <c r="E138" s="99">
        <v>0.21069333852765401</v>
      </c>
      <c r="F138" s="96">
        <v>49</v>
      </c>
      <c r="G138" s="100" t="s">
        <v>1014</v>
      </c>
      <c r="H138" s="100" t="s">
        <v>1014</v>
      </c>
      <c r="I138" s="100" t="s">
        <v>1014</v>
      </c>
      <c r="J138" s="100" t="s">
        <v>1014</v>
      </c>
      <c r="K138" s="100" t="s">
        <v>1014</v>
      </c>
      <c r="L138" s="100" t="s">
        <v>1014</v>
      </c>
      <c r="M138" s="100" t="s">
        <v>1014</v>
      </c>
      <c r="N138" s="100" t="s">
        <v>1014</v>
      </c>
      <c r="O138" s="101" t="s">
        <v>1015</v>
      </c>
    </row>
    <row r="139" spans="1:15" x14ac:dyDescent="0.25">
      <c r="A139" s="97" t="s">
        <v>1172</v>
      </c>
      <c r="B139" s="98" t="s">
        <v>1120</v>
      </c>
      <c r="C139" s="98" t="s">
        <v>1121</v>
      </c>
      <c r="D139" s="85">
        <v>127.4</v>
      </c>
      <c r="E139" s="99">
        <v>-0.48722156377099901</v>
      </c>
      <c r="F139" s="96">
        <v>65</v>
      </c>
      <c r="G139" s="100" t="s">
        <v>1014</v>
      </c>
      <c r="H139" s="100" t="s">
        <v>1014</v>
      </c>
      <c r="I139" s="100" t="s">
        <v>1014</v>
      </c>
      <c r="J139" s="100" t="s">
        <v>1014</v>
      </c>
      <c r="K139" s="100" t="s">
        <v>1014</v>
      </c>
      <c r="L139" s="100" t="s">
        <v>1014</v>
      </c>
      <c r="M139" s="100" t="s">
        <v>1014</v>
      </c>
      <c r="N139" s="100" t="s">
        <v>1014</v>
      </c>
      <c r="O139" s="101" t="s">
        <v>1015</v>
      </c>
    </row>
    <row r="140" spans="1:15" x14ac:dyDescent="0.25">
      <c r="A140" s="97" t="s">
        <v>1172</v>
      </c>
      <c r="B140" s="98" t="s">
        <v>1122</v>
      </c>
      <c r="C140" s="98" t="s">
        <v>1123</v>
      </c>
      <c r="D140" s="85">
        <v>2269.6</v>
      </c>
      <c r="E140" s="99">
        <v>-0.14640437311909099</v>
      </c>
      <c r="F140" s="96">
        <v>59</v>
      </c>
      <c r="G140" s="100" t="s">
        <v>1006</v>
      </c>
      <c r="H140" s="100" t="s">
        <v>1006</v>
      </c>
      <c r="I140" s="100" t="s">
        <v>1021</v>
      </c>
      <c r="J140" s="100" t="s">
        <v>1030</v>
      </c>
      <c r="K140" s="100" t="s">
        <v>1007</v>
      </c>
      <c r="L140" s="100" t="s">
        <v>1007</v>
      </c>
      <c r="M140" s="100" t="s">
        <v>1021</v>
      </c>
      <c r="N140" s="100" t="s">
        <v>1007</v>
      </c>
      <c r="O140" s="101" t="s">
        <v>1009</v>
      </c>
    </row>
    <row r="141" spans="1:15" x14ac:dyDescent="0.25">
      <c r="A141" s="97" t="s">
        <v>1172</v>
      </c>
      <c r="B141" s="98" t="s">
        <v>1124</v>
      </c>
      <c r="C141" s="98" t="s">
        <v>1125</v>
      </c>
      <c r="D141" s="85">
        <v>3110.3</v>
      </c>
      <c r="E141" s="99">
        <v>-0.59852231605557704</v>
      </c>
      <c r="F141" s="96">
        <v>69</v>
      </c>
      <c r="G141" s="100" t="s">
        <v>1030</v>
      </c>
      <c r="H141" s="100" t="s">
        <v>1021</v>
      </c>
      <c r="I141" s="100" t="s">
        <v>1006</v>
      </c>
      <c r="J141" s="100" t="s">
        <v>1021</v>
      </c>
      <c r="K141" s="100" t="s">
        <v>1006</v>
      </c>
      <c r="L141" s="100" t="s">
        <v>1006</v>
      </c>
      <c r="M141" s="100" t="s">
        <v>1021</v>
      </c>
      <c r="N141" s="100" t="s">
        <v>1008</v>
      </c>
      <c r="O141" s="101" t="s">
        <v>1009</v>
      </c>
    </row>
    <row r="142" spans="1:15" x14ac:dyDescent="0.25">
      <c r="A142" s="97" t="s">
        <v>1172</v>
      </c>
      <c r="B142" s="98" t="s">
        <v>1126</v>
      </c>
      <c r="C142" s="98" t="s">
        <v>1127</v>
      </c>
      <c r="D142" s="85">
        <v>1180.5</v>
      </c>
      <c r="E142" s="99">
        <v>-0.31852561361515103</v>
      </c>
      <c r="F142" s="96">
        <v>63</v>
      </c>
      <c r="G142" s="100" t="s">
        <v>1021</v>
      </c>
      <c r="H142" s="100" t="s">
        <v>1006</v>
      </c>
      <c r="I142" s="100" t="s">
        <v>1006</v>
      </c>
      <c r="J142" s="100" t="s">
        <v>1008</v>
      </c>
      <c r="K142" s="100" t="s">
        <v>1030</v>
      </c>
      <c r="L142" s="100" t="s">
        <v>1021</v>
      </c>
      <c r="M142" s="100" t="s">
        <v>1008</v>
      </c>
      <c r="N142" s="100" t="s">
        <v>1021</v>
      </c>
      <c r="O142" s="101" t="s">
        <v>1009</v>
      </c>
    </row>
    <row r="143" spans="1:15" x14ac:dyDescent="0.25">
      <c r="A143" s="97" t="s">
        <v>1172</v>
      </c>
      <c r="B143" s="98" t="s">
        <v>1128</v>
      </c>
      <c r="C143" s="98" t="s">
        <v>1129</v>
      </c>
      <c r="D143" s="85">
        <v>1623.3</v>
      </c>
      <c r="E143" s="99">
        <v>-0.558704228251382</v>
      </c>
      <c r="F143" s="96">
        <v>66</v>
      </c>
      <c r="G143" s="100" t="s">
        <v>1030</v>
      </c>
      <c r="H143" s="100" t="s">
        <v>1006</v>
      </c>
      <c r="I143" s="100" t="s">
        <v>1006</v>
      </c>
      <c r="J143" s="100" t="s">
        <v>1008</v>
      </c>
      <c r="K143" s="100" t="s">
        <v>1030</v>
      </c>
      <c r="L143" s="100" t="s">
        <v>1006</v>
      </c>
      <c r="M143" s="100" t="s">
        <v>1006</v>
      </c>
      <c r="N143" s="100" t="s">
        <v>1006</v>
      </c>
      <c r="O143" s="101" t="s">
        <v>1009</v>
      </c>
    </row>
    <row r="144" spans="1:15" x14ac:dyDescent="0.25">
      <c r="A144" s="97" t="s">
        <v>1172</v>
      </c>
      <c r="B144" s="98" t="s">
        <v>1130</v>
      </c>
      <c r="C144" s="98" t="s">
        <v>1131</v>
      </c>
      <c r="D144" s="85">
        <v>1717.5</v>
      </c>
      <c r="E144" s="99">
        <v>-0.56705078192480396</v>
      </c>
      <c r="F144" s="96">
        <v>67</v>
      </c>
      <c r="G144" s="100" t="s">
        <v>1030</v>
      </c>
      <c r="H144" s="100" t="s">
        <v>1030</v>
      </c>
      <c r="I144" s="100" t="s">
        <v>1006</v>
      </c>
      <c r="J144" s="100" t="s">
        <v>1008</v>
      </c>
      <c r="K144" s="100" t="s">
        <v>1030</v>
      </c>
      <c r="L144" s="100" t="s">
        <v>1030</v>
      </c>
      <c r="M144" s="100" t="s">
        <v>1030</v>
      </c>
      <c r="N144" s="100" t="s">
        <v>1030</v>
      </c>
      <c r="O144" s="101" t="s">
        <v>1009</v>
      </c>
    </row>
    <row r="145" spans="1:15" x14ac:dyDescent="0.25">
      <c r="A145" s="97" t="s">
        <v>1172</v>
      </c>
      <c r="B145" s="98" t="s">
        <v>1132</v>
      </c>
      <c r="C145" s="98" t="s">
        <v>1133</v>
      </c>
      <c r="D145" s="85">
        <v>1213.4000000000001</v>
      </c>
      <c r="E145" s="99">
        <v>0.75685772666391404</v>
      </c>
      <c r="F145" s="96">
        <v>34</v>
      </c>
      <c r="G145" s="100" t="s">
        <v>1051</v>
      </c>
      <c r="H145" s="100" t="s">
        <v>1006</v>
      </c>
      <c r="I145" s="100" t="s">
        <v>1007</v>
      </c>
      <c r="J145" s="100" t="s">
        <v>1006</v>
      </c>
      <c r="K145" s="100" t="s">
        <v>1021</v>
      </c>
      <c r="L145" s="100" t="s">
        <v>1007</v>
      </c>
      <c r="M145" s="100" t="s">
        <v>1006</v>
      </c>
      <c r="N145" s="100" t="s">
        <v>1008</v>
      </c>
      <c r="O145" s="101" t="s">
        <v>1009</v>
      </c>
    </row>
    <row r="146" spans="1:15" x14ac:dyDescent="0.25">
      <c r="A146" s="97" t="s">
        <v>1172</v>
      </c>
      <c r="B146" s="98" t="s">
        <v>1134</v>
      </c>
      <c r="C146" s="98" t="s">
        <v>1135</v>
      </c>
      <c r="D146" s="85">
        <v>2031.8</v>
      </c>
      <c r="E146" s="99">
        <v>9.5496840838538793E-2</v>
      </c>
      <c r="F146" s="96">
        <v>53</v>
      </c>
      <c r="G146" s="100" t="s">
        <v>1006</v>
      </c>
      <c r="H146" s="100" t="s">
        <v>1007</v>
      </c>
      <c r="I146" s="100" t="s">
        <v>1021</v>
      </c>
      <c r="J146" s="100" t="s">
        <v>1021</v>
      </c>
      <c r="K146" s="100" t="s">
        <v>1006</v>
      </c>
      <c r="L146" s="100" t="s">
        <v>1007</v>
      </c>
      <c r="M146" s="100" t="s">
        <v>1030</v>
      </c>
      <c r="N146" s="100" t="s">
        <v>1007</v>
      </c>
      <c r="O146" s="101" t="s">
        <v>1009</v>
      </c>
    </row>
    <row r="147" spans="1:15" x14ac:dyDescent="0.25">
      <c r="A147" s="97" t="s">
        <v>1172</v>
      </c>
      <c r="B147" s="98" t="s">
        <v>1136</v>
      </c>
      <c r="C147" s="98" t="s">
        <v>1137</v>
      </c>
      <c r="D147" s="85">
        <v>1489.9</v>
      </c>
      <c r="E147" s="99">
        <v>0.45010829731004498</v>
      </c>
      <c r="F147" s="96">
        <v>45</v>
      </c>
      <c r="G147" s="100" t="s">
        <v>1008</v>
      </c>
      <c r="H147" s="100" t="s">
        <v>1007</v>
      </c>
      <c r="I147" s="100" t="s">
        <v>1021</v>
      </c>
      <c r="J147" s="100" t="s">
        <v>1021</v>
      </c>
      <c r="K147" s="100" t="s">
        <v>1008</v>
      </c>
      <c r="L147" s="100" t="s">
        <v>1007</v>
      </c>
      <c r="M147" s="100" t="s">
        <v>1030</v>
      </c>
      <c r="N147" s="100" t="s">
        <v>1008</v>
      </c>
      <c r="O147" s="101" t="s">
        <v>1009</v>
      </c>
    </row>
    <row r="148" spans="1:15" x14ac:dyDescent="0.25">
      <c r="A148" s="97" t="s">
        <v>1172</v>
      </c>
      <c r="B148" s="98" t="s">
        <v>1138</v>
      </c>
      <c r="C148" s="98" t="s">
        <v>1139</v>
      </c>
      <c r="D148" s="85">
        <v>180.5</v>
      </c>
      <c r="E148" s="99">
        <v>0.17777189366332399</v>
      </c>
      <c r="F148" s="96">
        <v>51</v>
      </c>
      <c r="G148" s="100" t="s">
        <v>1014</v>
      </c>
      <c r="H148" s="100" t="s">
        <v>1014</v>
      </c>
      <c r="I148" s="100" t="s">
        <v>1014</v>
      </c>
      <c r="J148" s="100" t="s">
        <v>1014</v>
      </c>
      <c r="K148" s="100" t="s">
        <v>1014</v>
      </c>
      <c r="L148" s="100" t="s">
        <v>1014</v>
      </c>
      <c r="M148" s="100" t="s">
        <v>1014</v>
      </c>
      <c r="N148" s="100" t="s">
        <v>1014</v>
      </c>
      <c r="O148" s="101" t="s">
        <v>1015</v>
      </c>
    </row>
    <row r="149" spans="1:15" x14ac:dyDescent="0.25">
      <c r="A149" s="97" t="s">
        <v>1172</v>
      </c>
      <c r="B149" s="98" t="s">
        <v>1140</v>
      </c>
      <c r="C149" s="98" t="s">
        <v>1141</v>
      </c>
      <c r="D149" s="85">
        <v>717.6</v>
      </c>
      <c r="E149" s="99">
        <v>0.461977464341291</v>
      </c>
      <c r="F149" s="96">
        <v>44</v>
      </c>
      <c r="G149" s="100" t="s">
        <v>1008</v>
      </c>
      <c r="H149" s="100" t="s">
        <v>1006</v>
      </c>
      <c r="I149" s="100" t="s">
        <v>1007</v>
      </c>
      <c r="J149" s="100" t="s">
        <v>1021</v>
      </c>
      <c r="K149" s="100" t="s">
        <v>1006</v>
      </c>
      <c r="L149" s="100" t="s">
        <v>1006</v>
      </c>
      <c r="M149" s="100" t="s">
        <v>1021</v>
      </c>
      <c r="N149" s="100" t="s">
        <v>1008</v>
      </c>
      <c r="O149" s="101" t="s">
        <v>1009</v>
      </c>
    </row>
    <row r="150" spans="1:15" x14ac:dyDescent="0.25">
      <c r="A150" s="97" t="s">
        <v>1172</v>
      </c>
      <c r="B150" s="98" t="s">
        <v>1142</v>
      </c>
      <c r="C150" s="98" t="s">
        <v>1143</v>
      </c>
      <c r="D150" s="85">
        <v>778.8</v>
      </c>
      <c r="E150" s="99">
        <v>-7.9543811051283594E-2</v>
      </c>
      <c r="F150" s="96">
        <v>57</v>
      </c>
      <c r="G150" s="100" t="s">
        <v>1006</v>
      </c>
      <c r="H150" s="100" t="s">
        <v>1007</v>
      </c>
      <c r="I150" s="100" t="s">
        <v>1030</v>
      </c>
      <c r="J150" s="100" t="s">
        <v>1030</v>
      </c>
      <c r="K150" s="100" t="s">
        <v>1007</v>
      </c>
      <c r="L150" s="100" t="s">
        <v>1006</v>
      </c>
      <c r="M150" s="100" t="s">
        <v>1008</v>
      </c>
      <c r="N150" s="100" t="s">
        <v>1007</v>
      </c>
      <c r="O150" s="101" t="s">
        <v>1009</v>
      </c>
    </row>
    <row r="151" spans="1:15" x14ac:dyDescent="0.25">
      <c r="A151" s="97" t="s">
        <v>1172</v>
      </c>
      <c r="B151" s="98" t="s">
        <v>1144</v>
      </c>
      <c r="C151" s="98" t="s">
        <v>1145</v>
      </c>
      <c r="D151" s="85">
        <v>2907.4</v>
      </c>
      <c r="E151" s="99">
        <v>0.868097709466081</v>
      </c>
      <c r="F151" s="96">
        <v>30</v>
      </c>
      <c r="G151" s="100" t="s">
        <v>1020</v>
      </c>
      <c r="H151" s="100" t="s">
        <v>1030</v>
      </c>
      <c r="I151" s="100" t="s">
        <v>1030</v>
      </c>
      <c r="J151" s="100" t="s">
        <v>1008</v>
      </c>
      <c r="K151" s="100" t="s">
        <v>1008</v>
      </c>
      <c r="L151" s="100" t="s">
        <v>1007</v>
      </c>
      <c r="M151" s="100" t="s">
        <v>1006</v>
      </c>
      <c r="N151" s="100" t="s">
        <v>1007</v>
      </c>
      <c r="O151" s="101" t="s">
        <v>1009</v>
      </c>
    </row>
    <row r="152" spans="1:15" x14ac:dyDescent="0.25">
      <c r="A152" s="97" t="s">
        <v>1172</v>
      </c>
      <c r="B152" s="98" t="s">
        <v>1146</v>
      </c>
      <c r="C152" s="98" t="s">
        <v>1147</v>
      </c>
      <c r="D152" s="85">
        <v>2415.9</v>
      </c>
      <c r="E152" s="99">
        <v>-0.67164590745419195</v>
      </c>
      <c r="F152" s="96">
        <v>70</v>
      </c>
      <c r="G152" s="100" t="s">
        <v>1030</v>
      </c>
      <c r="H152" s="100" t="s">
        <v>1030</v>
      </c>
      <c r="I152" s="100" t="s">
        <v>1021</v>
      </c>
      <c r="J152" s="100" t="s">
        <v>1006</v>
      </c>
      <c r="K152" s="100" t="s">
        <v>1008</v>
      </c>
      <c r="L152" s="100" t="s">
        <v>1021</v>
      </c>
      <c r="M152" s="100" t="s">
        <v>1008</v>
      </c>
      <c r="N152" s="100" t="s">
        <v>1007</v>
      </c>
      <c r="O152" s="101" t="s">
        <v>1009</v>
      </c>
    </row>
    <row r="153" spans="1:15" x14ac:dyDescent="0.25">
      <c r="A153" s="97" t="s">
        <v>1172</v>
      </c>
      <c r="B153" s="98" t="s">
        <v>1148</v>
      </c>
      <c r="C153" s="98" t="s">
        <v>1149</v>
      </c>
      <c r="D153" s="85">
        <v>766.4</v>
      </c>
      <c r="E153" s="99">
        <v>-0.71851644719747798</v>
      </c>
      <c r="F153" s="96">
        <v>73</v>
      </c>
      <c r="G153" s="100" t="s">
        <v>1030</v>
      </c>
      <c r="H153" s="100" t="s">
        <v>1030</v>
      </c>
      <c r="I153" s="100" t="s">
        <v>1030</v>
      </c>
      <c r="J153" s="100" t="s">
        <v>1030</v>
      </c>
      <c r="K153" s="100" t="s">
        <v>1008</v>
      </c>
      <c r="L153" s="100" t="s">
        <v>1008</v>
      </c>
      <c r="M153" s="100" t="s">
        <v>1008</v>
      </c>
      <c r="N153" s="100" t="s">
        <v>1007</v>
      </c>
      <c r="O153" s="101" t="s">
        <v>1009</v>
      </c>
    </row>
    <row r="154" spans="1:15" x14ac:dyDescent="0.25">
      <c r="A154" s="97" t="s">
        <v>1172</v>
      </c>
      <c r="B154" s="98" t="s">
        <v>1150</v>
      </c>
      <c r="C154" s="98" t="s">
        <v>1151</v>
      </c>
      <c r="D154" s="85">
        <v>3331.9</v>
      </c>
      <c r="E154" s="99">
        <v>-0.71748986367753598</v>
      </c>
      <c r="F154" s="96">
        <v>72</v>
      </c>
      <c r="G154" s="100" t="s">
        <v>1030</v>
      </c>
      <c r="H154" s="100" t="s">
        <v>1006</v>
      </c>
      <c r="I154" s="100" t="s">
        <v>1030</v>
      </c>
      <c r="J154" s="100" t="s">
        <v>1021</v>
      </c>
      <c r="K154" s="100" t="s">
        <v>1007</v>
      </c>
      <c r="L154" s="100" t="s">
        <v>1008</v>
      </c>
      <c r="M154" s="100" t="s">
        <v>1006</v>
      </c>
      <c r="N154" s="100" t="s">
        <v>1007</v>
      </c>
      <c r="O154" s="101" t="s">
        <v>1009</v>
      </c>
    </row>
    <row r="155" spans="1:15" x14ac:dyDescent="0.25">
      <c r="A155" s="97" t="s">
        <v>1172</v>
      </c>
      <c r="B155" s="98" t="s">
        <v>1152</v>
      </c>
      <c r="C155" s="98" t="s">
        <v>1153</v>
      </c>
      <c r="D155" s="85">
        <v>229.4</v>
      </c>
      <c r="E155" s="99">
        <v>-0.98913490193925302</v>
      </c>
      <c r="F155" s="96">
        <v>75</v>
      </c>
      <c r="G155" s="100" t="s">
        <v>1030</v>
      </c>
      <c r="H155" s="100" t="s">
        <v>1007</v>
      </c>
      <c r="I155" s="100" t="s">
        <v>1030</v>
      </c>
      <c r="J155" s="100" t="s">
        <v>1021</v>
      </c>
      <c r="K155" s="100" t="s">
        <v>1007</v>
      </c>
      <c r="L155" s="100" t="s">
        <v>1021</v>
      </c>
      <c r="M155" s="100" t="s">
        <v>1008</v>
      </c>
      <c r="N155" s="100" t="s">
        <v>1008</v>
      </c>
      <c r="O155" s="101" t="s">
        <v>1009</v>
      </c>
    </row>
    <row r="156" spans="1:15" x14ac:dyDescent="0.25">
      <c r="A156" s="97" t="s">
        <v>1172</v>
      </c>
      <c r="B156" s="98" t="s">
        <v>1154</v>
      </c>
      <c r="C156" s="98" t="s">
        <v>1155</v>
      </c>
      <c r="D156" s="85">
        <v>568</v>
      </c>
      <c r="E156" s="99">
        <v>0.27417266734330098</v>
      </c>
      <c r="F156" s="96">
        <v>47</v>
      </c>
      <c r="G156" s="100" t="s">
        <v>1008</v>
      </c>
      <c r="H156" s="100" t="s">
        <v>1021</v>
      </c>
      <c r="I156" s="100" t="s">
        <v>1008</v>
      </c>
      <c r="J156" s="100" t="s">
        <v>1021</v>
      </c>
      <c r="K156" s="100" t="s">
        <v>1007</v>
      </c>
      <c r="L156" s="100" t="s">
        <v>1030</v>
      </c>
      <c r="M156" s="100" t="s">
        <v>1021</v>
      </c>
      <c r="N156" s="100" t="s">
        <v>1006</v>
      </c>
      <c r="O156" s="101" t="s">
        <v>1009</v>
      </c>
    </row>
    <row r="157" spans="1:15" x14ac:dyDescent="0.25">
      <c r="A157" s="97" t="s">
        <v>1172</v>
      </c>
      <c r="B157" s="98" t="s">
        <v>1156</v>
      </c>
      <c r="C157" s="98" t="s">
        <v>1157</v>
      </c>
      <c r="D157" s="85">
        <v>794.5</v>
      </c>
      <c r="E157" s="99">
        <v>-1.0728004811145699</v>
      </c>
      <c r="F157" s="96">
        <v>77</v>
      </c>
      <c r="G157" s="100" t="s">
        <v>1030</v>
      </c>
      <c r="H157" s="100" t="s">
        <v>1007</v>
      </c>
      <c r="I157" s="100" t="s">
        <v>1008</v>
      </c>
      <c r="J157" s="100" t="s">
        <v>1030</v>
      </c>
      <c r="K157" s="100" t="s">
        <v>1007</v>
      </c>
      <c r="L157" s="100" t="s">
        <v>1021</v>
      </c>
      <c r="M157" s="100" t="s">
        <v>1006</v>
      </c>
      <c r="N157" s="100" t="s">
        <v>1006</v>
      </c>
      <c r="O157" s="101" t="s">
        <v>1009</v>
      </c>
    </row>
    <row r="158" spans="1:15" x14ac:dyDescent="0.25">
      <c r="A158" s="97" t="s">
        <v>1172</v>
      </c>
      <c r="B158" s="98" t="s">
        <v>1158</v>
      </c>
      <c r="C158" s="98" t="s">
        <v>1159</v>
      </c>
      <c r="D158" s="85">
        <v>2437.6999999999998</v>
      </c>
      <c r="E158" s="99">
        <v>0.56168603590084598</v>
      </c>
      <c r="F158" s="96">
        <v>40</v>
      </c>
      <c r="G158" s="100" t="s">
        <v>1051</v>
      </c>
      <c r="H158" s="100" t="s">
        <v>1021</v>
      </c>
      <c r="I158" s="100" t="s">
        <v>1007</v>
      </c>
      <c r="J158" s="100" t="s">
        <v>1007</v>
      </c>
      <c r="K158" s="100" t="s">
        <v>1007</v>
      </c>
      <c r="L158" s="100" t="s">
        <v>1007</v>
      </c>
      <c r="M158" s="100" t="s">
        <v>1021</v>
      </c>
      <c r="N158" s="100" t="s">
        <v>1007</v>
      </c>
      <c r="O158" s="101" t="s">
        <v>1009</v>
      </c>
    </row>
    <row r="159" spans="1:15" x14ac:dyDescent="0.25">
      <c r="A159" s="97" t="s">
        <v>1172</v>
      </c>
      <c r="B159" s="98" t="s">
        <v>1160</v>
      </c>
      <c r="C159" s="98" t="s">
        <v>1161</v>
      </c>
      <c r="D159" s="85">
        <v>1414.9</v>
      </c>
      <c r="E159" s="99">
        <v>1.37347838185092</v>
      </c>
      <c r="F159" s="96">
        <v>15</v>
      </c>
      <c r="G159" s="100" t="s">
        <v>1020</v>
      </c>
      <c r="H159" s="100" t="s">
        <v>1008</v>
      </c>
      <c r="I159" s="100" t="s">
        <v>1007</v>
      </c>
      <c r="J159" s="100" t="s">
        <v>1007</v>
      </c>
      <c r="K159" s="100" t="s">
        <v>1006</v>
      </c>
      <c r="L159" s="100" t="s">
        <v>1008</v>
      </c>
      <c r="M159" s="100" t="s">
        <v>1021</v>
      </c>
      <c r="N159" s="100" t="s">
        <v>1007</v>
      </c>
      <c r="O159" s="101" t="s">
        <v>1009</v>
      </c>
    </row>
    <row r="160" spans="1:15" x14ac:dyDescent="0.25">
      <c r="A160" s="97" t="s">
        <v>1172</v>
      </c>
      <c r="B160" s="98" t="s">
        <v>1162</v>
      </c>
      <c r="C160" s="98" t="s">
        <v>1163</v>
      </c>
      <c r="D160" s="85">
        <v>742.8</v>
      </c>
      <c r="E160" s="99">
        <v>1.4874853538936601</v>
      </c>
      <c r="F160" s="96">
        <v>11</v>
      </c>
      <c r="G160" s="100" t="s">
        <v>1014</v>
      </c>
      <c r="H160" s="100" t="s">
        <v>1014</v>
      </c>
      <c r="I160" s="100" t="s">
        <v>1014</v>
      </c>
      <c r="J160" s="100" t="s">
        <v>1014</v>
      </c>
      <c r="K160" s="100" t="s">
        <v>1014</v>
      </c>
      <c r="L160" s="100" t="s">
        <v>1014</v>
      </c>
      <c r="M160" s="100" t="s">
        <v>1014</v>
      </c>
      <c r="N160" s="100" t="s">
        <v>1014</v>
      </c>
      <c r="O160" s="101" t="s">
        <v>1015</v>
      </c>
    </row>
    <row r="161" spans="1:15" x14ac:dyDescent="0.25">
      <c r="A161" s="97" t="s">
        <v>1172</v>
      </c>
      <c r="B161" s="98" t="s">
        <v>1164</v>
      </c>
      <c r="C161" s="98" t="s">
        <v>1165</v>
      </c>
      <c r="D161" s="85">
        <v>1332.4</v>
      </c>
      <c r="E161" s="99">
        <v>1.0576609167772399</v>
      </c>
      <c r="F161" s="96">
        <v>22</v>
      </c>
      <c r="G161" s="100" t="s">
        <v>1020</v>
      </c>
      <c r="H161" s="100" t="s">
        <v>1006</v>
      </c>
      <c r="I161" s="100" t="s">
        <v>1007</v>
      </c>
      <c r="J161" s="100" t="s">
        <v>1007</v>
      </c>
      <c r="K161" s="100" t="s">
        <v>1021</v>
      </c>
      <c r="L161" s="100" t="s">
        <v>1006</v>
      </c>
      <c r="M161" s="100" t="s">
        <v>1006</v>
      </c>
      <c r="N161" s="100" t="s">
        <v>1006</v>
      </c>
      <c r="O161" s="101" t="s">
        <v>1009</v>
      </c>
    </row>
    <row r="162" spans="1:15" x14ac:dyDescent="0.25">
      <c r="A162" s="97" t="s">
        <v>1172</v>
      </c>
      <c r="B162" s="98" t="s">
        <v>1166</v>
      </c>
      <c r="C162" s="98" t="s">
        <v>1167</v>
      </c>
      <c r="D162" s="85">
        <v>1724.4</v>
      </c>
      <c r="E162" s="99">
        <v>6.2468827021397597E-2</v>
      </c>
      <c r="F162" s="96">
        <v>55</v>
      </c>
      <c r="G162" s="100" t="s">
        <v>1006</v>
      </c>
      <c r="H162" s="100" t="s">
        <v>1006</v>
      </c>
      <c r="I162" s="100" t="s">
        <v>1007</v>
      </c>
      <c r="J162" s="100" t="s">
        <v>1006</v>
      </c>
      <c r="K162" s="100" t="s">
        <v>1006</v>
      </c>
      <c r="L162" s="100" t="s">
        <v>1030</v>
      </c>
      <c r="M162" s="100" t="s">
        <v>1021</v>
      </c>
      <c r="N162" s="100" t="s">
        <v>1007</v>
      </c>
      <c r="O162" s="101" t="s">
        <v>1009</v>
      </c>
    </row>
    <row r="163" spans="1:15" x14ac:dyDescent="0.25">
      <c r="A163" s="97" t="s">
        <v>1172</v>
      </c>
      <c r="B163" s="98" t="s">
        <v>1168</v>
      </c>
      <c r="C163" s="98" t="s">
        <v>1169</v>
      </c>
      <c r="D163" s="85">
        <v>2143.8000000000002</v>
      </c>
      <c r="E163" s="99">
        <v>-0.41544286582538897</v>
      </c>
      <c r="F163" s="96">
        <v>64</v>
      </c>
      <c r="G163" s="100" t="s">
        <v>1021</v>
      </c>
      <c r="H163" s="100" t="s">
        <v>1006</v>
      </c>
      <c r="I163" s="100" t="s">
        <v>1021</v>
      </c>
      <c r="J163" s="100" t="s">
        <v>1006</v>
      </c>
      <c r="K163" s="100" t="s">
        <v>1008</v>
      </c>
      <c r="L163" s="100" t="s">
        <v>1021</v>
      </c>
      <c r="M163" s="100" t="s">
        <v>1006</v>
      </c>
      <c r="N163" s="100" t="s">
        <v>1007</v>
      </c>
      <c r="O163" s="101" t="s">
        <v>1009</v>
      </c>
    </row>
    <row r="164" spans="1:15" x14ac:dyDescent="0.25">
      <c r="A164" s="97" t="s">
        <v>1172</v>
      </c>
      <c r="B164" s="98" t="s">
        <v>1170</v>
      </c>
      <c r="C164" s="98" t="s">
        <v>1171</v>
      </c>
      <c r="D164" s="85">
        <v>379.3</v>
      </c>
      <c r="E164" s="99">
        <v>0.91227415964154301</v>
      </c>
      <c r="F164" s="96">
        <v>26</v>
      </c>
      <c r="G164" s="100" t="s">
        <v>1020</v>
      </c>
      <c r="H164" s="100" t="s">
        <v>1006</v>
      </c>
      <c r="I164" s="100" t="s">
        <v>1030</v>
      </c>
      <c r="J164" s="100" t="s">
        <v>1021</v>
      </c>
      <c r="K164" s="100" t="s">
        <v>1021</v>
      </c>
      <c r="L164" s="100" t="s">
        <v>1030</v>
      </c>
      <c r="M164" s="100" t="s">
        <v>1021</v>
      </c>
      <c r="N164" s="100" t="s">
        <v>1008</v>
      </c>
      <c r="O164" s="101" t="s">
        <v>1009</v>
      </c>
    </row>
    <row r="165" spans="1:15" x14ac:dyDescent="0.25">
      <c r="A165" s="97" t="s">
        <v>1173</v>
      </c>
      <c r="B165" s="98" t="s">
        <v>1004</v>
      </c>
      <c r="C165" s="98" t="s">
        <v>1005</v>
      </c>
      <c r="D165" s="85">
        <v>560.5</v>
      </c>
      <c r="E165" s="99">
        <v>-0.42228196818778102</v>
      </c>
      <c r="F165" s="96">
        <v>63</v>
      </c>
      <c r="G165" s="100" t="s">
        <v>1021</v>
      </c>
      <c r="H165" s="100" t="s">
        <v>1007</v>
      </c>
      <c r="I165" s="100" t="s">
        <v>1006</v>
      </c>
      <c r="J165" s="100" t="s">
        <v>1030</v>
      </c>
      <c r="K165" s="100" t="s">
        <v>1007</v>
      </c>
      <c r="L165" s="100" t="s">
        <v>1008</v>
      </c>
      <c r="M165" s="100" t="s">
        <v>1007</v>
      </c>
      <c r="N165" s="100" t="s">
        <v>1006</v>
      </c>
      <c r="O165" s="101" t="s">
        <v>1009</v>
      </c>
    </row>
    <row r="166" spans="1:15" x14ac:dyDescent="0.25">
      <c r="A166" s="97" t="s">
        <v>1173</v>
      </c>
      <c r="B166" s="98" t="s">
        <v>1010</v>
      </c>
      <c r="C166" s="98" t="s">
        <v>1011</v>
      </c>
      <c r="D166" s="85">
        <v>1735.5</v>
      </c>
      <c r="E166" s="99">
        <v>0.159844568464521</v>
      </c>
      <c r="F166" s="96">
        <v>50</v>
      </c>
      <c r="G166" s="100" t="s">
        <v>1006</v>
      </c>
      <c r="H166" s="100" t="s">
        <v>1007</v>
      </c>
      <c r="I166" s="100" t="s">
        <v>1006</v>
      </c>
      <c r="J166" s="100" t="s">
        <v>1030</v>
      </c>
      <c r="K166" s="100" t="s">
        <v>1007</v>
      </c>
      <c r="L166" s="100" t="s">
        <v>1008</v>
      </c>
      <c r="M166" s="100" t="s">
        <v>1007</v>
      </c>
      <c r="N166" s="100" t="s">
        <v>1008</v>
      </c>
      <c r="O166" s="101" t="s">
        <v>1009</v>
      </c>
    </row>
    <row r="167" spans="1:15" x14ac:dyDescent="0.25">
      <c r="A167" s="97" t="s">
        <v>1173</v>
      </c>
      <c r="B167" s="98" t="s">
        <v>1012</v>
      </c>
      <c r="C167" s="98" t="s">
        <v>1013</v>
      </c>
      <c r="D167" s="85">
        <v>452.1</v>
      </c>
      <c r="E167" s="99">
        <v>0.21890639590410901</v>
      </c>
      <c r="F167" s="96">
        <v>46</v>
      </c>
      <c r="G167" s="100" t="s">
        <v>1008</v>
      </c>
      <c r="H167" s="100" t="s">
        <v>1021</v>
      </c>
      <c r="I167" s="100" t="s">
        <v>1006</v>
      </c>
      <c r="J167" s="100" t="s">
        <v>1006</v>
      </c>
      <c r="K167" s="100" t="s">
        <v>1021</v>
      </c>
      <c r="L167" s="100" t="s">
        <v>1021</v>
      </c>
      <c r="M167" s="100" t="s">
        <v>1008</v>
      </c>
      <c r="N167" s="100" t="s">
        <v>1021</v>
      </c>
      <c r="O167" s="101" t="s">
        <v>1009</v>
      </c>
    </row>
    <row r="168" spans="1:15" x14ac:dyDescent="0.25">
      <c r="A168" s="97" t="s">
        <v>1173</v>
      </c>
      <c r="B168" s="98" t="s">
        <v>1016</v>
      </c>
      <c r="C168" s="98" t="s">
        <v>1017</v>
      </c>
      <c r="D168" s="85">
        <v>46.4</v>
      </c>
      <c r="E168" s="99">
        <v>0.91659950941580204</v>
      </c>
      <c r="F168" s="96">
        <v>19</v>
      </c>
      <c r="G168" s="100" t="s">
        <v>1014</v>
      </c>
      <c r="H168" s="100" t="s">
        <v>1014</v>
      </c>
      <c r="I168" s="100" t="s">
        <v>1014</v>
      </c>
      <c r="J168" s="100" t="s">
        <v>1014</v>
      </c>
      <c r="K168" s="100" t="s">
        <v>1014</v>
      </c>
      <c r="L168" s="100" t="s">
        <v>1014</v>
      </c>
      <c r="M168" s="100" t="s">
        <v>1014</v>
      </c>
      <c r="N168" s="100" t="s">
        <v>1014</v>
      </c>
      <c r="O168" s="101" t="s">
        <v>1015</v>
      </c>
    </row>
    <row r="169" spans="1:15" x14ac:dyDescent="0.25">
      <c r="A169" s="97" t="s">
        <v>1173</v>
      </c>
      <c r="B169" s="98" t="s">
        <v>1018</v>
      </c>
      <c r="C169" s="98" t="s">
        <v>1019</v>
      </c>
      <c r="D169" s="85">
        <v>674.9</v>
      </c>
      <c r="E169" s="99">
        <v>7.4223957805927596E-2</v>
      </c>
      <c r="F169" s="96">
        <v>54</v>
      </c>
      <c r="G169" s="100" t="s">
        <v>1006</v>
      </c>
      <c r="H169" s="100" t="s">
        <v>1007</v>
      </c>
      <c r="I169" s="100" t="s">
        <v>1021</v>
      </c>
      <c r="J169" s="100" t="s">
        <v>1021</v>
      </c>
      <c r="K169" s="100" t="s">
        <v>1007</v>
      </c>
      <c r="L169" s="100" t="s">
        <v>1007</v>
      </c>
      <c r="M169" s="100" t="s">
        <v>1008</v>
      </c>
      <c r="N169" s="100" t="s">
        <v>1008</v>
      </c>
      <c r="O169" s="101" t="s">
        <v>1009</v>
      </c>
    </row>
    <row r="170" spans="1:15" x14ac:dyDescent="0.25">
      <c r="A170" s="97" t="s">
        <v>1173</v>
      </c>
      <c r="B170" s="98" t="s">
        <v>1022</v>
      </c>
      <c r="C170" s="98" t="s">
        <v>1023</v>
      </c>
      <c r="D170" s="85">
        <v>1485.8</v>
      </c>
      <c r="E170" s="99">
        <v>1.17437240412011</v>
      </c>
      <c r="F170" s="96">
        <v>11</v>
      </c>
      <c r="G170" s="100" t="s">
        <v>1020</v>
      </c>
      <c r="H170" s="100" t="s">
        <v>1008</v>
      </c>
      <c r="I170" s="100" t="s">
        <v>1006</v>
      </c>
      <c r="J170" s="100" t="s">
        <v>1006</v>
      </c>
      <c r="K170" s="100" t="s">
        <v>1008</v>
      </c>
      <c r="L170" s="100" t="s">
        <v>1008</v>
      </c>
      <c r="M170" s="100" t="s">
        <v>1008</v>
      </c>
      <c r="N170" s="100" t="s">
        <v>1021</v>
      </c>
      <c r="O170" s="101" t="s">
        <v>1009</v>
      </c>
    </row>
    <row r="171" spans="1:15" x14ac:dyDescent="0.25">
      <c r="A171" s="97" t="s">
        <v>1173</v>
      </c>
      <c r="B171" s="98" t="s">
        <v>1024</v>
      </c>
      <c r="C171" s="98" t="s">
        <v>1025</v>
      </c>
      <c r="D171" s="85">
        <v>1940.1</v>
      </c>
      <c r="E171" s="99">
        <v>0.84598280710436802</v>
      </c>
      <c r="F171" s="96">
        <v>22</v>
      </c>
      <c r="G171" s="100" t="s">
        <v>1020</v>
      </c>
      <c r="H171" s="100" t="s">
        <v>1008</v>
      </c>
      <c r="I171" s="100" t="s">
        <v>1008</v>
      </c>
      <c r="J171" s="100" t="s">
        <v>1021</v>
      </c>
      <c r="K171" s="100" t="s">
        <v>1008</v>
      </c>
      <c r="L171" s="100" t="s">
        <v>1008</v>
      </c>
      <c r="M171" s="100" t="s">
        <v>1008</v>
      </c>
      <c r="N171" s="100" t="s">
        <v>1021</v>
      </c>
      <c r="O171" s="101" t="s">
        <v>1009</v>
      </c>
    </row>
    <row r="172" spans="1:15" x14ac:dyDescent="0.25">
      <c r="A172" s="97" t="s">
        <v>1173</v>
      </c>
      <c r="B172" s="98" t="s">
        <v>1026</v>
      </c>
      <c r="C172" s="98" t="s">
        <v>1027</v>
      </c>
      <c r="D172" s="85">
        <v>698.4</v>
      </c>
      <c r="E172" s="99">
        <v>0.83862357517984698</v>
      </c>
      <c r="F172" s="96">
        <v>23</v>
      </c>
      <c r="G172" s="100" t="s">
        <v>1014</v>
      </c>
      <c r="H172" s="100" t="s">
        <v>1014</v>
      </c>
      <c r="I172" s="100" t="s">
        <v>1014</v>
      </c>
      <c r="J172" s="100" t="s">
        <v>1014</v>
      </c>
      <c r="K172" s="100" t="s">
        <v>1014</v>
      </c>
      <c r="L172" s="100" t="s">
        <v>1014</v>
      </c>
      <c r="M172" s="100" t="s">
        <v>1014</v>
      </c>
      <c r="N172" s="100" t="s">
        <v>1014</v>
      </c>
      <c r="O172" s="101" t="s">
        <v>1015</v>
      </c>
    </row>
    <row r="173" spans="1:15" x14ac:dyDescent="0.25">
      <c r="A173" s="97" t="s">
        <v>1173</v>
      </c>
      <c r="B173" s="98" t="s">
        <v>1028</v>
      </c>
      <c r="C173" s="98" t="s">
        <v>1029</v>
      </c>
      <c r="D173" s="85">
        <v>1493</v>
      </c>
      <c r="E173" s="99">
        <v>1.0391441020588501</v>
      </c>
      <c r="F173" s="96">
        <v>15</v>
      </c>
      <c r="G173" s="100" t="s">
        <v>1020</v>
      </c>
      <c r="H173" s="100" t="s">
        <v>1008</v>
      </c>
      <c r="I173" s="100" t="s">
        <v>1008</v>
      </c>
      <c r="J173" s="100" t="s">
        <v>1008</v>
      </c>
      <c r="K173" s="100" t="s">
        <v>1030</v>
      </c>
      <c r="L173" s="100" t="s">
        <v>1006</v>
      </c>
      <c r="M173" s="100" t="s">
        <v>1006</v>
      </c>
      <c r="N173" s="100" t="s">
        <v>1030</v>
      </c>
      <c r="O173" s="101" t="s">
        <v>1009</v>
      </c>
    </row>
    <row r="174" spans="1:15" x14ac:dyDescent="0.25">
      <c r="A174" s="97" t="s">
        <v>1173</v>
      </c>
      <c r="B174" s="98" t="s">
        <v>1031</v>
      </c>
      <c r="C174" s="98" t="s">
        <v>1032</v>
      </c>
      <c r="D174" s="85">
        <v>482</v>
      </c>
      <c r="E174" s="99">
        <v>0.742237599213319</v>
      </c>
      <c r="F174" s="96">
        <v>26</v>
      </c>
      <c r="G174" s="100" t="s">
        <v>1014</v>
      </c>
      <c r="H174" s="100" t="s">
        <v>1014</v>
      </c>
      <c r="I174" s="100" t="s">
        <v>1014</v>
      </c>
      <c r="J174" s="100" t="s">
        <v>1014</v>
      </c>
      <c r="K174" s="100" t="s">
        <v>1014</v>
      </c>
      <c r="L174" s="100" t="s">
        <v>1014</v>
      </c>
      <c r="M174" s="100" t="s">
        <v>1014</v>
      </c>
      <c r="N174" s="100" t="s">
        <v>1014</v>
      </c>
      <c r="O174" s="101" t="s">
        <v>1015</v>
      </c>
    </row>
    <row r="175" spans="1:15" x14ac:dyDescent="0.25">
      <c r="A175" s="97" t="s">
        <v>1173</v>
      </c>
      <c r="B175" s="98" t="s">
        <v>1033</v>
      </c>
      <c r="C175" s="98" t="s">
        <v>1034</v>
      </c>
      <c r="D175" s="85">
        <v>330.4</v>
      </c>
      <c r="E175" s="99">
        <v>0.224362432562216</v>
      </c>
      <c r="F175" s="96">
        <v>45</v>
      </c>
      <c r="G175" s="100" t="s">
        <v>1008</v>
      </c>
      <c r="H175" s="100" t="s">
        <v>1007</v>
      </c>
      <c r="I175" s="100" t="s">
        <v>1021</v>
      </c>
      <c r="J175" s="100" t="s">
        <v>1006</v>
      </c>
      <c r="K175" s="100" t="s">
        <v>1007</v>
      </c>
      <c r="L175" s="100" t="s">
        <v>1008</v>
      </c>
      <c r="M175" s="100" t="s">
        <v>1021</v>
      </c>
      <c r="N175" s="100" t="s">
        <v>1021</v>
      </c>
      <c r="O175" s="101" t="s">
        <v>1009</v>
      </c>
    </row>
    <row r="176" spans="1:15" x14ac:dyDescent="0.25">
      <c r="A176" s="97" t="s">
        <v>1173</v>
      </c>
      <c r="B176" s="98" t="s">
        <v>1035</v>
      </c>
      <c r="C176" s="98" t="s">
        <v>1036</v>
      </c>
      <c r="D176" s="85">
        <v>128.30000000000001</v>
      </c>
      <c r="E176" s="99">
        <v>2.5546482906044101</v>
      </c>
      <c r="F176" s="96">
        <v>1</v>
      </c>
      <c r="G176" s="100" t="s">
        <v>1014</v>
      </c>
      <c r="H176" s="100" t="s">
        <v>1014</v>
      </c>
      <c r="I176" s="100" t="s">
        <v>1014</v>
      </c>
      <c r="J176" s="100" t="s">
        <v>1014</v>
      </c>
      <c r="K176" s="100" t="s">
        <v>1014</v>
      </c>
      <c r="L176" s="100" t="s">
        <v>1014</v>
      </c>
      <c r="M176" s="100" t="s">
        <v>1014</v>
      </c>
      <c r="N176" s="100" t="s">
        <v>1014</v>
      </c>
      <c r="O176" s="101" t="s">
        <v>1015</v>
      </c>
    </row>
    <row r="177" spans="1:15" x14ac:dyDescent="0.25">
      <c r="A177" s="97" t="s">
        <v>1173</v>
      </c>
      <c r="B177" s="98" t="s">
        <v>1037</v>
      </c>
      <c r="C177" s="98" t="s">
        <v>1038</v>
      </c>
      <c r="D177" s="85">
        <v>541.5</v>
      </c>
      <c r="E177" s="99">
        <v>2.0068791521774099</v>
      </c>
      <c r="F177" s="96">
        <v>3</v>
      </c>
      <c r="G177" s="100" t="s">
        <v>1020</v>
      </c>
      <c r="H177" s="100" t="s">
        <v>1007</v>
      </c>
      <c r="I177" s="100" t="s">
        <v>1008</v>
      </c>
      <c r="J177" s="100" t="s">
        <v>1008</v>
      </c>
      <c r="K177" s="100" t="s">
        <v>1021</v>
      </c>
      <c r="L177" s="100" t="s">
        <v>1007</v>
      </c>
      <c r="M177" s="100" t="s">
        <v>1008</v>
      </c>
      <c r="N177" s="100" t="s">
        <v>1021</v>
      </c>
      <c r="O177" s="101" t="s">
        <v>1009</v>
      </c>
    </row>
    <row r="178" spans="1:15" x14ac:dyDescent="0.25">
      <c r="A178" s="97" t="s">
        <v>1173</v>
      </c>
      <c r="B178" s="98" t="s">
        <v>1039</v>
      </c>
      <c r="C178" s="98" t="s">
        <v>1040</v>
      </c>
      <c r="D178" s="85">
        <v>664.6</v>
      </c>
      <c r="E178" s="99">
        <v>0.74809258968838499</v>
      </c>
      <c r="F178" s="96">
        <v>25</v>
      </c>
      <c r="G178" s="100" t="s">
        <v>1051</v>
      </c>
      <c r="H178" s="100" t="s">
        <v>1007</v>
      </c>
      <c r="I178" s="100" t="s">
        <v>1007</v>
      </c>
      <c r="J178" s="100" t="s">
        <v>1006</v>
      </c>
      <c r="K178" s="100" t="s">
        <v>1008</v>
      </c>
      <c r="L178" s="100" t="s">
        <v>1007</v>
      </c>
      <c r="M178" s="100" t="s">
        <v>1006</v>
      </c>
      <c r="N178" s="100" t="s">
        <v>1021</v>
      </c>
      <c r="O178" s="101" t="s">
        <v>1009</v>
      </c>
    </row>
    <row r="179" spans="1:15" x14ac:dyDescent="0.25">
      <c r="A179" s="97" t="s">
        <v>1173</v>
      </c>
      <c r="B179" s="98" t="s">
        <v>1041</v>
      </c>
      <c r="C179" s="98" t="s">
        <v>1042</v>
      </c>
      <c r="D179" s="85">
        <v>770.1</v>
      </c>
      <c r="E179" s="99">
        <v>0.45499278417416</v>
      </c>
      <c r="F179" s="96">
        <v>38</v>
      </c>
      <c r="G179" s="100" t="s">
        <v>1008</v>
      </c>
      <c r="H179" s="100" t="s">
        <v>1007</v>
      </c>
      <c r="I179" s="100" t="s">
        <v>1021</v>
      </c>
      <c r="J179" s="100" t="s">
        <v>1008</v>
      </c>
      <c r="K179" s="100" t="s">
        <v>1008</v>
      </c>
      <c r="L179" s="100" t="s">
        <v>1008</v>
      </c>
      <c r="M179" s="100" t="s">
        <v>1008</v>
      </c>
      <c r="N179" s="100" t="s">
        <v>1021</v>
      </c>
      <c r="O179" s="101" t="s">
        <v>1009</v>
      </c>
    </row>
    <row r="180" spans="1:15" x14ac:dyDescent="0.25">
      <c r="A180" s="97" t="s">
        <v>1173</v>
      </c>
      <c r="B180" s="98" t="s">
        <v>1043</v>
      </c>
      <c r="C180" s="98" t="s">
        <v>1044</v>
      </c>
      <c r="D180" s="85">
        <v>354.6</v>
      </c>
      <c r="E180" s="99">
        <v>2.2630618524452299</v>
      </c>
      <c r="F180" s="96">
        <v>2</v>
      </c>
      <c r="G180" s="100" t="s">
        <v>1014</v>
      </c>
      <c r="H180" s="100" t="s">
        <v>1014</v>
      </c>
      <c r="I180" s="100" t="s">
        <v>1014</v>
      </c>
      <c r="J180" s="100" t="s">
        <v>1014</v>
      </c>
      <c r="K180" s="100" t="s">
        <v>1014</v>
      </c>
      <c r="L180" s="100" t="s">
        <v>1014</v>
      </c>
      <c r="M180" s="100" t="s">
        <v>1014</v>
      </c>
      <c r="N180" s="100" t="s">
        <v>1014</v>
      </c>
      <c r="O180" s="101" t="s">
        <v>1015</v>
      </c>
    </row>
    <row r="181" spans="1:15" x14ac:dyDescent="0.25">
      <c r="A181" s="97" t="s">
        <v>1173</v>
      </c>
      <c r="B181" s="98" t="s">
        <v>1045</v>
      </c>
      <c r="C181" s="98" t="s">
        <v>1046</v>
      </c>
      <c r="D181" s="85">
        <v>364.7</v>
      </c>
      <c r="E181" s="99">
        <v>0.195355278871398</v>
      </c>
      <c r="F181" s="96">
        <v>48</v>
      </c>
      <c r="G181" s="100" t="s">
        <v>1014</v>
      </c>
      <c r="H181" s="100" t="s">
        <v>1014</v>
      </c>
      <c r="I181" s="100" t="s">
        <v>1014</v>
      </c>
      <c r="J181" s="100" t="s">
        <v>1014</v>
      </c>
      <c r="K181" s="100" t="s">
        <v>1014</v>
      </c>
      <c r="L181" s="100" t="s">
        <v>1014</v>
      </c>
      <c r="M181" s="100" t="s">
        <v>1014</v>
      </c>
      <c r="N181" s="100" t="s">
        <v>1014</v>
      </c>
      <c r="O181" s="101" t="s">
        <v>1015</v>
      </c>
    </row>
    <row r="182" spans="1:15" x14ac:dyDescent="0.25">
      <c r="A182" s="97" t="s">
        <v>1173</v>
      </c>
      <c r="B182" s="98" t="s">
        <v>1047</v>
      </c>
      <c r="C182" s="98" t="s">
        <v>1048</v>
      </c>
      <c r="D182" s="85">
        <v>651.70000000000005</v>
      </c>
      <c r="E182" s="99">
        <v>0.14403070358525299</v>
      </c>
      <c r="F182" s="96">
        <v>51</v>
      </c>
      <c r="G182" s="100" t="s">
        <v>1014</v>
      </c>
      <c r="H182" s="100" t="s">
        <v>1014</v>
      </c>
      <c r="I182" s="100" t="s">
        <v>1014</v>
      </c>
      <c r="J182" s="100" t="s">
        <v>1014</v>
      </c>
      <c r="K182" s="100" t="s">
        <v>1014</v>
      </c>
      <c r="L182" s="100" t="s">
        <v>1014</v>
      </c>
      <c r="M182" s="100" t="s">
        <v>1014</v>
      </c>
      <c r="N182" s="100" t="s">
        <v>1014</v>
      </c>
      <c r="O182" s="101" t="s">
        <v>1015</v>
      </c>
    </row>
    <row r="183" spans="1:15" x14ac:dyDescent="0.25">
      <c r="A183" s="97" t="s">
        <v>1173</v>
      </c>
      <c r="B183" s="98" t="s">
        <v>1049</v>
      </c>
      <c r="C183" s="98" t="s">
        <v>1050</v>
      </c>
      <c r="D183" s="85">
        <v>732.3</v>
      </c>
      <c r="E183" s="99">
        <v>0.37432609870422501</v>
      </c>
      <c r="F183" s="96">
        <v>41</v>
      </c>
      <c r="G183" s="100" t="s">
        <v>1014</v>
      </c>
      <c r="H183" s="100" t="s">
        <v>1014</v>
      </c>
      <c r="I183" s="100" t="s">
        <v>1014</v>
      </c>
      <c r="J183" s="100" t="s">
        <v>1014</v>
      </c>
      <c r="K183" s="100" t="s">
        <v>1014</v>
      </c>
      <c r="L183" s="100" t="s">
        <v>1014</v>
      </c>
      <c r="M183" s="100" t="s">
        <v>1014</v>
      </c>
      <c r="N183" s="100" t="s">
        <v>1014</v>
      </c>
      <c r="O183" s="101" t="s">
        <v>1015</v>
      </c>
    </row>
    <row r="184" spans="1:15" x14ac:dyDescent="0.25">
      <c r="A184" s="97" t="s">
        <v>1173</v>
      </c>
      <c r="B184" s="98" t="s">
        <v>1052</v>
      </c>
      <c r="C184" s="98" t="s">
        <v>1053</v>
      </c>
      <c r="D184" s="85">
        <v>700.7</v>
      </c>
      <c r="E184" s="99">
        <v>0.98116628608073497</v>
      </c>
      <c r="F184" s="96">
        <v>17</v>
      </c>
      <c r="G184" s="100" t="s">
        <v>1020</v>
      </c>
      <c r="H184" s="100" t="s">
        <v>1007</v>
      </c>
      <c r="I184" s="100" t="s">
        <v>1030</v>
      </c>
      <c r="J184" s="100" t="s">
        <v>1006</v>
      </c>
      <c r="K184" s="100" t="s">
        <v>1007</v>
      </c>
      <c r="L184" s="100" t="s">
        <v>1007</v>
      </c>
      <c r="M184" s="100" t="s">
        <v>1006</v>
      </c>
      <c r="N184" s="100" t="s">
        <v>1008</v>
      </c>
      <c r="O184" s="101" t="s">
        <v>1009</v>
      </c>
    </row>
    <row r="185" spans="1:15" x14ac:dyDescent="0.25">
      <c r="A185" s="97" t="s">
        <v>1173</v>
      </c>
      <c r="B185" s="98" t="s">
        <v>1054</v>
      </c>
      <c r="C185" s="98" t="s">
        <v>1055</v>
      </c>
      <c r="D185" s="85">
        <v>672.5</v>
      </c>
      <c r="E185" s="99">
        <v>-0.62126476072950598</v>
      </c>
      <c r="F185" s="96">
        <v>69</v>
      </c>
      <c r="G185" s="100" t="s">
        <v>1030</v>
      </c>
      <c r="H185" s="100" t="s">
        <v>1007</v>
      </c>
      <c r="I185" s="100" t="s">
        <v>1030</v>
      </c>
      <c r="J185" s="100" t="s">
        <v>1030</v>
      </c>
      <c r="K185" s="100" t="s">
        <v>1007</v>
      </c>
      <c r="L185" s="100" t="s">
        <v>1007</v>
      </c>
      <c r="M185" s="100" t="s">
        <v>1008</v>
      </c>
      <c r="N185" s="100" t="s">
        <v>1008</v>
      </c>
      <c r="O185" s="101" t="s">
        <v>1009</v>
      </c>
    </row>
    <row r="186" spans="1:15" x14ac:dyDescent="0.25">
      <c r="A186" s="97" t="s">
        <v>1173</v>
      </c>
      <c r="B186" s="98" t="s">
        <v>1056</v>
      </c>
      <c r="C186" s="98" t="s">
        <v>1057</v>
      </c>
      <c r="D186" s="85">
        <v>1354.3</v>
      </c>
      <c r="E186" s="99">
        <v>0.60830729125346195</v>
      </c>
      <c r="F186" s="96">
        <v>28</v>
      </c>
      <c r="G186" s="100" t="s">
        <v>1051</v>
      </c>
      <c r="H186" s="100" t="s">
        <v>1030</v>
      </c>
      <c r="I186" s="100" t="s">
        <v>1006</v>
      </c>
      <c r="J186" s="100" t="s">
        <v>1007</v>
      </c>
      <c r="K186" s="100" t="s">
        <v>1021</v>
      </c>
      <c r="L186" s="100" t="s">
        <v>1006</v>
      </c>
      <c r="M186" s="100" t="s">
        <v>1006</v>
      </c>
      <c r="N186" s="100" t="s">
        <v>1030</v>
      </c>
      <c r="O186" s="101" t="s">
        <v>1009</v>
      </c>
    </row>
    <row r="187" spans="1:15" x14ac:dyDescent="0.25">
      <c r="A187" s="97" t="s">
        <v>1173</v>
      </c>
      <c r="B187" s="98" t="s">
        <v>1058</v>
      </c>
      <c r="C187" s="98" t="s">
        <v>1059</v>
      </c>
      <c r="D187" s="85">
        <v>1441.1</v>
      </c>
      <c r="E187" s="99">
        <v>0.123030226172821</v>
      </c>
      <c r="F187" s="96">
        <v>52</v>
      </c>
      <c r="G187" s="100" t="s">
        <v>1006</v>
      </c>
      <c r="H187" s="100" t="s">
        <v>1021</v>
      </c>
      <c r="I187" s="100" t="s">
        <v>1021</v>
      </c>
      <c r="J187" s="100" t="s">
        <v>1008</v>
      </c>
      <c r="K187" s="100" t="s">
        <v>1007</v>
      </c>
      <c r="L187" s="100" t="s">
        <v>1021</v>
      </c>
      <c r="M187" s="100" t="s">
        <v>1007</v>
      </c>
      <c r="N187" s="100" t="s">
        <v>1007</v>
      </c>
      <c r="O187" s="101" t="s">
        <v>1009</v>
      </c>
    </row>
    <row r="188" spans="1:15" x14ac:dyDescent="0.25">
      <c r="A188" s="97" t="s">
        <v>1173</v>
      </c>
      <c r="B188" s="98" t="s">
        <v>1060</v>
      </c>
      <c r="C188" s="98" t="s">
        <v>1061</v>
      </c>
      <c r="D188" s="85">
        <v>376.3</v>
      </c>
      <c r="E188" s="99">
        <v>1.0449376575329199</v>
      </c>
      <c r="F188" s="96">
        <v>14</v>
      </c>
      <c r="G188" s="100" t="s">
        <v>1014</v>
      </c>
      <c r="H188" s="100" t="s">
        <v>1014</v>
      </c>
      <c r="I188" s="100" t="s">
        <v>1014</v>
      </c>
      <c r="J188" s="100" t="s">
        <v>1014</v>
      </c>
      <c r="K188" s="100" t="s">
        <v>1014</v>
      </c>
      <c r="L188" s="100" t="s">
        <v>1014</v>
      </c>
      <c r="M188" s="100" t="s">
        <v>1014</v>
      </c>
      <c r="N188" s="100" t="s">
        <v>1014</v>
      </c>
      <c r="O188" s="101" t="s">
        <v>1015</v>
      </c>
    </row>
    <row r="189" spans="1:15" x14ac:dyDescent="0.25">
      <c r="A189" s="97" t="s">
        <v>1173</v>
      </c>
      <c r="B189" s="98" t="s">
        <v>1062</v>
      </c>
      <c r="C189" s="98" t="s">
        <v>1063</v>
      </c>
      <c r="D189" s="85">
        <v>245.4</v>
      </c>
      <c r="E189" s="99">
        <v>0.73992386234288998</v>
      </c>
      <c r="F189" s="96">
        <v>27</v>
      </c>
      <c r="G189" s="100" t="s">
        <v>1014</v>
      </c>
      <c r="H189" s="100" t="s">
        <v>1014</v>
      </c>
      <c r="I189" s="100" t="s">
        <v>1014</v>
      </c>
      <c r="J189" s="100" t="s">
        <v>1014</v>
      </c>
      <c r="K189" s="100" t="s">
        <v>1014</v>
      </c>
      <c r="L189" s="100" t="s">
        <v>1014</v>
      </c>
      <c r="M189" s="100" t="s">
        <v>1014</v>
      </c>
      <c r="N189" s="100" t="s">
        <v>1014</v>
      </c>
      <c r="O189" s="101" t="s">
        <v>1015</v>
      </c>
    </row>
    <row r="190" spans="1:15" x14ac:dyDescent="0.25">
      <c r="A190" s="97" t="s">
        <v>1173</v>
      </c>
      <c r="B190" s="98" t="s">
        <v>1064</v>
      </c>
      <c r="C190" s="98" t="s">
        <v>1065</v>
      </c>
      <c r="D190" s="85">
        <v>969.7</v>
      </c>
      <c r="E190" s="99">
        <v>0.60268499048803703</v>
      </c>
      <c r="F190" s="96">
        <v>29</v>
      </c>
      <c r="G190" s="100" t="s">
        <v>1051</v>
      </c>
      <c r="H190" s="100" t="s">
        <v>1007</v>
      </c>
      <c r="I190" s="100" t="s">
        <v>1006</v>
      </c>
      <c r="J190" s="100" t="s">
        <v>1030</v>
      </c>
      <c r="K190" s="100" t="s">
        <v>1008</v>
      </c>
      <c r="L190" s="100" t="s">
        <v>1008</v>
      </c>
      <c r="M190" s="100" t="s">
        <v>1006</v>
      </c>
      <c r="N190" s="100" t="s">
        <v>1006</v>
      </c>
      <c r="O190" s="101" t="s">
        <v>1009</v>
      </c>
    </row>
    <row r="191" spans="1:15" x14ac:dyDescent="0.25">
      <c r="A191" s="97" t="s">
        <v>1173</v>
      </c>
      <c r="B191" s="98" t="s">
        <v>1066</v>
      </c>
      <c r="C191" s="98" t="s">
        <v>1067</v>
      </c>
      <c r="D191" s="85">
        <v>1235.5</v>
      </c>
      <c r="E191" s="99">
        <v>-1.41782039205512E-2</v>
      </c>
      <c r="F191" s="96">
        <v>57</v>
      </c>
      <c r="G191" s="100" t="s">
        <v>1006</v>
      </c>
      <c r="H191" s="100" t="s">
        <v>1007</v>
      </c>
      <c r="I191" s="100" t="s">
        <v>1007</v>
      </c>
      <c r="J191" s="100" t="s">
        <v>1006</v>
      </c>
      <c r="K191" s="100" t="s">
        <v>1006</v>
      </c>
      <c r="L191" s="100" t="s">
        <v>1008</v>
      </c>
      <c r="M191" s="100" t="s">
        <v>1021</v>
      </c>
      <c r="N191" s="100" t="s">
        <v>1008</v>
      </c>
      <c r="O191" s="101" t="s">
        <v>1009</v>
      </c>
    </row>
    <row r="192" spans="1:15" x14ac:dyDescent="0.25">
      <c r="A192" s="97" t="s">
        <v>1173</v>
      </c>
      <c r="B192" s="98" t="s">
        <v>1068</v>
      </c>
      <c r="C192" s="98" t="s">
        <v>1069</v>
      </c>
      <c r="D192" s="85">
        <v>2721.7</v>
      </c>
      <c r="E192" s="99">
        <v>1.1667377248695801</v>
      </c>
      <c r="F192" s="96">
        <v>12</v>
      </c>
      <c r="G192" s="100" t="s">
        <v>1020</v>
      </c>
      <c r="H192" s="100" t="s">
        <v>1021</v>
      </c>
      <c r="I192" s="100" t="s">
        <v>1007</v>
      </c>
      <c r="J192" s="100" t="s">
        <v>1007</v>
      </c>
      <c r="K192" s="100" t="s">
        <v>1030</v>
      </c>
      <c r="L192" s="100" t="s">
        <v>1021</v>
      </c>
      <c r="M192" s="100" t="s">
        <v>1008</v>
      </c>
      <c r="N192" s="100" t="s">
        <v>1021</v>
      </c>
      <c r="O192" s="101" t="s">
        <v>1009</v>
      </c>
    </row>
    <row r="193" spans="1:15" x14ac:dyDescent="0.25">
      <c r="A193" s="97" t="s">
        <v>1173</v>
      </c>
      <c r="B193" s="98" t="s">
        <v>1070</v>
      </c>
      <c r="C193" s="98" t="s">
        <v>1071</v>
      </c>
      <c r="D193" s="85">
        <v>1411.8</v>
      </c>
      <c r="E193" s="99">
        <v>1.0107782202920099</v>
      </c>
      <c r="F193" s="96">
        <v>16</v>
      </c>
      <c r="G193" s="100" t="s">
        <v>1020</v>
      </c>
      <c r="H193" s="100" t="s">
        <v>1008</v>
      </c>
      <c r="I193" s="100" t="s">
        <v>1021</v>
      </c>
      <c r="J193" s="100" t="s">
        <v>1008</v>
      </c>
      <c r="K193" s="100" t="s">
        <v>1030</v>
      </c>
      <c r="L193" s="100" t="s">
        <v>1006</v>
      </c>
      <c r="M193" s="100" t="s">
        <v>1006</v>
      </c>
      <c r="N193" s="100" t="s">
        <v>1021</v>
      </c>
      <c r="O193" s="101" t="s">
        <v>1009</v>
      </c>
    </row>
    <row r="194" spans="1:15" x14ac:dyDescent="0.25">
      <c r="A194" s="97" t="s">
        <v>1173</v>
      </c>
      <c r="B194" s="98" t="s">
        <v>1072</v>
      </c>
      <c r="C194" s="98" t="s">
        <v>1073</v>
      </c>
      <c r="D194" s="85">
        <v>1395.3</v>
      </c>
      <c r="E194" s="99">
        <v>0.54676881692110102</v>
      </c>
      <c r="F194" s="96">
        <v>30</v>
      </c>
      <c r="G194" s="100" t="s">
        <v>1014</v>
      </c>
      <c r="H194" s="100" t="s">
        <v>1014</v>
      </c>
      <c r="I194" s="100" t="s">
        <v>1014</v>
      </c>
      <c r="J194" s="100" t="s">
        <v>1014</v>
      </c>
      <c r="K194" s="100" t="s">
        <v>1014</v>
      </c>
      <c r="L194" s="100" t="s">
        <v>1014</v>
      </c>
      <c r="M194" s="100" t="s">
        <v>1014</v>
      </c>
      <c r="N194" s="100" t="s">
        <v>1014</v>
      </c>
      <c r="O194" s="101" t="s">
        <v>1015</v>
      </c>
    </row>
    <row r="195" spans="1:15" x14ac:dyDescent="0.25">
      <c r="A195" s="97" t="s">
        <v>1173</v>
      </c>
      <c r="B195" s="98" t="s">
        <v>1074</v>
      </c>
      <c r="C195" s="98" t="s">
        <v>1075</v>
      </c>
      <c r="D195" s="85">
        <v>3432.6</v>
      </c>
      <c r="E195" s="99">
        <v>-0.44945550462959499</v>
      </c>
      <c r="F195" s="96">
        <v>65</v>
      </c>
      <c r="G195" s="100" t="s">
        <v>1021</v>
      </c>
      <c r="H195" s="100" t="s">
        <v>1008</v>
      </c>
      <c r="I195" s="100" t="s">
        <v>1030</v>
      </c>
      <c r="J195" s="100" t="s">
        <v>1021</v>
      </c>
      <c r="K195" s="100" t="s">
        <v>1007</v>
      </c>
      <c r="L195" s="100" t="s">
        <v>1008</v>
      </c>
      <c r="M195" s="100" t="s">
        <v>1021</v>
      </c>
      <c r="N195" s="100" t="s">
        <v>1008</v>
      </c>
      <c r="O195" s="101" t="s">
        <v>1009</v>
      </c>
    </row>
    <row r="196" spans="1:15" x14ac:dyDescent="0.25">
      <c r="A196" s="97" t="s">
        <v>1173</v>
      </c>
      <c r="B196" s="98" t="s">
        <v>1076</v>
      </c>
      <c r="C196" s="98" t="s">
        <v>1077</v>
      </c>
      <c r="D196" s="85">
        <v>511.3</v>
      </c>
      <c r="E196" s="99">
        <v>1.8488012989468201</v>
      </c>
      <c r="F196" s="96">
        <v>4</v>
      </c>
      <c r="G196" s="100" t="s">
        <v>1014</v>
      </c>
      <c r="H196" s="100" t="s">
        <v>1014</v>
      </c>
      <c r="I196" s="100" t="s">
        <v>1014</v>
      </c>
      <c r="J196" s="100" t="s">
        <v>1014</v>
      </c>
      <c r="K196" s="100" t="s">
        <v>1014</v>
      </c>
      <c r="L196" s="100" t="s">
        <v>1014</v>
      </c>
      <c r="M196" s="100" t="s">
        <v>1014</v>
      </c>
      <c r="N196" s="100" t="s">
        <v>1014</v>
      </c>
      <c r="O196" s="101" t="s">
        <v>1015</v>
      </c>
    </row>
    <row r="197" spans="1:15" x14ac:dyDescent="0.25">
      <c r="A197" s="97" t="s">
        <v>1173</v>
      </c>
      <c r="B197" s="98" t="s">
        <v>1078</v>
      </c>
      <c r="C197" s="98" t="s">
        <v>1079</v>
      </c>
      <c r="D197" s="85">
        <v>609.1</v>
      </c>
      <c r="E197" s="99">
        <v>-1.19566748354543</v>
      </c>
      <c r="F197" s="96">
        <v>77</v>
      </c>
      <c r="G197" s="100" t="s">
        <v>1014</v>
      </c>
      <c r="H197" s="100" t="s">
        <v>1014</v>
      </c>
      <c r="I197" s="100" t="s">
        <v>1014</v>
      </c>
      <c r="J197" s="100" t="s">
        <v>1014</v>
      </c>
      <c r="K197" s="100" t="s">
        <v>1014</v>
      </c>
      <c r="L197" s="100" t="s">
        <v>1014</v>
      </c>
      <c r="M197" s="100" t="s">
        <v>1014</v>
      </c>
      <c r="N197" s="100" t="s">
        <v>1014</v>
      </c>
      <c r="O197" s="101" t="s">
        <v>1015</v>
      </c>
    </row>
    <row r="198" spans="1:15" x14ac:dyDescent="0.25">
      <c r="A198" s="97" t="s">
        <v>1173</v>
      </c>
      <c r="B198" s="98" t="s">
        <v>1080</v>
      </c>
      <c r="C198" s="98" t="s">
        <v>1081</v>
      </c>
      <c r="D198" s="85">
        <v>3384.6</v>
      </c>
      <c r="E198" s="99">
        <v>0.46428798870219101</v>
      </c>
      <c r="F198" s="96">
        <v>37</v>
      </c>
      <c r="G198" s="100" t="s">
        <v>1008</v>
      </c>
      <c r="H198" s="100" t="s">
        <v>1021</v>
      </c>
      <c r="I198" s="100" t="s">
        <v>1021</v>
      </c>
      <c r="J198" s="100" t="s">
        <v>1006</v>
      </c>
      <c r="K198" s="100" t="s">
        <v>1008</v>
      </c>
      <c r="L198" s="100" t="s">
        <v>1008</v>
      </c>
      <c r="M198" s="100" t="s">
        <v>1006</v>
      </c>
      <c r="N198" s="100" t="s">
        <v>1021</v>
      </c>
      <c r="O198" s="101" t="s">
        <v>1009</v>
      </c>
    </row>
    <row r="199" spans="1:15" x14ac:dyDescent="0.25">
      <c r="A199" s="97" t="s">
        <v>1173</v>
      </c>
      <c r="B199" s="98" t="s">
        <v>1082</v>
      </c>
      <c r="C199" s="98" t="s">
        <v>1083</v>
      </c>
      <c r="D199" s="85">
        <v>244.9</v>
      </c>
      <c r="E199" s="99">
        <v>-0.63863510915763999</v>
      </c>
      <c r="F199" s="96">
        <v>71</v>
      </c>
      <c r="G199" s="100" t="s">
        <v>1030</v>
      </c>
      <c r="H199" s="100" t="s">
        <v>1007</v>
      </c>
      <c r="I199" s="100" t="s">
        <v>1008</v>
      </c>
      <c r="J199" s="100" t="s">
        <v>1030</v>
      </c>
      <c r="K199" s="100" t="s">
        <v>1007</v>
      </c>
      <c r="L199" s="100" t="s">
        <v>1006</v>
      </c>
      <c r="M199" s="100" t="s">
        <v>1008</v>
      </c>
      <c r="N199" s="100" t="s">
        <v>1006</v>
      </c>
      <c r="O199" s="101" t="s">
        <v>1009</v>
      </c>
    </row>
    <row r="200" spans="1:15" x14ac:dyDescent="0.25">
      <c r="A200" s="97" t="s">
        <v>1173</v>
      </c>
      <c r="B200" s="98" t="s">
        <v>1084</v>
      </c>
      <c r="C200" s="98" t="s">
        <v>1085</v>
      </c>
      <c r="D200" s="85">
        <v>372.3</v>
      </c>
      <c r="E200" s="99">
        <v>0.42686411210952702</v>
      </c>
      <c r="F200" s="96">
        <v>39</v>
      </c>
      <c r="G200" s="100" t="s">
        <v>1014</v>
      </c>
      <c r="H200" s="100" t="s">
        <v>1014</v>
      </c>
      <c r="I200" s="100" t="s">
        <v>1014</v>
      </c>
      <c r="J200" s="100" t="s">
        <v>1014</v>
      </c>
      <c r="K200" s="100" t="s">
        <v>1014</v>
      </c>
      <c r="L200" s="100" t="s">
        <v>1014</v>
      </c>
      <c r="M200" s="100" t="s">
        <v>1014</v>
      </c>
      <c r="N200" s="100" t="s">
        <v>1014</v>
      </c>
      <c r="O200" s="101" t="s">
        <v>1015</v>
      </c>
    </row>
    <row r="201" spans="1:15" x14ac:dyDescent="0.25">
      <c r="A201" s="97" t="s">
        <v>1173</v>
      </c>
      <c r="B201" s="98" t="s">
        <v>1086</v>
      </c>
      <c r="C201" s="98" t="s">
        <v>1087</v>
      </c>
      <c r="D201" s="85">
        <v>332.6</v>
      </c>
      <c r="E201" s="99">
        <v>-0.69333785430830197</v>
      </c>
      <c r="F201" s="96">
        <v>72</v>
      </c>
      <c r="G201" s="100" t="s">
        <v>1014</v>
      </c>
      <c r="H201" s="100" t="s">
        <v>1014</v>
      </c>
      <c r="I201" s="100" t="s">
        <v>1014</v>
      </c>
      <c r="J201" s="100" t="s">
        <v>1014</v>
      </c>
      <c r="K201" s="100" t="s">
        <v>1014</v>
      </c>
      <c r="L201" s="100" t="s">
        <v>1014</v>
      </c>
      <c r="M201" s="100" t="s">
        <v>1014</v>
      </c>
      <c r="N201" s="100" t="s">
        <v>1014</v>
      </c>
      <c r="O201" s="101" t="s">
        <v>1015</v>
      </c>
    </row>
    <row r="202" spans="1:15" x14ac:dyDescent="0.25">
      <c r="A202" s="97" t="s">
        <v>1173</v>
      </c>
      <c r="B202" s="98" t="s">
        <v>1088</v>
      </c>
      <c r="C202" s="98" t="s">
        <v>1089</v>
      </c>
      <c r="D202" s="85">
        <v>282</v>
      </c>
      <c r="E202" s="99">
        <v>0.92680166008553699</v>
      </c>
      <c r="F202" s="96">
        <v>18</v>
      </c>
      <c r="G202" s="100" t="s">
        <v>1020</v>
      </c>
      <c r="H202" s="100" t="s">
        <v>1006</v>
      </c>
      <c r="I202" s="100" t="s">
        <v>1021</v>
      </c>
      <c r="J202" s="100" t="s">
        <v>1006</v>
      </c>
      <c r="K202" s="100" t="s">
        <v>1007</v>
      </c>
      <c r="L202" s="100" t="s">
        <v>1008</v>
      </c>
      <c r="M202" s="100" t="s">
        <v>1008</v>
      </c>
      <c r="N202" s="100" t="s">
        <v>1008</v>
      </c>
      <c r="O202" s="101" t="s">
        <v>1009</v>
      </c>
    </row>
    <row r="203" spans="1:15" x14ac:dyDescent="0.25">
      <c r="A203" s="97" t="s">
        <v>1173</v>
      </c>
      <c r="B203" s="98" t="s">
        <v>1090</v>
      </c>
      <c r="C203" s="98" t="s">
        <v>1091</v>
      </c>
      <c r="D203" s="85">
        <v>3187.5</v>
      </c>
      <c r="E203" s="99">
        <v>-0.77072268972159796</v>
      </c>
      <c r="F203" s="96">
        <v>74</v>
      </c>
      <c r="G203" s="100" t="s">
        <v>1030</v>
      </c>
      <c r="H203" s="100" t="s">
        <v>1030</v>
      </c>
      <c r="I203" s="100" t="s">
        <v>1006</v>
      </c>
      <c r="J203" s="100" t="s">
        <v>1006</v>
      </c>
      <c r="K203" s="100" t="s">
        <v>1006</v>
      </c>
      <c r="L203" s="100" t="s">
        <v>1030</v>
      </c>
      <c r="M203" s="100" t="s">
        <v>1030</v>
      </c>
      <c r="N203" s="100" t="s">
        <v>1008</v>
      </c>
      <c r="O203" s="101" t="s">
        <v>1009</v>
      </c>
    </row>
    <row r="204" spans="1:15" x14ac:dyDescent="0.25">
      <c r="A204" s="97" t="s">
        <v>1173</v>
      </c>
      <c r="B204" s="98" t="s">
        <v>1092</v>
      </c>
      <c r="C204" s="98" t="s">
        <v>1093</v>
      </c>
      <c r="D204" s="85">
        <v>1014.8</v>
      </c>
      <c r="E204" s="99">
        <v>7.9901436573619103E-2</v>
      </c>
      <c r="F204" s="96">
        <v>53</v>
      </c>
      <c r="G204" s="100" t="s">
        <v>1006</v>
      </c>
      <c r="H204" s="100" t="s">
        <v>1030</v>
      </c>
      <c r="I204" s="100" t="s">
        <v>1007</v>
      </c>
      <c r="J204" s="100" t="s">
        <v>1008</v>
      </c>
      <c r="K204" s="100" t="s">
        <v>1006</v>
      </c>
      <c r="L204" s="100" t="s">
        <v>1030</v>
      </c>
      <c r="M204" s="100" t="s">
        <v>1030</v>
      </c>
      <c r="N204" s="100" t="s">
        <v>1007</v>
      </c>
      <c r="O204" s="101" t="s">
        <v>1009</v>
      </c>
    </row>
    <row r="205" spans="1:15" x14ac:dyDescent="0.25">
      <c r="A205" s="97" t="s">
        <v>1173</v>
      </c>
      <c r="B205" s="98" t="s">
        <v>1094</v>
      </c>
      <c r="C205" s="98" t="s">
        <v>1095</v>
      </c>
      <c r="D205" s="85">
        <v>1634.9</v>
      </c>
      <c r="E205" s="99">
        <v>-0.92071369610001597</v>
      </c>
      <c r="F205" s="96">
        <v>76</v>
      </c>
      <c r="G205" s="100" t="s">
        <v>1030</v>
      </c>
      <c r="H205" s="100" t="s">
        <v>1008</v>
      </c>
      <c r="I205" s="100" t="s">
        <v>1021</v>
      </c>
      <c r="J205" s="100" t="s">
        <v>1030</v>
      </c>
      <c r="K205" s="100" t="s">
        <v>1008</v>
      </c>
      <c r="L205" s="100" t="s">
        <v>1021</v>
      </c>
      <c r="M205" s="100" t="s">
        <v>1021</v>
      </c>
      <c r="N205" s="100" t="s">
        <v>1007</v>
      </c>
      <c r="O205" s="101" t="s">
        <v>1009</v>
      </c>
    </row>
    <row r="206" spans="1:15" x14ac:dyDescent="0.25">
      <c r="A206" s="97" t="s">
        <v>1173</v>
      </c>
      <c r="B206" s="98" t="s">
        <v>1096</v>
      </c>
      <c r="C206" s="98" t="s">
        <v>1097</v>
      </c>
      <c r="D206" s="85">
        <v>860.1</v>
      </c>
      <c r="E206" s="99">
        <v>0.485246221662123</v>
      </c>
      <c r="F206" s="96">
        <v>36</v>
      </c>
      <c r="G206" s="100" t="s">
        <v>1014</v>
      </c>
      <c r="H206" s="100" t="s">
        <v>1014</v>
      </c>
      <c r="I206" s="100" t="s">
        <v>1014</v>
      </c>
      <c r="J206" s="100" t="s">
        <v>1014</v>
      </c>
      <c r="K206" s="100" t="s">
        <v>1014</v>
      </c>
      <c r="L206" s="100" t="s">
        <v>1014</v>
      </c>
      <c r="M206" s="100" t="s">
        <v>1014</v>
      </c>
      <c r="N206" s="100" t="s">
        <v>1014</v>
      </c>
      <c r="O206" s="101" t="s">
        <v>1015</v>
      </c>
    </row>
    <row r="207" spans="1:15" x14ac:dyDescent="0.25">
      <c r="A207" s="97" t="s">
        <v>1173</v>
      </c>
      <c r="B207" s="98" t="s">
        <v>1098</v>
      </c>
      <c r="C207" s="98" t="s">
        <v>1099</v>
      </c>
      <c r="D207" s="85">
        <v>1447</v>
      </c>
      <c r="E207" s="99">
        <v>1.4446803887884001</v>
      </c>
      <c r="F207" s="96">
        <v>6</v>
      </c>
      <c r="G207" s="100" t="s">
        <v>1020</v>
      </c>
      <c r="H207" s="100" t="s">
        <v>1007</v>
      </c>
      <c r="I207" s="100" t="s">
        <v>1021</v>
      </c>
      <c r="J207" s="100" t="s">
        <v>1008</v>
      </c>
      <c r="K207" s="100" t="s">
        <v>1021</v>
      </c>
      <c r="L207" s="100" t="s">
        <v>1030</v>
      </c>
      <c r="M207" s="100" t="s">
        <v>1021</v>
      </c>
      <c r="N207" s="100" t="s">
        <v>1006</v>
      </c>
      <c r="O207" s="101" t="s">
        <v>1009</v>
      </c>
    </row>
    <row r="208" spans="1:15" x14ac:dyDescent="0.25">
      <c r="A208" s="97" t="s">
        <v>1173</v>
      </c>
      <c r="B208" s="98" t="s">
        <v>1100</v>
      </c>
      <c r="C208" s="98" t="s">
        <v>1101</v>
      </c>
      <c r="D208" s="85">
        <v>2126.5</v>
      </c>
      <c r="E208" s="99">
        <v>-0.35918178263793199</v>
      </c>
      <c r="F208" s="96">
        <v>62</v>
      </c>
      <c r="G208" s="100" t="s">
        <v>1021</v>
      </c>
      <c r="H208" s="100" t="s">
        <v>1030</v>
      </c>
      <c r="I208" s="100" t="s">
        <v>1008</v>
      </c>
      <c r="J208" s="100" t="s">
        <v>1007</v>
      </c>
      <c r="K208" s="100" t="s">
        <v>1030</v>
      </c>
      <c r="L208" s="100" t="s">
        <v>1030</v>
      </c>
      <c r="M208" s="100" t="s">
        <v>1030</v>
      </c>
      <c r="N208" s="100" t="s">
        <v>1030</v>
      </c>
      <c r="O208" s="101" t="s">
        <v>1009</v>
      </c>
    </row>
    <row r="209" spans="1:15" x14ac:dyDescent="0.25">
      <c r="A209" s="97" t="s">
        <v>1173</v>
      </c>
      <c r="B209" s="98" t="s">
        <v>1102</v>
      </c>
      <c r="C209" s="98" t="s">
        <v>1103</v>
      </c>
      <c r="D209" s="85">
        <v>587.70000000000005</v>
      </c>
      <c r="E209" s="99">
        <v>-0.493126976472888</v>
      </c>
      <c r="F209" s="96">
        <v>67</v>
      </c>
      <c r="G209" s="100" t="s">
        <v>1021</v>
      </c>
      <c r="H209" s="100" t="s">
        <v>1006</v>
      </c>
      <c r="I209" s="100" t="s">
        <v>1008</v>
      </c>
      <c r="J209" s="100" t="s">
        <v>1030</v>
      </c>
      <c r="K209" s="100" t="s">
        <v>1030</v>
      </c>
      <c r="L209" s="100" t="s">
        <v>1030</v>
      </c>
      <c r="M209" s="100" t="s">
        <v>1006</v>
      </c>
      <c r="N209" s="100" t="s">
        <v>1006</v>
      </c>
      <c r="O209" s="101" t="s">
        <v>1009</v>
      </c>
    </row>
    <row r="210" spans="1:15" x14ac:dyDescent="0.25">
      <c r="A210" s="97" t="s">
        <v>1173</v>
      </c>
      <c r="B210" s="98" t="s">
        <v>1104</v>
      </c>
      <c r="C210" s="98" t="s">
        <v>1105</v>
      </c>
      <c r="D210" s="85">
        <v>1207.8</v>
      </c>
      <c r="E210" s="99">
        <v>0.81668969471966402</v>
      </c>
      <c r="F210" s="96">
        <v>24</v>
      </c>
      <c r="G210" s="100" t="s">
        <v>1014</v>
      </c>
      <c r="H210" s="100" t="s">
        <v>1014</v>
      </c>
      <c r="I210" s="100" t="s">
        <v>1014</v>
      </c>
      <c r="J210" s="100" t="s">
        <v>1014</v>
      </c>
      <c r="K210" s="100" t="s">
        <v>1014</v>
      </c>
      <c r="L210" s="100" t="s">
        <v>1014</v>
      </c>
      <c r="M210" s="100" t="s">
        <v>1014</v>
      </c>
      <c r="N210" s="100" t="s">
        <v>1014</v>
      </c>
      <c r="O210" s="101" t="s">
        <v>1015</v>
      </c>
    </row>
    <row r="211" spans="1:15" x14ac:dyDescent="0.25">
      <c r="A211" s="97" t="s">
        <v>1173</v>
      </c>
      <c r="B211" s="98" t="s">
        <v>1106</v>
      </c>
      <c r="C211" s="98" t="s">
        <v>1107</v>
      </c>
      <c r="D211" s="85">
        <v>525.9</v>
      </c>
      <c r="E211" s="99">
        <v>1.12999200351877</v>
      </c>
      <c r="F211" s="96">
        <v>13</v>
      </c>
      <c r="G211" s="100" t="s">
        <v>1014</v>
      </c>
      <c r="H211" s="100" t="s">
        <v>1014</v>
      </c>
      <c r="I211" s="100" t="s">
        <v>1014</v>
      </c>
      <c r="J211" s="100" t="s">
        <v>1014</v>
      </c>
      <c r="K211" s="100" t="s">
        <v>1014</v>
      </c>
      <c r="L211" s="100" t="s">
        <v>1014</v>
      </c>
      <c r="M211" s="100" t="s">
        <v>1014</v>
      </c>
      <c r="N211" s="100" t="s">
        <v>1014</v>
      </c>
      <c r="O211" s="101" t="s">
        <v>1015</v>
      </c>
    </row>
    <row r="212" spans="1:15" x14ac:dyDescent="0.25">
      <c r="A212" s="97" t="s">
        <v>1173</v>
      </c>
      <c r="B212" s="98" t="s">
        <v>1108</v>
      </c>
      <c r="C212" s="98" t="s">
        <v>1109</v>
      </c>
      <c r="D212" s="85">
        <v>799.1</v>
      </c>
      <c r="E212" s="99">
        <v>0.22697664020827499</v>
      </c>
      <c r="F212" s="96">
        <v>44</v>
      </c>
      <c r="G212" s="100" t="s">
        <v>1014</v>
      </c>
      <c r="H212" s="100" t="s">
        <v>1014</v>
      </c>
      <c r="I212" s="100" t="s">
        <v>1014</v>
      </c>
      <c r="J212" s="100" t="s">
        <v>1014</v>
      </c>
      <c r="K212" s="100" t="s">
        <v>1014</v>
      </c>
      <c r="L212" s="100" t="s">
        <v>1014</v>
      </c>
      <c r="M212" s="100" t="s">
        <v>1014</v>
      </c>
      <c r="N212" s="100" t="s">
        <v>1014</v>
      </c>
      <c r="O212" s="101" t="s">
        <v>1015</v>
      </c>
    </row>
    <row r="213" spans="1:15" x14ac:dyDescent="0.25">
      <c r="A213" s="97" t="s">
        <v>1173</v>
      </c>
      <c r="B213" s="98" t="s">
        <v>1110</v>
      </c>
      <c r="C213" s="98" t="s">
        <v>1111</v>
      </c>
      <c r="D213" s="85">
        <v>296.7</v>
      </c>
      <c r="E213" s="99">
        <v>0.53134365507460501</v>
      </c>
      <c r="F213" s="96">
        <v>32</v>
      </c>
      <c r="G213" s="100" t="s">
        <v>1014</v>
      </c>
      <c r="H213" s="100" t="s">
        <v>1014</v>
      </c>
      <c r="I213" s="100" t="s">
        <v>1014</v>
      </c>
      <c r="J213" s="100" t="s">
        <v>1014</v>
      </c>
      <c r="K213" s="100" t="s">
        <v>1014</v>
      </c>
      <c r="L213" s="100" t="s">
        <v>1014</v>
      </c>
      <c r="M213" s="100" t="s">
        <v>1014</v>
      </c>
      <c r="N213" s="100" t="s">
        <v>1014</v>
      </c>
      <c r="O213" s="101" t="s">
        <v>1015</v>
      </c>
    </row>
    <row r="214" spans="1:15" x14ac:dyDescent="0.25">
      <c r="A214" s="97" t="s">
        <v>1173</v>
      </c>
      <c r="B214" s="98" t="s">
        <v>1112</v>
      </c>
      <c r="C214" s="98" t="s">
        <v>1113</v>
      </c>
      <c r="D214" s="85">
        <v>184.9</v>
      </c>
      <c r="E214" s="99">
        <v>-0.89749706713802302</v>
      </c>
      <c r="F214" s="96">
        <v>75</v>
      </c>
      <c r="G214" s="100" t="s">
        <v>1014</v>
      </c>
      <c r="H214" s="100" t="s">
        <v>1014</v>
      </c>
      <c r="I214" s="100" t="s">
        <v>1014</v>
      </c>
      <c r="J214" s="100" t="s">
        <v>1014</v>
      </c>
      <c r="K214" s="100" t="s">
        <v>1014</v>
      </c>
      <c r="L214" s="100" t="s">
        <v>1014</v>
      </c>
      <c r="M214" s="100" t="s">
        <v>1014</v>
      </c>
      <c r="N214" s="100" t="s">
        <v>1014</v>
      </c>
      <c r="O214" s="101" t="s">
        <v>1015</v>
      </c>
    </row>
    <row r="215" spans="1:15" x14ac:dyDescent="0.25">
      <c r="A215" s="97" t="s">
        <v>1173</v>
      </c>
      <c r="B215" s="98" t="s">
        <v>1114</v>
      </c>
      <c r="C215" s="98" t="s">
        <v>1115</v>
      </c>
      <c r="D215" s="85">
        <v>435.3</v>
      </c>
      <c r="E215" s="99">
        <v>-0.224713042109838</v>
      </c>
      <c r="F215" s="96">
        <v>60</v>
      </c>
      <c r="G215" s="100" t="s">
        <v>1014</v>
      </c>
      <c r="H215" s="100" t="s">
        <v>1014</v>
      </c>
      <c r="I215" s="100" t="s">
        <v>1014</v>
      </c>
      <c r="J215" s="100" t="s">
        <v>1014</v>
      </c>
      <c r="K215" s="100" t="s">
        <v>1014</v>
      </c>
      <c r="L215" s="100" t="s">
        <v>1014</v>
      </c>
      <c r="M215" s="100" t="s">
        <v>1014</v>
      </c>
      <c r="N215" s="100" t="s">
        <v>1014</v>
      </c>
      <c r="O215" s="101" t="s">
        <v>1015</v>
      </c>
    </row>
    <row r="216" spans="1:15" x14ac:dyDescent="0.25">
      <c r="A216" s="97" t="s">
        <v>1173</v>
      </c>
      <c r="B216" s="98" t="s">
        <v>1116</v>
      </c>
      <c r="C216" s="98" t="s">
        <v>1117</v>
      </c>
      <c r="D216" s="85">
        <v>708.8</v>
      </c>
      <c r="E216" s="99">
        <v>1.1920101520886299</v>
      </c>
      <c r="F216" s="96">
        <v>10</v>
      </c>
      <c r="G216" s="100" t="s">
        <v>1014</v>
      </c>
      <c r="H216" s="100" t="s">
        <v>1014</v>
      </c>
      <c r="I216" s="100" t="s">
        <v>1014</v>
      </c>
      <c r="J216" s="100" t="s">
        <v>1014</v>
      </c>
      <c r="K216" s="100" t="s">
        <v>1014</v>
      </c>
      <c r="L216" s="100" t="s">
        <v>1014</v>
      </c>
      <c r="M216" s="100" t="s">
        <v>1014</v>
      </c>
      <c r="N216" s="100" t="s">
        <v>1014</v>
      </c>
      <c r="O216" s="101" t="s">
        <v>1015</v>
      </c>
    </row>
    <row r="217" spans="1:15" x14ac:dyDescent="0.25">
      <c r="A217" s="97" t="s">
        <v>1173</v>
      </c>
      <c r="B217" s="98" t="s">
        <v>1118</v>
      </c>
      <c r="C217" s="98" t="s">
        <v>1119</v>
      </c>
      <c r="D217" s="85">
        <v>281.10000000000002</v>
      </c>
      <c r="E217" s="99">
        <v>0.21069333852765401</v>
      </c>
      <c r="F217" s="96">
        <v>47</v>
      </c>
      <c r="G217" s="100" t="s">
        <v>1014</v>
      </c>
      <c r="H217" s="100" t="s">
        <v>1014</v>
      </c>
      <c r="I217" s="100" t="s">
        <v>1014</v>
      </c>
      <c r="J217" s="100" t="s">
        <v>1014</v>
      </c>
      <c r="K217" s="100" t="s">
        <v>1014</v>
      </c>
      <c r="L217" s="100" t="s">
        <v>1014</v>
      </c>
      <c r="M217" s="100" t="s">
        <v>1014</v>
      </c>
      <c r="N217" s="100" t="s">
        <v>1014</v>
      </c>
      <c r="O217" s="101" t="s">
        <v>1015</v>
      </c>
    </row>
    <row r="218" spans="1:15" x14ac:dyDescent="0.25">
      <c r="A218" s="97" t="s">
        <v>1173</v>
      </c>
      <c r="B218" s="98" t="s">
        <v>1120</v>
      </c>
      <c r="C218" s="98" t="s">
        <v>1121</v>
      </c>
      <c r="D218" s="85">
        <v>128.69999999999999</v>
      </c>
      <c r="E218" s="99">
        <v>-0.48722156377099901</v>
      </c>
      <c r="F218" s="96">
        <v>66</v>
      </c>
      <c r="G218" s="100" t="s">
        <v>1014</v>
      </c>
      <c r="H218" s="100" t="s">
        <v>1014</v>
      </c>
      <c r="I218" s="100" t="s">
        <v>1014</v>
      </c>
      <c r="J218" s="100" t="s">
        <v>1014</v>
      </c>
      <c r="K218" s="100" t="s">
        <v>1014</v>
      </c>
      <c r="L218" s="100" t="s">
        <v>1014</v>
      </c>
      <c r="M218" s="100" t="s">
        <v>1014</v>
      </c>
      <c r="N218" s="100" t="s">
        <v>1014</v>
      </c>
      <c r="O218" s="101" t="s">
        <v>1015</v>
      </c>
    </row>
    <row r="219" spans="1:15" x14ac:dyDescent="0.25">
      <c r="A219" s="97" t="s">
        <v>1173</v>
      </c>
      <c r="B219" s="98" t="s">
        <v>1122</v>
      </c>
      <c r="C219" s="98" t="s">
        <v>1123</v>
      </c>
      <c r="D219" s="85">
        <v>1921.7</v>
      </c>
      <c r="E219" s="99">
        <v>-1.27695709982385</v>
      </c>
      <c r="F219" s="96">
        <v>79</v>
      </c>
      <c r="G219" s="100" t="s">
        <v>1030</v>
      </c>
      <c r="H219" s="100" t="s">
        <v>1006</v>
      </c>
      <c r="I219" s="100" t="s">
        <v>1021</v>
      </c>
      <c r="J219" s="100" t="s">
        <v>1030</v>
      </c>
      <c r="K219" s="100" t="s">
        <v>1007</v>
      </c>
      <c r="L219" s="100" t="s">
        <v>1007</v>
      </c>
      <c r="M219" s="100" t="s">
        <v>1021</v>
      </c>
      <c r="N219" s="100" t="s">
        <v>1007</v>
      </c>
      <c r="O219" s="101" t="s">
        <v>1009</v>
      </c>
    </row>
    <row r="220" spans="1:15" x14ac:dyDescent="0.25">
      <c r="A220" s="97" t="s">
        <v>1173</v>
      </c>
      <c r="B220" s="98" t="s">
        <v>1124</v>
      </c>
      <c r="C220" s="98" t="s">
        <v>1125</v>
      </c>
      <c r="D220" s="85">
        <v>2945.8</v>
      </c>
      <c r="E220" s="99">
        <v>-0.716630278029595</v>
      </c>
      <c r="F220" s="96">
        <v>73</v>
      </c>
      <c r="G220" s="100" t="s">
        <v>1030</v>
      </c>
      <c r="H220" s="100" t="s">
        <v>1006</v>
      </c>
      <c r="I220" s="100" t="s">
        <v>1021</v>
      </c>
      <c r="J220" s="100" t="s">
        <v>1030</v>
      </c>
      <c r="K220" s="100" t="s">
        <v>1008</v>
      </c>
      <c r="L220" s="100" t="s">
        <v>1006</v>
      </c>
      <c r="M220" s="100" t="s">
        <v>1021</v>
      </c>
      <c r="N220" s="100" t="s">
        <v>1008</v>
      </c>
      <c r="O220" s="101" t="s">
        <v>1009</v>
      </c>
    </row>
    <row r="221" spans="1:15" x14ac:dyDescent="0.25">
      <c r="A221" s="97" t="s">
        <v>1173</v>
      </c>
      <c r="B221" s="98" t="s">
        <v>1126</v>
      </c>
      <c r="C221" s="98" t="s">
        <v>1127</v>
      </c>
      <c r="D221" s="85">
        <v>1251.3</v>
      </c>
      <c r="E221" s="99">
        <v>0.41483304061102599</v>
      </c>
      <c r="F221" s="96">
        <v>40</v>
      </c>
      <c r="G221" s="100" t="s">
        <v>1008</v>
      </c>
      <c r="H221" s="100" t="s">
        <v>1021</v>
      </c>
      <c r="I221" s="100" t="s">
        <v>1006</v>
      </c>
      <c r="J221" s="100" t="s">
        <v>1006</v>
      </c>
      <c r="K221" s="100" t="s">
        <v>1021</v>
      </c>
      <c r="L221" s="100" t="s">
        <v>1021</v>
      </c>
      <c r="M221" s="100" t="s">
        <v>1006</v>
      </c>
      <c r="N221" s="100" t="s">
        <v>1021</v>
      </c>
      <c r="O221" s="101" t="s">
        <v>1009</v>
      </c>
    </row>
    <row r="222" spans="1:15" x14ac:dyDescent="0.25">
      <c r="A222" s="97" t="s">
        <v>1173</v>
      </c>
      <c r="B222" s="98" t="s">
        <v>1128</v>
      </c>
      <c r="C222" s="98" t="s">
        <v>1129</v>
      </c>
      <c r="D222" s="85">
        <v>1763.3</v>
      </c>
      <c r="E222" s="99">
        <v>-0.44829661339052601</v>
      </c>
      <c r="F222" s="96">
        <v>64</v>
      </c>
      <c r="G222" s="100" t="s">
        <v>1021</v>
      </c>
      <c r="H222" s="100" t="s">
        <v>1006</v>
      </c>
      <c r="I222" s="100" t="s">
        <v>1006</v>
      </c>
      <c r="J222" s="100" t="s">
        <v>1006</v>
      </c>
      <c r="K222" s="100" t="s">
        <v>1008</v>
      </c>
      <c r="L222" s="100" t="s">
        <v>1006</v>
      </c>
      <c r="M222" s="100" t="s">
        <v>1006</v>
      </c>
      <c r="N222" s="100" t="s">
        <v>1006</v>
      </c>
      <c r="O222" s="101" t="s">
        <v>1009</v>
      </c>
    </row>
    <row r="223" spans="1:15" x14ac:dyDescent="0.25">
      <c r="A223" s="97" t="s">
        <v>1173</v>
      </c>
      <c r="B223" s="98" t="s">
        <v>1130</v>
      </c>
      <c r="C223" s="98" t="s">
        <v>1131</v>
      </c>
      <c r="D223" s="85">
        <v>2019.1</v>
      </c>
      <c r="E223" s="99">
        <v>-0.62281626173475302</v>
      </c>
      <c r="F223" s="96">
        <v>70</v>
      </c>
      <c r="G223" s="100" t="s">
        <v>1030</v>
      </c>
      <c r="H223" s="100" t="s">
        <v>1030</v>
      </c>
      <c r="I223" s="100" t="s">
        <v>1006</v>
      </c>
      <c r="J223" s="100" t="s">
        <v>1008</v>
      </c>
      <c r="K223" s="100" t="s">
        <v>1030</v>
      </c>
      <c r="L223" s="100" t="s">
        <v>1030</v>
      </c>
      <c r="M223" s="100" t="s">
        <v>1030</v>
      </c>
      <c r="N223" s="100" t="s">
        <v>1030</v>
      </c>
      <c r="O223" s="101" t="s">
        <v>1009</v>
      </c>
    </row>
    <row r="224" spans="1:15" x14ac:dyDescent="0.25">
      <c r="A224" s="97" t="s">
        <v>1173</v>
      </c>
      <c r="B224" s="98" t="s">
        <v>1132</v>
      </c>
      <c r="C224" s="98" t="s">
        <v>1133</v>
      </c>
      <c r="D224" s="85">
        <v>1182.7</v>
      </c>
      <c r="E224" s="99">
        <v>0.492350104846287</v>
      </c>
      <c r="F224" s="96">
        <v>34</v>
      </c>
      <c r="G224" s="100" t="s">
        <v>1008</v>
      </c>
      <c r="H224" s="100" t="s">
        <v>1006</v>
      </c>
      <c r="I224" s="100" t="s">
        <v>1007</v>
      </c>
      <c r="J224" s="100" t="s">
        <v>1008</v>
      </c>
      <c r="K224" s="100" t="s">
        <v>1021</v>
      </c>
      <c r="L224" s="100" t="s">
        <v>1007</v>
      </c>
      <c r="M224" s="100" t="s">
        <v>1006</v>
      </c>
      <c r="N224" s="100" t="s">
        <v>1008</v>
      </c>
      <c r="O224" s="101" t="s">
        <v>1009</v>
      </c>
    </row>
    <row r="225" spans="1:15" x14ac:dyDescent="0.25">
      <c r="A225" s="97" t="s">
        <v>1173</v>
      </c>
      <c r="B225" s="98" t="s">
        <v>1134</v>
      </c>
      <c r="C225" s="98" t="s">
        <v>1135</v>
      </c>
      <c r="D225" s="85">
        <v>2017.7</v>
      </c>
      <c r="E225" s="99">
        <v>0.30558548646814498</v>
      </c>
      <c r="F225" s="96">
        <v>43</v>
      </c>
      <c r="G225" s="100" t="s">
        <v>1008</v>
      </c>
      <c r="H225" s="100" t="s">
        <v>1007</v>
      </c>
      <c r="I225" s="100" t="s">
        <v>1006</v>
      </c>
      <c r="J225" s="100" t="s">
        <v>1030</v>
      </c>
      <c r="K225" s="100" t="s">
        <v>1007</v>
      </c>
      <c r="L225" s="100" t="s">
        <v>1007</v>
      </c>
      <c r="M225" s="100" t="s">
        <v>1030</v>
      </c>
      <c r="N225" s="100" t="s">
        <v>1007</v>
      </c>
      <c r="O225" s="101" t="s">
        <v>1009</v>
      </c>
    </row>
    <row r="226" spans="1:15" x14ac:dyDescent="0.25">
      <c r="A226" s="97" t="s">
        <v>1173</v>
      </c>
      <c r="B226" s="98" t="s">
        <v>1136</v>
      </c>
      <c r="C226" s="98" t="s">
        <v>1137</v>
      </c>
      <c r="D226" s="85">
        <v>1350.4</v>
      </c>
      <c r="E226" s="99">
        <v>4.3403966252225701E-2</v>
      </c>
      <c r="F226" s="96">
        <v>56</v>
      </c>
      <c r="G226" s="100" t="s">
        <v>1006</v>
      </c>
      <c r="H226" s="100" t="s">
        <v>1007</v>
      </c>
      <c r="I226" s="100" t="s">
        <v>1021</v>
      </c>
      <c r="J226" s="100" t="s">
        <v>1030</v>
      </c>
      <c r="K226" s="100" t="s">
        <v>1007</v>
      </c>
      <c r="L226" s="100" t="s">
        <v>1008</v>
      </c>
      <c r="M226" s="100" t="s">
        <v>1030</v>
      </c>
      <c r="N226" s="100" t="s">
        <v>1007</v>
      </c>
      <c r="O226" s="101" t="s">
        <v>1009</v>
      </c>
    </row>
    <row r="227" spans="1:15" x14ac:dyDescent="0.25">
      <c r="A227" s="97" t="s">
        <v>1173</v>
      </c>
      <c r="B227" s="98" t="s">
        <v>1138</v>
      </c>
      <c r="C227" s="98" t="s">
        <v>1139</v>
      </c>
      <c r="D227" s="85">
        <v>187.5</v>
      </c>
      <c r="E227" s="99">
        <v>0.17777189366332399</v>
      </c>
      <c r="F227" s="96">
        <v>49</v>
      </c>
      <c r="G227" s="100" t="s">
        <v>1014</v>
      </c>
      <c r="H227" s="100" t="s">
        <v>1014</v>
      </c>
      <c r="I227" s="100" t="s">
        <v>1014</v>
      </c>
      <c r="J227" s="100" t="s">
        <v>1014</v>
      </c>
      <c r="K227" s="100" t="s">
        <v>1014</v>
      </c>
      <c r="L227" s="100" t="s">
        <v>1014</v>
      </c>
      <c r="M227" s="100" t="s">
        <v>1014</v>
      </c>
      <c r="N227" s="100" t="s">
        <v>1014</v>
      </c>
      <c r="O227" s="101" t="s">
        <v>1015</v>
      </c>
    </row>
    <row r="228" spans="1:15" x14ac:dyDescent="0.25">
      <c r="A228" s="97" t="s">
        <v>1173</v>
      </c>
      <c r="B228" s="98" t="s">
        <v>1140</v>
      </c>
      <c r="C228" s="98" t="s">
        <v>1141</v>
      </c>
      <c r="D228" s="85">
        <v>558.79999999999995</v>
      </c>
      <c r="E228" s="99">
        <v>1.2743788272393399</v>
      </c>
      <c r="F228" s="96">
        <v>9</v>
      </c>
      <c r="G228" s="100" t="s">
        <v>1020</v>
      </c>
      <c r="H228" s="100" t="s">
        <v>1006</v>
      </c>
      <c r="I228" s="100" t="s">
        <v>1007</v>
      </c>
      <c r="J228" s="100" t="s">
        <v>1030</v>
      </c>
      <c r="K228" s="100" t="s">
        <v>1006</v>
      </c>
      <c r="L228" s="100" t="s">
        <v>1006</v>
      </c>
      <c r="M228" s="100" t="s">
        <v>1021</v>
      </c>
      <c r="N228" s="100" t="s">
        <v>1008</v>
      </c>
      <c r="O228" s="101" t="s">
        <v>1009</v>
      </c>
    </row>
    <row r="229" spans="1:15" x14ac:dyDescent="0.25">
      <c r="A229" s="97" t="s">
        <v>1173</v>
      </c>
      <c r="B229" s="98" t="s">
        <v>1142</v>
      </c>
      <c r="C229" s="98" t="s">
        <v>1143</v>
      </c>
      <c r="D229" s="85">
        <v>483.4</v>
      </c>
      <c r="E229" s="99">
        <v>0.89016635899345598</v>
      </c>
      <c r="F229" s="96">
        <v>20</v>
      </c>
      <c r="G229" s="100" t="s">
        <v>1020</v>
      </c>
      <c r="H229" s="100" t="s">
        <v>1007</v>
      </c>
      <c r="I229" s="100" t="s">
        <v>1030</v>
      </c>
      <c r="J229" s="100" t="s">
        <v>1030</v>
      </c>
      <c r="K229" s="100" t="s">
        <v>1007</v>
      </c>
      <c r="L229" s="100" t="s">
        <v>1006</v>
      </c>
      <c r="M229" s="100" t="s">
        <v>1008</v>
      </c>
      <c r="N229" s="100" t="s">
        <v>1007</v>
      </c>
      <c r="O229" s="101" t="s">
        <v>1009</v>
      </c>
    </row>
    <row r="230" spans="1:15" x14ac:dyDescent="0.25">
      <c r="A230" s="97" t="s">
        <v>1173</v>
      </c>
      <c r="B230" s="98" t="s">
        <v>1144</v>
      </c>
      <c r="C230" s="98" t="s">
        <v>1145</v>
      </c>
      <c r="D230" s="85">
        <v>2583</v>
      </c>
      <c r="E230" s="99">
        <v>0.86701316767293901</v>
      </c>
      <c r="F230" s="96">
        <v>21</v>
      </c>
      <c r="G230" s="100" t="s">
        <v>1020</v>
      </c>
      <c r="H230" s="100" t="s">
        <v>1021</v>
      </c>
      <c r="I230" s="100" t="s">
        <v>1030</v>
      </c>
      <c r="J230" s="100" t="s">
        <v>1008</v>
      </c>
      <c r="K230" s="100" t="s">
        <v>1008</v>
      </c>
      <c r="L230" s="100" t="s">
        <v>1007</v>
      </c>
      <c r="M230" s="100" t="s">
        <v>1006</v>
      </c>
      <c r="N230" s="100" t="s">
        <v>1007</v>
      </c>
      <c r="O230" s="101" t="s">
        <v>1009</v>
      </c>
    </row>
    <row r="231" spans="1:15" x14ac:dyDescent="0.25">
      <c r="A231" s="97" t="s">
        <v>1173</v>
      </c>
      <c r="B231" s="98" t="s">
        <v>1146</v>
      </c>
      <c r="C231" s="98" t="s">
        <v>1147</v>
      </c>
      <c r="D231" s="85">
        <v>2536.1</v>
      </c>
      <c r="E231" s="99">
        <v>0.53760534181854103</v>
      </c>
      <c r="F231" s="96">
        <v>31</v>
      </c>
      <c r="G231" s="100" t="s">
        <v>1051</v>
      </c>
      <c r="H231" s="100" t="s">
        <v>1030</v>
      </c>
      <c r="I231" s="100" t="s">
        <v>1021</v>
      </c>
      <c r="J231" s="100" t="s">
        <v>1006</v>
      </c>
      <c r="K231" s="100" t="s">
        <v>1007</v>
      </c>
      <c r="L231" s="100" t="s">
        <v>1021</v>
      </c>
      <c r="M231" s="100" t="s">
        <v>1008</v>
      </c>
      <c r="N231" s="100" t="s">
        <v>1007</v>
      </c>
      <c r="O231" s="101" t="s">
        <v>1009</v>
      </c>
    </row>
    <row r="232" spans="1:15" x14ac:dyDescent="0.25">
      <c r="A232" s="97" t="s">
        <v>1173</v>
      </c>
      <c r="B232" s="98" t="s">
        <v>1148</v>
      </c>
      <c r="C232" s="98" t="s">
        <v>1149</v>
      </c>
      <c r="D232" s="85">
        <v>802.3</v>
      </c>
      <c r="E232" s="99">
        <v>0.36229306412258799</v>
      </c>
      <c r="F232" s="96">
        <v>42</v>
      </c>
      <c r="G232" s="100" t="s">
        <v>1008</v>
      </c>
      <c r="H232" s="100" t="s">
        <v>1030</v>
      </c>
      <c r="I232" s="100" t="s">
        <v>1030</v>
      </c>
      <c r="J232" s="100" t="s">
        <v>1021</v>
      </c>
      <c r="K232" s="100" t="s">
        <v>1007</v>
      </c>
      <c r="L232" s="100" t="s">
        <v>1008</v>
      </c>
      <c r="M232" s="100" t="s">
        <v>1008</v>
      </c>
      <c r="N232" s="100" t="s">
        <v>1007</v>
      </c>
      <c r="O232" s="101" t="s">
        <v>1009</v>
      </c>
    </row>
    <row r="233" spans="1:15" x14ac:dyDescent="0.25">
      <c r="A233" s="97" t="s">
        <v>1173</v>
      </c>
      <c r="B233" s="98" t="s">
        <v>1150</v>
      </c>
      <c r="C233" s="98" t="s">
        <v>1151</v>
      </c>
      <c r="D233" s="85">
        <v>2947.8</v>
      </c>
      <c r="E233" s="99">
        <v>-0.34677403323560901</v>
      </c>
      <c r="F233" s="96">
        <v>61</v>
      </c>
      <c r="G233" s="100" t="s">
        <v>1021</v>
      </c>
      <c r="H233" s="100" t="s">
        <v>1008</v>
      </c>
      <c r="I233" s="100" t="s">
        <v>1030</v>
      </c>
      <c r="J233" s="100" t="s">
        <v>1021</v>
      </c>
      <c r="K233" s="100" t="s">
        <v>1007</v>
      </c>
      <c r="L233" s="100" t="s">
        <v>1008</v>
      </c>
      <c r="M233" s="100" t="s">
        <v>1006</v>
      </c>
      <c r="N233" s="100" t="s">
        <v>1007</v>
      </c>
      <c r="O233" s="101" t="s">
        <v>1009</v>
      </c>
    </row>
    <row r="234" spans="1:15" x14ac:dyDescent="0.25">
      <c r="A234" s="97" t="s">
        <v>1173</v>
      </c>
      <c r="B234" s="98" t="s">
        <v>1152</v>
      </c>
      <c r="C234" s="98" t="s">
        <v>1153</v>
      </c>
      <c r="D234" s="85">
        <v>152.1</v>
      </c>
      <c r="E234" s="99">
        <v>-0.54032011541249103</v>
      </c>
      <c r="F234" s="96">
        <v>68</v>
      </c>
      <c r="G234" s="100" t="s">
        <v>1021</v>
      </c>
      <c r="H234" s="100" t="s">
        <v>1007</v>
      </c>
      <c r="I234" s="100" t="s">
        <v>1030</v>
      </c>
      <c r="J234" s="100" t="s">
        <v>1030</v>
      </c>
      <c r="K234" s="100" t="s">
        <v>1007</v>
      </c>
      <c r="L234" s="100" t="s">
        <v>1021</v>
      </c>
      <c r="M234" s="100" t="s">
        <v>1008</v>
      </c>
      <c r="N234" s="100" t="s">
        <v>1008</v>
      </c>
      <c r="O234" s="101" t="s">
        <v>1009</v>
      </c>
    </row>
    <row r="235" spans="1:15" x14ac:dyDescent="0.25">
      <c r="A235" s="97" t="s">
        <v>1173</v>
      </c>
      <c r="B235" s="98" t="s">
        <v>1154</v>
      </c>
      <c r="C235" s="98" t="s">
        <v>1155</v>
      </c>
      <c r="D235" s="85">
        <v>706.8</v>
      </c>
      <c r="E235" s="99">
        <v>-0.171589460693299</v>
      </c>
      <c r="F235" s="96">
        <v>59</v>
      </c>
      <c r="G235" s="100" t="s">
        <v>1006</v>
      </c>
      <c r="H235" s="100" t="s">
        <v>1021</v>
      </c>
      <c r="I235" s="100" t="s">
        <v>1008</v>
      </c>
      <c r="J235" s="100" t="s">
        <v>1021</v>
      </c>
      <c r="K235" s="100" t="s">
        <v>1007</v>
      </c>
      <c r="L235" s="100" t="s">
        <v>1030</v>
      </c>
      <c r="M235" s="100" t="s">
        <v>1021</v>
      </c>
      <c r="N235" s="100" t="s">
        <v>1006</v>
      </c>
      <c r="O235" s="101" t="s">
        <v>1009</v>
      </c>
    </row>
    <row r="236" spans="1:15" x14ac:dyDescent="0.25">
      <c r="A236" s="97" t="s">
        <v>1173</v>
      </c>
      <c r="B236" s="98" t="s">
        <v>1156</v>
      </c>
      <c r="C236" s="98" t="s">
        <v>1157</v>
      </c>
      <c r="D236" s="85">
        <v>1028.0999999999999</v>
      </c>
      <c r="E236" s="99">
        <v>-1.2636010256963299</v>
      </c>
      <c r="F236" s="96">
        <v>78</v>
      </c>
      <c r="G236" s="100" t="s">
        <v>1030</v>
      </c>
      <c r="H236" s="100" t="s">
        <v>1007</v>
      </c>
      <c r="I236" s="100" t="s">
        <v>1008</v>
      </c>
      <c r="J236" s="100" t="s">
        <v>1030</v>
      </c>
      <c r="K236" s="100" t="s">
        <v>1008</v>
      </c>
      <c r="L236" s="100" t="s">
        <v>1021</v>
      </c>
      <c r="M236" s="100" t="s">
        <v>1006</v>
      </c>
      <c r="N236" s="100" t="s">
        <v>1006</v>
      </c>
      <c r="O236" s="101" t="s">
        <v>1009</v>
      </c>
    </row>
    <row r="237" spans="1:15" x14ac:dyDescent="0.25">
      <c r="A237" s="97" t="s">
        <v>1173</v>
      </c>
      <c r="B237" s="98" t="s">
        <v>1158</v>
      </c>
      <c r="C237" s="98" t="s">
        <v>1159</v>
      </c>
      <c r="D237" s="85">
        <v>2695.7</v>
      </c>
      <c r="E237" s="99">
        <v>0.48608808966316802</v>
      </c>
      <c r="F237" s="96">
        <v>35</v>
      </c>
      <c r="G237" s="100" t="s">
        <v>1008</v>
      </c>
      <c r="H237" s="100" t="s">
        <v>1008</v>
      </c>
      <c r="I237" s="100" t="s">
        <v>1007</v>
      </c>
      <c r="J237" s="100" t="s">
        <v>1007</v>
      </c>
      <c r="K237" s="100" t="s">
        <v>1008</v>
      </c>
      <c r="L237" s="100" t="s">
        <v>1007</v>
      </c>
      <c r="M237" s="100" t="s">
        <v>1021</v>
      </c>
      <c r="N237" s="100" t="s">
        <v>1007</v>
      </c>
      <c r="O237" s="101" t="s">
        <v>1009</v>
      </c>
    </row>
    <row r="238" spans="1:15" x14ac:dyDescent="0.25">
      <c r="A238" s="97" t="s">
        <v>1173</v>
      </c>
      <c r="B238" s="98" t="s">
        <v>1160</v>
      </c>
      <c r="C238" s="98" t="s">
        <v>1161</v>
      </c>
      <c r="D238" s="85">
        <v>1571.1</v>
      </c>
      <c r="E238" s="99">
        <v>1.43869121309898</v>
      </c>
      <c r="F238" s="96">
        <v>7</v>
      </c>
      <c r="G238" s="100" t="s">
        <v>1020</v>
      </c>
      <c r="H238" s="100" t="s">
        <v>1008</v>
      </c>
      <c r="I238" s="100" t="s">
        <v>1007</v>
      </c>
      <c r="J238" s="100" t="s">
        <v>1007</v>
      </c>
      <c r="K238" s="100" t="s">
        <v>1006</v>
      </c>
      <c r="L238" s="100" t="s">
        <v>1008</v>
      </c>
      <c r="M238" s="100" t="s">
        <v>1021</v>
      </c>
      <c r="N238" s="100" t="s">
        <v>1007</v>
      </c>
      <c r="O238" s="101" t="s">
        <v>1009</v>
      </c>
    </row>
    <row r="239" spans="1:15" x14ac:dyDescent="0.25">
      <c r="A239" s="97" t="s">
        <v>1173</v>
      </c>
      <c r="B239" s="98" t="s">
        <v>1162</v>
      </c>
      <c r="C239" s="98" t="s">
        <v>1163</v>
      </c>
      <c r="D239" s="85">
        <v>472</v>
      </c>
      <c r="E239" s="99">
        <v>1.4874853538936601</v>
      </c>
      <c r="F239" s="96">
        <v>5</v>
      </c>
      <c r="G239" s="100" t="s">
        <v>1014</v>
      </c>
      <c r="H239" s="100" t="s">
        <v>1014</v>
      </c>
      <c r="I239" s="100" t="s">
        <v>1014</v>
      </c>
      <c r="J239" s="100" t="s">
        <v>1014</v>
      </c>
      <c r="K239" s="100" t="s">
        <v>1014</v>
      </c>
      <c r="L239" s="100" t="s">
        <v>1014</v>
      </c>
      <c r="M239" s="100" t="s">
        <v>1014</v>
      </c>
      <c r="N239" s="100" t="s">
        <v>1014</v>
      </c>
      <c r="O239" s="101" t="s">
        <v>1015</v>
      </c>
    </row>
    <row r="240" spans="1:15" x14ac:dyDescent="0.25">
      <c r="A240" s="97" t="s">
        <v>1173</v>
      </c>
      <c r="B240" s="98" t="s">
        <v>1164</v>
      </c>
      <c r="C240" s="98" t="s">
        <v>1165</v>
      </c>
      <c r="D240" s="85">
        <v>1362.1</v>
      </c>
      <c r="E240" s="99">
        <v>1.31322960183921</v>
      </c>
      <c r="F240" s="96">
        <v>8</v>
      </c>
      <c r="G240" s="100" t="s">
        <v>1020</v>
      </c>
      <c r="H240" s="100" t="s">
        <v>1021</v>
      </c>
      <c r="I240" s="100" t="s">
        <v>1007</v>
      </c>
      <c r="J240" s="100" t="s">
        <v>1008</v>
      </c>
      <c r="K240" s="100" t="s">
        <v>1008</v>
      </c>
      <c r="L240" s="100" t="s">
        <v>1006</v>
      </c>
      <c r="M240" s="100" t="s">
        <v>1006</v>
      </c>
      <c r="N240" s="100" t="s">
        <v>1006</v>
      </c>
      <c r="O240" s="101" t="s">
        <v>1009</v>
      </c>
    </row>
    <row r="241" spans="1:15" x14ac:dyDescent="0.25">
      <c r="A241" s="97" t="s">
        <v>1173</v>
      </c>
      <c r="B241" s="98" t="s">
        <v>1166</v>
      </c>
      <c r="C241" s="98" t="s">
        <v>1167</v>
      </c>
      <c r="D241" s="85">
        <v>2268</v>
      </c>
      <c r="E241" s="99">
        <v>7.2819945425917895E-2</v>
      </c>
      <c r="F241" s="96">
        <v>55</v>
      </c>
      <c r="G241" s="100" t="s">
        <v>1006</v>
      </c>
      <c r="H241" s="100" t="s">
        <v>1006</v>
      </c>
      <c r="I241" s="100" t="s">
        <v>1007</v>
      </c>
      <c r="J241" s="100" t="s">
        <v>1006</v>
      </c>
      <c r="K241" s="100" t="s">
        <v>1006</v>
      </c>
      <c r="L241" s="100" t="s">
        <v>1030</v>
      </c>
      <c r="M241" s="100" t="s">
        <v>1021</v>
      </c>
      <c r="N241" s="100" t="s">
        <v>1007</v>
      </c>
      <c r="O241" s="101" t="s">
        <v>1009</v>
      </c>
    </row>
    <row r="242" spans="1:15" x14ac:dyDescent="0.25">
      <c r="A242" s="97" t="s">
        <v>1173</v>
      </c>
      <c r="B242" s="98" t="s">
        <v>1168</v>
      </c>
      <c r="C242" s="98" t="s">
        <v>1169</v>
      </c>
      <c r="D242" s="85">
        <v>2337.1999999999998</v>
      </c>
      <c r="E242" s="99">
        <v>-2.38382961387003E-2</v>
      </c>
      <c r="F242" s="96">
        <v>58</v>
      </c>
      <c r="G242" s="100" t="s">
        <v>1006</v>
      </c>
      <c r="H242" s="100" t="s">
        <v>1008</v>
      </c>
      <c r="I242" s="100" t="s">
        <v>1021</v>
      </c>
      <c r="J242" s="100" t="s">
        <v>1006</v>
      </c>
      <c r="K242" s="100" t="s">
        <v>1007</v>
      </c>
      <c r="L242" s="100" t="s">
        <v>1021</v>
      </c>
      <c r="M242" s="100" t="s">
        <v>1006</v>
      </c>
      <c r="N242" s="100" t="s">
        <v>1007</v>
      </c>
      <c r="O242" s="101" t="s">
        <v>1009</v>
      </c>
    </row>
    <row r="243" spans="1:15" x14ac:dyDescent="0.25">
      <c r="A243" s="97" t="s">
        <v>1173</v>
      </c>
      <c r="B243" s="98" t="s">
        <v>1170</v>
      </c>
      <c r="C243" s="98" t="s">
        <v>1171</v>
      </c>
      <c r="D243" s="85">
        <v>488.4</v>
      </c>
      <c r="E243" s="99">
        <v>0.506361702375551</v>
      </c>
      <c r="F243" s="96">
        <v>33</v>
      </c>
      <c r="G243" s="100" t="s">
        <v>1008</v>
      </c>
      <c r="H243" s="100" t="s">
        <v>1006</v>
      </c>
      <c r="I243" s="100" t="s">
        <v>1030</v>
      </c>
      <c r="J243" s="100" t="s">
        <v>1021</v>
      </c>
      <c r="K243" s="100" t="s">
        <v>1021</v>
      </c>
      <c r="L243" s="100" t="s">
        <v>1030</v>
      </c>
      <c r="M243" s="100" t="s">
        <v>1021</v>
      </c>
      <c r="N243" s="100" t="s">
        <v>1008</v>
      </c>
      <c r="O243" s="101" t="s">
        <v>1009</v>
      </c>
    </row>
    <row r="244" spans="1:15" x14ac:dyDescent="0.25">
      <c r="A244" s="97" t="s">
        <v>1174</v>
      </c>
      <c r="B244" s="98" t="s">
        <v>1004</v>
      </c>
      <c r="C244" s="98" t="s">
        <v>1005</v>
      </c>
      <c r="D244" s="85">
        <v>726.3</v>
      </c>
      <c r="E244" s="99">
        <v>0.114148216000323</v>
      </c>
      <c r="F244" s="96">
        <v>59</v>
      </c>
      <c r="G244" s="100" t="s">
        <v>1006</v>
      </c>
      <c r="H244" s="100" t="s">
        <v>1007</v>
      </c>
      <c r="I244" s="100" t="s">
        <v>1008</v>
      </c>
      <c r="J244" s="100" t="s">
        <v>1006</v>
      </c>
      <c r="K244" s="100" t="s">
        <v>1007</v>
      </c>
      <c r="L244" s="100" t="s">
        <v>1007</v>
      </c>
      <c r="M244" s="100" t="s">
        <v>1007</v>
      </c>
      <c r="N244" s="100" t="s">
        <v>1006</v>
      </c>
      <c r="O244" s="101" t="s">
        <v>1009</v>
      </c>
    </row>
    <row r="245" spans="1:15" x14ac:dyDescent="0.25">
      <c r="A245" s="97" t="s">
        <v>1174</v>
      </c>
      <c r="B245" s="98" t="s">
        <v>1010</v>
      </c>
      <c r="C245" s="98" t="s">
        <v>1011</v>
      </c>
      <c r="D245" s="85">
        <v>345.1</v>
      </c>
      <c r="E245" s="99">
        <v>0.324395003201009</v>
      </c>
      <c r="F245" s="96">
        <v>49</v>
      </c>
      <c r="G245" s="100" t="s">
        <v>1008</v>
      </c>
      <c r="H245" s="100" t="s">
        <v>1007</v>
      </c>
      <c r="I245" s="100" t="s">
        <v>1006</v>
      </c>
      <c r="J245" s="100" t="s">
        <v>1030</v>
      </c>
      <c r="K245" s="100" t="s">
        <v>1007</v>
      </c>
      <c r="L245" s="100" t="s">
        <v>1008</v>
      </c>
      <c r="M245" s="100" t="s">
        <v>1007</v>
      </c>
      <c r="N245" s="100" t="s">
        <v>1007</v>
      </c>
      <c r="O245" s="101" t="s">
        <v>1009</v>
      </c>
    </row>
    <row r="246" spans="1:15" x14ac:dyDescent="0.25">
      <c r="A246" s="97" t="s">
        <v>1174</v>
      </c>
      <c r="B246" s="98" t="s">
        <v>1012</v>
      </c>
      <c r="C246" s="98" t="s">
        <v>1013</v>
      </c>
      <c r="D246" s="85">
        <v>294.89999999999998</v>
      </c>
      <c r="E246" s="99">
        <v>3.4565678918798998E-2</v>
      </c>
      <c r="F246" s="96">
        <v>61</v>
      </c>
      <c r="G246" s="100" t="s">
        <v>1014</v>
      </c>
      <c r="H246" s="100" t="s">
        <v>1014</v>
      </c>
      <c r="I246" s="100" t="s">
        <v>1014</v>
      </c>
      <c r="J246" s="100" t="s">
        <v>1014</v>
      </c>
      <c r="K246" s="100" t="s">
        <v>1014</v>
      </c>
      <c r="L246" s="100" t="s">
        <v>1014</v>
      </c>
      <c r="M246" s="100" t="s">
        <v>1014</v>
      </c>
      <c r="N246" s="100" t="s">
        <v>1014</v>
      </c>
      <c r="O246" s="101" t="s">
        <v>1015</v>
      </c>
    </row>
    <row r="247" spans="1:15" x14ac:dyDescent="0.25">
      <c r="A247" s="97" t="s">
        <v>1174</v>
      </c>
      <c r="B247" s="98" t="s">
        <v>1016</v>
      </c>
      <c r="C247" s="98" t="s">
        <v>1017</v>
      </c>
      <c r="D247" s="85">
        <v>16.399999999999999</v>
      </c>
      <c r="E247" s="99">
        <v>0.91659950941580204</v>
      </c>
      <c r="F247" s="96">
        <v>25</v>
      </c>
      <c r="G247" s="100" t="s">
        <v>1014</v>
      </c>
      <c r="H247" s="100" t="s">
        <v>1014</v>
      </c>
      <c r="I247" s="100" t="s">
        <v>1014</v>
      </c>
      <c r="J247" s="100" t="s">
        <v>1014</v>
      </c>
      <c r="K247" s="100" t="s">
        <v>1014</v>
      </c>
      <c r="L247" s="100" t="s">
        <v>1014</v>
      </c>
      <c r="M247" s="100" t="s">
        <v>1014</v>
      </c>
      <c r="N247" s="100" t="s">
        <v>1014</v>
      </c>
      <c r="O247" s="101" t="s">
        <v>1015</v>
      </c>
    </row>
    <row r="248" spans="1:15" x14ac:dyDescent="0.25">
      <c r="A248" s="97" t="s">
        <v>1174</v>
      </c>
      <c r="B248" s="98" t="s">
        <v>1018</v>
      </c>
      <c r="C248" s="98" t="s">
        <v>1019</v>
      </c>
      <c r="D248" s="85">
        <v>348.5</v>
      </c>
      <c r="E248" s="99">
        <v>-0.52875759380905796</v>
      </c>
      <c r="F248" s="96">
        <v>71</v>
      </c>
      <c r="G248" s="100" t="s">
        <v>1021</v>
      </c>
      <c r="H248" s="100" t="s">
        <v>1007</v>
      </c>
      <c r="I248" s="100" t="s">
        <v>1021</v>
      </c>
      <c r="J248" s="100" t="s">
        <v>1006</v>
      </c>
      <c r="K248" s="100" t="s">
        <v>1008</v>
      </c>
      <c r="L248" s="100" t="s">
        <v>1007</v>
      </c>
      <c r="M248" s="100" t="s">
        <v>1008</v>
      </c>
      <c r="N248" s="100" t="s">
        <v>1008</v>
      </c>
      <c r="O248" s="101" t="s">
        <v>1009</v>
      </c>
    </row>
    <row r="249" spans="1:15" x14ac:dyDescent="0.25">
      <c r="A249" s="97" t="s">
        <v>1174</v>
      </c>
      <c r="B249" s="98" t="s">
        <v>1022</v>
      </c>
      <c r="C249" s="98" t="s">
        <v>1023</v>
      </c>
      <c r="D249" s="85">
        <v>586.70000000000005</v>
      </c>
      <c r="E249" s="99">
        <v>1.1508788947037401</v>
      </c>
      <c r="F249" s="96">
        <v>16</v>
      </c>
      <c r="G249" s="100" t="s">
        <v>1014</v>
      </c>
      <c r="H249" s="100" t="s">
        <v>1014</v>
      </c>
      <c r="I249" s="100" t="s">
        <v>1014</v>
      </c>
      <c r="J249" s="100" t="s">
        <v>1014</v>
      </c>
      <c r="K249" s="100" t="s">
        <v>1014</v>
      </c>
      <c r="L249" s="100" t="s">
        <v>1014</v>
      </c>
      <c r="M249" s="100" t="s">
        <v>1014</v>
      </c>
      <c r="N249" s="100" t="s">
        <v>1014</v>
      </c>
      <c r="O249" s="101" t="s">
        <v>1015</v>
      </c>
    </row>
    <row r="250" spans="1:15" x14ac:dyDescent="0.25">
      <c r="A250" s="97" t="s">
        <v>1174</v>
      </c>
      <c r="B250" s="98" t="s">
        <v>1024</v>
      </c>
      <c r="C250" s="98" t="s">
        <v>1025</v>
      </c>
      <c r="D250" s="85">
        <v>1119.5999999999999</v>
      </c>
      <c r="E250" s="99">
        <v>1.5311874108024699</v>
      </c>
      <c r="F250" s="96">
        <v>9</v>
      </c>
      <c r="G250" s="100" t="s">
        <v>1020</v>
      </c>
      <c r="H250" s="100" t="s">
        <v>1008</v>
      </c>
      <c r="I250" s="100" t="s">
        <v>1008</v>
      </c>
      <c r="J250" s="100" t="s">
        <v>1008</v>
      </c>
      <c r="K250" s="100" t="s">
        <v>1006</v>
      </c>
      <c r="L250" s="100" t="s">
        <v>1008</v>
      </c>
      <c r="M250" s="100" t="s">
        <v>1008</v>
      </c>
      <c r="N250" s="100" t="s">
        <v>1021</v>
      </c>
      <c r="O250" s="101" t="s">
        <v>1009</v>
      </c>
    </row>
    <row r="251" spans="1:15" x14ac:dyDescent="0.25">
      <c r="A251" s="97" t="s">
        <v>1174</v>
      </c>
      <c r="B251" s="98" t="s">
        <v>1026</v>
      </c>
      <c r="C251" s="98" t="s">
        <v>1027</v>
      </c>
      <c r="D251" s="85">
        <v>384.6</v>
      </c>
      <c r="E251" s="99">
        <v>0.83862357517984698</v>
      </c>
      <c r="F251" s="96">
        <v>27</v>
      </c>
      <c r="G251" s="100" t="s">
        <v>1014</v>
      </c>
      <c r="H251" s="100" t="s">
        <v>1014</v>
      </c>
      <c r="I251" s="100" t="s">
        <v>1014</v>
      </c>
      <c r="J251" s="100" t="s">
        <v>1014</v>
      </c>
      <c r="K251" s="100" t="s">
        <v>1014</v>
      </c>
      <c r="L251" s="100" t="s">
        <v>1014</v>
      </c>
      <c r="M251" s="100" t="s">
        <v>1014</v>
      </c>
      <c r="N251" s="100" t="s">
        <v>1014</v>
      </c>
      <c r="O251" s="101" t="s">
        <v>1015</v>
      </c>
    </row>
    <row r="252" spans="1:15" x14ac:dyDescent="0.25">
      <c r="A252" s="97" t="s">
        <v>1174</v>
      </c>
      <c r="B252" s="98" t="s">
        <v>1028</v>
      </c>
      <c r="C252" s="98" t="s">
        <v>1029</v>
      </c>
      <c r="D252" s="85">
        <v>564.79999999999995</v>
      </c>
      <c r="E252" s="99">
        <v>1.6496922200922599</v>
      </c>
      <c r="F252" s="96">
        <v>6</v>
      </c>
      <c r="G252" s="100" t="s">
        <v>1014</v>
      </c>
      <c r="H252" s="100" t="s">
        <v>1014</v>
      </c>
      <c r="I252" s="100" t="s">
        <v>1014</v>
      </c>
      <c r="J252" s="100" t="s">
        <v>1014</v>
      </c>
      <c r="K252" s="100" t="s">
        <v>1014</v>
      </c>
      <c r="L252" s="100" t="s">
        <v>1014</v>
      </c>
      <c r="M252" s="100" t="s">
        <v>1014</v>
      </c>
      <c r="N252" s="100" t="s">
        <v>1014</v>
      </c>
      <c r="O252" s="101" t="s">
        <v>1015</v>
      </c>
    </row>
    <row r="253" spans="1:15" x14ac:dyDescent="0.25">
      <c r="A253" s="97" t="s">
        <v>1174</v>
      </c>
      <c r="B253" s="98" t="s">
        <v>1031</v>
      </c>
      <c r="C253" s="98" t="s">
        <v>1032</v>
      </c>
      <c r="D253" s="85">
        <v>138</v>
      </c>
      <c r="E253" s="99">
        <v>0.742237599213319</v>
      </c>
      <c r="F253" s="96">
        <v>30</v>
      </c>
      <c r="G253" s="100" t="s">
        <v>1014</v>
      </c>
      <c r="H253" s="100" t="s">
        <v>1014</v>
      </c>
      <c r="I253" s="100" t="s">
        <v>1014</v>
      </c>
      <c r="J253" s="100" t="s">
        <v>1014</v>
      </c>
      <c r="K253" s="100" t="s">
        <v>1014</v>
      </c>
      <c r="L253" s="100" t="s">
        <v>1014</v>
      </c>
      <c r="M253" s="100" t="s">
        <v>1014</v>
      </c>
      <c r="N253" s="100" t="s">
        <v>1014</v>
      </c>
      <c r="O253" s="101" t="s">
        <v>1015</v>
      </c>
    </row>
    <row r="254" spans="1:15" x14ac:dyDescent="0.25">
      <c r="A254" s="97" t="s">
        <v>1174</v>
      </c>
      <c r="B254" s="98" t="s">
        <v>1033</v>
      </c>
      <c r="C254" s="98" t="s">
        <v>1034</v>
      </c>
      <c r="D254" s="85">
        <v>68</v>
      </c>
      <c r="E254" s="99">
        <v>1.0038462599393601</v>
      </c>
      <c r="F254" s="96">
        <v>20</v>
      </c>
      <c r="G254" s="100" t="s">
        <v>1014</v>
      </c>
      <c r="H254" s="100" t="s">
        <v>1014</v>
      </c>
      <c r="I254" s="100" t="s">
        <v>1014</v>
      </c>
      <c r="J254" s="100" t="s">
        <v>1014</v>
      </c>
      <c r="K254" s="100" t="s">
        <v>1014</v>
      </c>
      <c r="L254" s="100" t="s">
        <v>1014</v>
      </c>
      <c r="M254" s="100" t="s">
        <v>1014</v>
      </c>
      <c r="N254" s="100" t="s">
        <v>1014</v>
      </c>
      <c r="O254" s="101" t="s">
        <v>1015</v>
      </c>
    </row>
    <row r="255" spans="1:15" x14ac:dyDescent="0.25">
      <c r="A255" s="97" t="s">
        <v>1174</v>
      </c>
      <c r="B255" s="98" t="s">
        <v>1035</v>
      </c>
      <c r="C255" s="98" t="s">
        <v>1036</v>
      </c>
      <c r="D255" s="85">
        <v>19</v>
      </c>
      <c r="E255" s="99">
        <v>2.5546482906044101</v>
      </c>
      <c r="F255" s="96">
        <v>1</v>
      </c>
      <c r="G255" s="100" t="s">
        <v>1014</v>
      </c>
      <c r="H255" s="100" t="s">
        <v>1014</v>
      </c>
      <c r="I255" s="100" t="s">
        <v>1014</v>
      </c>
      <c r="J255" s="100" t="s">
        <v>1014</v>
      </c>
      <c r="K255" s="100" t="s">
        <v>1014</v>
      </c>
      <c r="L255" s="100" t="s">
        <v>1014</v>
      </c>
      <c r="M255" s="100" t="s">
        <v>1014</v>
      </c>
      <c r="N255" s="100" t="s">
        <v>1014</v>
      </c>
      <c r="O255" s="101" t="s">
        <v>1015</v>
      </c>
    </row>
    <row r="256" spans="1:15" x14ac:dyDescent="0.25">
      <c r="A256" s="97" t="s">
        <v>1174</v>
      </c>
      <c r="B256" s="98" t="s">
        <v>1037</v>
      </c>
      <c r="C256" s="98" t="s">
        <v>1038</v>
      </c>
      <c r="D256" s="85">
        <v>80.3</v>
      </c>
      <c r="E256" s="99">
        <v>2.2815038207844598</v>
      </c>
      <c r="F256" s="96">
        <v>2</v>
      </c>
      <c r="G256" s="100" t="s">
        <v>1014</v>
      </c>
      <c r="H256" s="100" t="s">
        <v>1014</v>
      </c>
      <c r="I256" s="100" t="s">
        <v>1014</v>
      </c>
      <c r="J256" s="100" t="s">
        <v>1014</v>
      </c>
      <c r="K256" s="100" t="s">
        <v>1014</v>
      </c>
      <c r="L256" s="100" t="s">
        <v>1014</v>
      </c>
      <c r="M256" s="100" t="s">
        <v>1014</v>
      </c>
      <c r="N256" s="100" t="s">
        <v>1014</v>
      </c>
      <c r="O256" s="101" t="s">
        <v>1015</v>
      </c>
    </row>
    <row r="257" spans="1:15" x14ac:dyDescent="0.25">
      <c r="A257" s="97" t="s">
        <v>1174</v>
      </c>
      <c r="B257" s="98" t="s">
        <v>1039</v>
      </c>
      <c r="C257" s="98" t="s">
        <v>1040</v>
      </c>
      <c r="D257" s="85">
        <v>121</v>
      </c>
      <c r="E257" s="99">
        <v>1.3037551345381999</v>
      </c>
      <c r="F257" s="96">
        <v>14</v>
      </c>
      <c r="G257" s="100" t="s">
        <v>1014</v>
      </c>
      <c r="H257" s="100" t="s">
        <v>1014</v>
      </c>
      <c r="I257" s="100" t="s">
        <v>1014</v>
      </c>
      <c r="J257" s="100" t="s">
        <v>1014</v>
      </c>
      <c r="K257" s="100" t="s">
        <v>1014</v>
      </c>
      <c r="L257" s="100" t="s">
        <v>1014</v>
      </c>
      <c r="M257" s="100" t="s">
        <v>1014</v>
      </c>
      <c r="N257" s="100" t="s">
        <v>1014</v>
      </c>
      <c r="O257" s="101" t="s">
        <v>1015</v>
      </c>
    </row>
    <row r="258" spans="1:15" x14ac:dyDescent="0.25">
      <c r="A258" s="97" t="s">
        <v>1174</v>
      </c>
      <c r="B258" s="98" t="s">
        <v>1041</v>
      </c>
      <c r="C258" s="98" t="s">
        <v>1042</v>
      </c>
      <c r="D258" s="85">
        <v>122.6</v>
      </c>
      <c r="E258" s="99">
        <v>0.88584860820491695</v>
      </c>
      <c r="F258" s="96">
        <v>26</v>
      </c>
      <c r="G258" s="100" t="s">
        <v>1014</v>
      </c>
      <c r="H258" s="100" t="s">
        <v>1014</v>
      </c>
      <c r="I258" s="100" t="s">
        <v>1014</v>
      </c>
      <c r="J258" s="100" t="s">
        <v>1014</v>
      </c>
      <c r="K258" s="100" t="s">
        <v>1014</v>
      </c>
      <c r="L258" s="100" t="s">
        <v>1014</v>
      </c>
      <c r="M258" s="100" t="s">
        <v>1014</v>
      </c>
      <c r="N258" s="100" t="s">
        <v>1014</v>
      </c>
      <c r="O258" s="101" t="s">
        <v>1015</v>
      </c>
    </row>
    <row r="259" spans="1:15" x14ac:dyDescent="0.25">
      <c r="A259" s="97" t="s">
        <v>1174</v>
      </c>
      <c r="B259" s="98" t="s">
        <v>1043</v>
      </c>
      <c r="C259" s="98" t="s">
        <v>1044</v>
      </c>
      <c r="D259" s="85">
        <v>83.5</v>
      </c>
      <c r="E259" s="99">
        <v>2.2630618524452299</v>
      </c>
      <c r="F259" s="96">
        <v>3</v>
      </c>
      <c r="G259" s="100" t="s">
        <v>1014</v>
      </c>
      <c r="H259" s="100" t="s">
        <v>1014</v>
      </c>
      <c r="I259" s="100" t="s">
        <v>1014</v>
      </c>
      <c r="J259" s="100" t="s">
        <v>1014</v>
      </c>
      <c r="K259" s="100" t="s">
        <v>1014</v>
      </c>
      <c r="L259" s="100" t="s">
        <v>1014</v>
      </c>
      <c r="M259" s="100" t="s">
        <v>1014</v>
      </c>
      <c r="N259" s="100" t="s">
        <v>1014</v>
      </c>
      <c r="O259" s="101" t="s">
        <v>1015</v>
      </c>
    </row>
    <row r="260" spans="1:15" x14ac:dyDescent="0.25">
      <c r="A260" s="97" t="s">
        <v>1174</v>
      </c>
      <c r="B260" s="98" t="s">
        <v>1045</v>
      </c>
      <c r="C260" s="98" t="s">
        <v>1046</v>
      </c>
      <c r="D260" s="85">
        <v>148.80000000000001</v>
      </c>
      <c r="E260" s="99">
        <v>0.195355278871398</v>
      </c>
      <c r="F260" s="96">
        <v>54</v>
      </c>
      <c r="G260" s="100" t="s">
        <v>1014</v>
      </c>
      <c r="H260" s="100" t="s">
        <v>1014</v>
      </c>
      <c r="I260" s="100" t="s">
        <v>1014</v>
      </c>
      <c r="J260" s="100" t="s">
        <v>1014</v>
      </c>
      <c r="K260" s="100" t="s">
        <v>1014</v>
      </c>
      <c r="L260" s="100" t="s">
        <v>1014</v>
      </c>
      <c r="M260" s="100" t="s">
        <v>1014</v>
      </c>
      <c r="N260" s="100" t="s">
        <v>1014</v>
      </c>
      <c r="O260" s="101" t="s">
        <v>1015</v>
      </c>
    </row>
    <row r="261" spans="1:15" x14ac:dyDescent="0.25">
      <c r="A261" s="97" t="s">
        <v>1174</v>
      </c>
      <c r="B261" s="98" t="s">
        <v>1047</v>
      </c>
      <c r="C261" s="98" t="s">
        <v>1048</v>
      </c>
      <c r="D261" s="85">
        <v>146.5</v>
      </c>
      <c r="E261" s="99">
        <v>0.14403070358525299</v>
      </c>
      <c r="F261" s="96">
        <v>57</v>
      </c>
      <c r="G261" s="100" t="s">
        <v>1014</v>
      </c>
      <c r="H261" s="100" t="s">
        <v>1014</v>
      </c>
      <c r="I261" s="100" t="s">
        <v>1014</v>
      </c>
      <c r="J261" s="100" t="s">
        <v>1014</v>
      </c>
      <c r="K261" s="100" t="s">
        <v>1014</v>
      </c>
      <c r="L261" s="100" t="s">
        <v>1014</v>
      </c>
      <c r="M261" s="100" t="s">
        <v>1014</v>
      </c>
      <c r="N261" s="100" t="s">
        <v>1014</v>
      </c>
      <c r="O261" s="101" t="s">
        <v>1015</v>
      </c>
    </row>
    <row r="262" spans="1:15" x14ac:dyDescent="0.25">
      <c r="A262" s="97" t="s">
        <v>1174</v>
      </c>
      <c r="B262" s="98" t="s">
        <v>1049</v>
      </c>
      <c r="C262" s="98" t="s">
        <v>1050</v>
      </c>
      <c r="D262" s="85">
        <v>287</v>
      </c>
      <c r="E262" s="99">
        <v>0.37432609870422501</v>
      </c>
      <c r="F262" s="96">
        <v>48</v>
      </c>
      <c r="G262" s="100" t="s">
        <v>1014</v>
      </c>
      <c r="H262" s="100" t="s">
        <v>1014</v>
      </c>
      <c r="I262" s="100" t="s">
        <v>1014</v>
      </c>
      <c r="J262" s="100" t="s">
        <v>1014</v>
      </c>
      <c r="K262" s="100" t="s">
        <v>1014</v>
      </c>
      <c r="L262" s="100" t="s">
        <v>1014</v>
      </c>
      <c r="M262" s="100" t="s">
        <v>1014</v>
      </c>
      <c r="N262" s="100" t="s">
        <v>1014</v>
      </c>
      <c r="O262" s="101" t="s">
        <v>1015</v>
      </c>
    </row>
    <row r="263" spans="1:15" x14ac:dyDescent="0.25">
      <c r="A263" s="97" t="s">
        <v>1174</v>
      </c>
      <c r="B263" s="98" t="s">
        <v>1052</v>
      </c>
      <c r="C263" s="98" t="s">
        <v>1053</v>
      </c>
      <c r="D263" s="85">
        <v>472.8</v>
      </c>
      <c r="E263" s="99">
        <v>0.73021879554545099</v>
      </c>
      <c r="F263" s="96">
        <v>32</v>
      </c>
      <c r="G263" s="100" t="s">
        <v>1014</v>
      </c>
      <c r="H263" s="100" t="s">
        <v>1014</v>
      </c>
      <c r="I263" s="100" t="s">
        <v>1014</v>
      </c>
      <c r="J263" s="100" t="s">
        <v>1014</v>
      </c>
      <c r="K263" s="100" t="s">
        <v>1014</v>
      </c>
      <c r="L263" s="100" t="s">
        <v>1014</v>
      </c>
      <c r="M263" s="100" t="s">
        <v>1014</v>
      </c>
      <c r="N263" s="100" t="s">
        <v>1014</v>
      </c>
      <c r="O263" s="101" t="s">
        <v>1015</v>
      </c>
    </row>
    <row r="264" spans="1:15" x14ac:dyDescent="0.25">
      <c r="A264" s="97" t="s">
        <v>1174</v>
      </c>
      <c r="B264" s="98" t="s">
        <v>1054</v>
      </c>
      <c r="C264" s="98" t="s">
        <v>1055</v>
      </c>
      <c r="D264" s="85">
        <v>317.7</v>
      </c>
      <c r="E264" s="99">
        <v>-0.99846560623305303</v>
      </c>
      <c r="F264" s="96">
        <v>77</v>
      </c>
      <c r="G264" s="100" t="s">
        <v>1030</v>
      </c>
      <c r="H264" s="100" t="s">
        <v>1007</v>
      </c>
      <c r="I264" s="100" t="s">
        <v>1030</v>
      </c>
      <c r="J264" s="100" t="s">
        <v>1030</v>
      </c>
      <c r="K264" s="100" t="s">
        <v>1007</v>
      </c>
      <c r="L264" s="100" t="s">
        <v>1007</v>
      </c>
      <c r="M264" s="100" t="s">
        <v>1006</v>
      </c>
      <c r="N264" s="100" t="s">
        <v>1008</v>
      </c>
      <c r="O264" s="101" t="s">
        <v>1009</v>
      </c>
    </row>
    <row r="265" spans="1:15" x14ac:dyDescent="0.25">
      <c r="A265" s="97" t="s">
        <v>1174</v>
      </c>
      <c r="B265" s="98" t="s">
        <v>1056</v>
      </c>
      <c r="C265" s="98" t="s">
        <v>1057</v>
      </c>
      <c r="D265" s="85">
        <v>416</v>
      </c>
      <c r="E265" s="99">
        <v>1.52818408127949</v>
      </c>
      <c r="F265" s="96">
        <v>10</v>
      </c>
      <c r="G265" s="100" t="s">
        <v>1014</v>
      </c>
      <c r="H265" s="100" t="s">
        <v>1014</v>
      </c>
      <c r="I265" s="100" t="s">
        <v>1014</v>
      </c>
      <c r="J265" s="100" t="s">
        <v>1014</v>
      </c>
      <c r="K265" s="100" t="s">
        <v>1014</v>
      </c>
      <c r="L265" s="100" t="s">
        <v>1014</v>
      </c>
      <c r="M265" s="100" t="s">
        <v>1014</v>
      </c>
      <c r="N265" s="100" t="s">
        <v>1014</v>
      </c>
      <c r="O265" s="101" t="s">
        <v>1015</v>
      </c>
    </row>
    <row r="266" spans="1:15" x14ac:dyDescent="0.25">
      <c r="A266" s="97" t="s">
        <v>1174</v>
      </c>
      <c r="B266" s="98" t="s">
        <v>1058</v>
      </c>
      <c r="C266" s="98" t="s">
        <v>1059</v>
      </c>
      <c r="D266" s="85">
        <v>440.3</v>
      </c>
      <c r="E266" s="99">
        <v>0.68855095405586497</v>
      </c>
      <c r="F266" s="96">
        <v>35</v>
      </c>
      <c r="G266" s="100" t="s">
        <v>1014</v>
      </c>
      <c r="H266" s="100" t="s">
        <v>1014</v>
      </c>
      <c r="I266" s="100" t="s">
        <v>1014</v>
      </c>
      <c r="J266" s="100" t="s">
        <v>1014</v>
      </c>
      <c r="K266" s="100" t="s">
        <v>1014</v>
      </c>
      <c r="L266" s="100" t="s">
        <v>1014</v>
      </c>
      <c r="M266" s="100" t="s">
        <v>1014</v>
      </c>
      <c r="N266" s="100" t="s">
        <v>1014</v>
      </c>
      <c r="O266" s="101" t="s">
        <v>1015</v>
      </c>
    </row>
    <row r="267" spans="1:15" x14ac:dyDescent="0.25">
      <c r="A267" s="97" t="s">
        <v>1174</v>
      </c>
      <c r="B267" s="98" t="s">
        <v>1060</v>
      </c>
      <c r="C267" s="98" t="s">
        <v>1061</v>
      </c>
      <c r="D267" s="85">
        <v>331.1</v>
      </c>
      <c r="E267" s="99">
        <v>1.0449376575329199</v>
      </c>
      <c r="F267" s="96">
        <v>19</v>
      </c>
      <c r="G267" s="100" t="s">
        <v>1014</v>
      </c>
      <c r="H267" s="100" t="s">
        <v>1014</v>
      </c>
      <c r="I267" s="100" t="s">
        <v>1014</v>
      </c>
      <c r="J267" s="100" t="s">
        <v>1014</v>
      </c>
      <c r="K267" s="100" t="s">
        <v>1014</v>
      </c>
      <c r="L267" s="100" t="s">
        <v>1014</v>
      </c>
      <c r="M267" s="100" t="s">
        <v>1014</v>
      </c>
      <c r="N267" s="100" t="s">
        <v>1014</v>
      </c>
      <c r="O267" s="101" t="s">
        <v>1015</v>
      </c>
    </row>
    <row r="268" spans="1:15" x14ac:dyDescent="0.25">
      <c r="A268" s="97" t="s">
        <v>1174</v>
      </c>
      <c r="B268" s="98" t="s">
        <v>1062</v>
      </c>
      <c r="C268" s="98" t="s">
        <v>1063</v>
      </c>
      <c r="D268" s="85">
        <v>28.4</v>
      </c>
      <c r="E268" s="99">
        <v>0.73992386234288998</v>
      </c>
      <c r="F268" s="96">
        <v>31</v>
      </c>
      <c r="G268" s="100" t="s">
        <v>1014</v>
      </c>
      <c r="H268" s="100" t="s">
        <v>1014</v>
      </c>
      <c r="I268" s="100" t="s">
        <v>1014</v>
      </c>
      <c r="J268" s="100" t="s">
        <v>1014</v>
      </c>
      <c r="K268" s="100" t="s">
        <v>1014</v>
      </c>
      <c r="L268" s="100" t="s">
        <v>1014</v>
      </c>
      <c r="M268" s="100" t="s">
        <v>1014</v>
      </c>
      <c r="N268" s="100" t="s">
        <v>1014</v>
      </c>
      <c r="O268" s="101" t="s">
        <v>1015</v>
      </c>
    </row>
    <row r="269" spans="1:15" x14ac:dyDescent="0.25">
      <c r="A269" s="97" t="s">
        <v>1174</v>
      </c>
      <c r="B269" s="98" t="s">
        <v>1064</v>
      </c>
      <c r="C269" s="98" t="s">
        <v>1065</v>
      </c>
      <c r="D269" s="85">
        <v>376.3</v>
      </c>
      <c r="E269" s="99">
        <v>0.96689911387350602</v>
      </c>
      <c r="F269" s="96">
        <v>22</v>
      </c>
      <c r="G269" s="100" t="s">
        <v>1020</v>
      </c>
      <c r="H269" s="100" t="s">
        <v>1007</v>
      </c>
      <c r="I269" s="100" t="s">
        <v>1021</v>
      </c>
      <c r="J269" s="100" t="s">
        <v>1021</v>
      </c>
      <c r="K269" s="100" t="s">
        <v>1006</v>
      </c>
      <c r="L269" s="100" t="s">
        <v>1006</v>
      </c>
      <c r="M269" s="100" t="s">
        <v>1006</v>
      </c>
      <c r="N269" s="100" t="s">
        <v>1006</v>
      </c>
      <c r="O269" s="101" t="s">
        <v>1009</v>
      </c>
    </row>
    <row r="270" spans="1:15" x14ac:dyDescent="0.25">
      <c r="A270" s="97" t="s">
        <v>1174</v>
      </c>
      <c r="B270" s="98" t="s">
        <v>1066</v>
      </c>
      <c r="C270" s="98" t="s">
        <v>1067</v>
      </c>
      <c r="D270" s="85">
        <v>688.5</v>
      </c>
      <c r="E270" s="99">
        <v>1.3717212215568899</v>
      </c>
      <c r="F270" s="96">
        <v>13</v>
      </c>
      <c r="G270" s="100" t="s">
        <v>1020</v>
      </c>
      <c r="H270" s="100" t="s">
        <v>1007</v>
      </c>
      <c r="I270" s="100" t="s">
        <v>1007</v>
      </c>
      <c r="J270" s="100" t="s">
        <v>1007</v>
      </c>
      <c r="K270" s="100" t="s">
        <v>1021</v>
      </c>
      <c r="L270" s="100" t="s">
        <v>1008</v>
      </c>
      <c r="M270" s="100" t="s">
        <v>1021</v>
      </c>
      <c r="N270" s="100" t="s">
        <v>1008</v>
      </c>
      <c r="O270" s="101" t="s">
        <v>1009</v>
      </c>
    </row>
    <row r="271" spans="1:15" x14ac:dyDescent="0.25">
      <c r="A271" s="97" t="s">
        <v>1174</v>
      </c>
      <c r="B271" s="98" t="s">
        <v>1068</v>
      </c>
      <c r="C271" s="98" t="s">
        <v>1069</v>
      </c>
      <c r="D271" s="85">
        <v>762.8</v>
      </c>
      <c r="E271" s="99">
        <v>2.1592901838112701</v>
      </c>
      <c r="F271" s="96">
        <v>4</v>
      </c>
      <c r="G271" s="100" t="s">
        <v>1014</v>
      </c>
      <c r="H271" s="100" t="s">
        <v>1014</v>
      </c>
      <c r="I271" s="100" t="s">
        <v>1014</v>
      </c>
      <c r="J271" s="100" t="s">
        <v>1014</v>
      </c>
      <c r="K271" s="100" t="s">
        <v>1014</v>
      </c>
      <c r="L271" s="100" t="s">
        <v>1014</v>
      </c>
      <c r="M271" s="100" t="s">
        <v>1014</v>
      </c>
      <c r="N271" s="100" t="s">
        <v>1014</v>
      </c>
      <c r="O271" s="101" t="s">
        <v>1015</v>
      </c>
    </row>
    <row r="272" spans="1:15" x14ac:dyDescent="0.25">
      <c r="A272" s="97" t="s">
        <v>1174</v>
      </c>
      <c r="B272" s="98" t="s">
        <v>1070</v>
      </c>
      <c r="C272" s="98" t="s">
        <v>1071</v>
      </c>
      <c r="D272" s="85">
        <v>400.3</v>
      </c>
      <c r="E272" s="99">
        <v>1.5971801999990001</v>
      </c>
      <c r="F272" s="96">
        <v>7</v>
      </c>
      <c r="G272" s="100" t="s">
        <v>1014</v>
      </c>
      <c r="H272" s="100" t="s">
        <v>1014</v>
      </c>
      <c r="I272" s="100" t="s">
        <v>1014</v>
      </c>
      <c r="J272" s="100" t="s">
        <v>1014</v>
      </c>
      <c r="K272" s="100" t="s">
        <v>1014</v>
      </c>
      <c r="L272" s="100" t="s">
        <v>1014</v>
      </c>
      <c r="M272" s="100" t="s">
        <v>1014</v>
      </c>
      <c r="N272" s="100" t="s">
        <v>1014</v>
      </c>
      <c r="O272" s="101" t="s">
        <v>1015</v>
      </c>
    </row>
    <row r="273" spans="1:15" x14ac:dyDescent="0.25">
      <c r="A273" s="97" t="s">
        <v>1174</v>
      </c>
      <c r="B273" s="98" t="s">
        <v>1072</v>
      </c>
      <c r="C273" s="98" t="s">
        <v>1073</v>
      </c>
      <c r="D273" s="85">
        <v>295.89999999999998</v>
      </c>
      <c r="E273" s="99">
        <v>0.54676881692110102</v>
      </c>
      <c r="F273" s="96">
        <v>40</v>
      </c>
      <c r="G273" s="100" t="s">
        <v>1014</v>
      </c>
      <c r="H273" s="100" t="s">
        <v>1014</v>
      </c>
      <c r="I273" s="100" t="s">
        <v>1014</v>
      </c>
      <c r="J273" s="100" t="s">
        <v>1014</v>
      </c>
      <c r="K273" s="100" t="s">
        <v>1014</v>
      </c>
      <c r="L273" s="100" t="s">
        <v>1014</v>
      </c>
      <c r="M273" s="100" t="s">
        <v>1014</v>
      </c>
      <c r="N273" s="100" t="s">
        <v>1014</v>
      </c>
      <c r="O273" s="101" t="s">
        <v>1015</v>
      </c>
    </row>
    <row r="274" spans="1:15" x14ac:dyDescent="0.25">
      <c r="A274" s="97" t="s">
        <v>1174</v>
      </c>
      <c r="B274" s="98" t="s">
        <v>1074</v>
      </c>
      <c r="C274" s="98" t="s">
        <v>1075</v>
      </c>
      <c r="D274" s="85">
        <v>1166.5999999999999</v>
      </c>
      <c r="E274" s="99">
        <v>-0.62160594085867504</v>
      </c>
      <c r="F274" s="96">
        <v>73</v>
      </c>
      <c r="G274" s="100" t="s">
        <v>1030</v>
      </c>
      <c r="H274" s="100" t="s">
        <v>1008</v>
      </c>
      <c r="I274" s="100" t="s">
        <v>1030</v>
      </c>
      <c r="J274" s="100" t="s">
        <v>1006</v>
      </c>
      <c r="K274" s="100" t="s">
        <v>1008</v>
      </c>
      <c r="L274" s="100" t="s">
        <v>1008</v>
      </c>
      <c r="M274" s="100" t="s">
        <v>1006</v>
      </c>
      <c r="N274" s="100" t="s">
        <v>1007</v>
      </c>
      <c r="O274" s="101" t="s">
        <v>1009</v>
      </c>
    </row>
    <row r="275" spans="1:15" x14ac:dyDescent="0.25">
      <c r="A275" s="97" t="s">
        <v>1174</v>
      </c>
      <c r="B275" s="98" t="s">
        <v>1076</v>
      </c>
      <c r="C275" s="98" t="s">
        <v>1077</v>
      </c>
      <c r="D275" s="85">
        <v>134.80000000000001</v>
      </c>
      <c r="E275" s="99">
        <v>1.8488012989468201</v>
      </c>
      <c r="F275" s="96">
        <v>5</v>
      </c>
      <c r="G275" s="100" t="s">
        <v>1014</v>
      </c>
      <c r="H275" s="100" t="s">
        <v>1014</v>
      </c>
      <c r="I275" s="100" t="s">
        <v>1014</v>
      </c>
      <c r="J275" s="100" t="s">
        <v>1014</v>
      </c>
      <c r="K275" s="100" t="s">
        <v>1014</v>
      </c>
      <c r="L275" s="100" t="s">
        <v>1014</v>
      </c>
      <c r="M275" s="100" t="s">
        <v>1014</v>
      </c>
      <c r="N275" s="100" t="s">
        <v>1014</v>
      </c>
      <c r="O275" s="101" t="s">
        <v>1015</v>
      </c>
    </row>
    <row r="276" spans="1:15" x14ac:dyDescent="0.25">
      <c r="A276" s="97" t="s">
        <v>1174</v>
      </c>
      <c r="B276" s="98" t="s">
        <v>1078</v>
      </c>
      <c r="C276" s="98" t="s">
        <v>1079</v>
      </c>
      <c r="D276" s="85">
        <v>316.2</v>
      </c>
      <c r="E276" s="99">
        <v>-1.19566748354543</v>
      </c>
      <c r="F276" s="96">
        <v>78</v>
      </c>
      <c r="G276" s="100" t="s">
        <v>1014</v>
      </c>
      <c r="H276" s="100" t="s">
        <v>1014</v>
      </c>
      <c r="I276" s="100" t="s">
        <v>1014</v>
      </c>
      <c r="J276" s="100" t="s">
        <v>1014</v>
      </c>
      <c r="K276" s="100" t="s">
        <v>1014</v>
      </c>
      <c r="L276" s="100" t="s">
        <v>1014</v>
      </c>
      <c r="M276" s="100" t="s">
        <v>1014</v>
      </c>
      <c r="N276" s="100" t="s">
        <v>1014</v>
      </c>
      <c r="O276" s="101" t="s">
        <v>1015</v>
      </c>
    </row>
    <row r="277" spans="1:15" x14ac:dyDescent="0.25">
      <c r="A277" s="97" t="s">
        <v>1174</v>
      </c>
      <c r="B277" s="98" t="s">
        <v>1080</v>
      </c>
      <c r="C277" s="98" t="s">
        <v>1081</v>
      </c>
      <c r="D277" s="85">
        <v>2069</v>
      </c>
      <c r="E277" s="99">
        <v>0.94624493814995003</v>
      </c>
      <c r="F277" s="96">
        <v>24</v>
      </c>
      <c r="G277" s="100" t="s">
        <v>1020</v>
      </c>
      <c r="H277" s="100" t="s">
        <v>1006</v>
      </c>
      <c r="I277" s="100" t="s">
        <v>1021</v>
      </c>
      <c r="J277" s="100" t="s">
        <v>1008</v>
      </c>
      <c r="K277" s="100" t="s">
        <v>1008</v>
      </c>
      <c r="L277" s="100" t="s">
        <v>1008</v>
      </c>
      <c r="M277" s="100" t="s">
        <v>1006</v>
      </c>
      <c r="N277" s="100" t="s">
        <v>1021</v>
      </c>
      <c r="O277" s="101" t="s">
        <v>1009</v>
      </c>
    </row>
    <row r="278" spans="1:15" x14ac:dyDescent="0.25">
      <c r="A278" s="97" t="s">
        <v>1174</v>
      </c>
      <c r="B278" s="98" t="s">
        <v>1082</v>
      </c>
      <c r="C278" s="98" t="s">
        <v>1083</v>
      </c>
      <c r="D278" s="85">
        <v>77.7</v>
      </c>
      <c r="E278" s="99">
        <v>-0.14079921822864899</v>
      </c>
      <c r="F278" s="96">
        <v>63</v>
      </c>
      <c r="G278" s="100" t="s">
        <v>1014</v>
      </c>
      <c r="H278" s="100" t="s">
        <v>1014</v>
      </c>
      <c r="I278" s="100" t="s">
        <v>1014</v>
      </c>
      <c r="J278" s="100" t="s">
        <v>1014</v>
      </c>
      <c r="K278" s="100" t="s">
        <v>1014</v>
      </c>
      <c r="L278" s="100" t="s">
        <v>1014</v>
      </c>
      <c r="M278" s="100" t="s">
        <v>1014</v>
      </c>
      <c r="N278" s="100" t="s">
        <v>1014</v>
      </c>
      <c r="O278" s="101" t="s">
        <v>1015</v>
      </c>
    </row>
    <row r="279" spans="1:15" x14ac:dyDescent="0.25">
      <c r="A279" s="97" t="s">
        <v>1174</v>
      </c>
      <c r="B279" s="98" t="s">
        <v>1084</v>
      </c>
      <c r="C279" s="98" t="s">
        <v>1085</v>
      </c>
      <c r="D279" s="85">
        <v>162.80000000000001</v>
      </c>
      <c r="E279" s="99">
        <v>0.42686411210952702</v>
      </c>
      <c r="F279" s="96">
        <v>46</v>
      </c>
      <c r="G279" s="100" t="s">
        <v>1014</v>
      </c>
      <c r="H279" s="100" t="s">
        <v>1014</v>
      </c>
      <c r="I279" s="100" t="s">
        <v>1014</v>
      </c>
      <c r="J279" s="100" t="s">
        <v>1014</v>
      </c>
      <c r="K279" s="100" t="s">
        <v>1014</v>
      </c>
      <c r="L279" s="100" t="s">
        <v>1014</v>
      </c>
      <c r="M279" s="100" t="s">
        <v>1014</v>
      </c>
      <c r="N279" s="100" t="s">
        <v>1014</v>
      </c>
      <c r="O279" s="101" t="s">
        <v>1015</v>
      </c>
    </row>
    <row r="280" spans="1:15" x14ac:dyDescent="0.25">
      <c r="A280" s="97" t="s">
        <v>1174</v>
      </c>
      <c r="B280" s="98" t="s">
        <v>1086</v>
      </c>
      <c r="C280" s="98" t="s">
        <v>1087</v>
      </c>
      <c r="D280" s="85">
        <v>180.2</v>
      </c>
      <c r="E280" s="99">
        <v>-0.69333785430830197</v>
      </c>
      <c r="F280" s="96">
        <v>74</v>
      </c>
      <c r="G280" s="100" t="s">
        <v>1014</v>
      </c>
      <c r="H280" s="100" t="s">
        <v>1014</v>
      </c>
      <c r="I280" s="100" t="s">
        <v>1014</v>
      </c>
      <c r="J280" s="100" t="s">
        <v>1014</v>
      </c>
      <c r="K280" s="100" t="s">
        <v>1014</v>
      </c>
      <c r="L280" s="100" t="s">
        <v>1014</v>
      </c>
      <c r="M280" s="100" t="s">
        <v>1014</v>
      </c>
      <c r="N280" s="100" t="s">
        <v>1014</v>
      </c>
      <c r="O280" s="101" t="s">
        <v>1015</v>
      </c>
    </row>
    <row r="281" spans="1:15" x14ac:dyDescent="0.25">
      <c r="A281" s="97" t="s">
        <v>1174</v>
      </c>
      <c r="B281" s="98" t="s">
        <v>1088</v>
      </c>
      <c r="C281" s="98" t="s">
        <v>1089</v>
      </c>
      <c r="D281" s="85">
        <v>142.30000000000001</v>
      </c>
      <c r="E281" s="99">
        <v>0.60392966531741199</v>
      </c>
      <c r="F281" s="96">
        <v>37</v>
      </c>
      <c r="G281" s="100" t="s">
        <v>1014</v>
      </c>
      <c r="H281" s="100" t="s">
        <v>1014</v>
      </c>
      <c r="I281" s="100" t="s">
        <v>1014</v>
      </c>
      <c r="J281" s="100" t="s">
        <v>1014</v>
      </c>
      <c r="K281" s="100" t="s">
        <v>1014</v>
      </c>
      <c r="L281" s="100" t="s">
        <v>1014</v>
      </c>
      <c r="M281" s="100" t="s">
        <v>1014</v>
      </c>
      <c r="N281" s="100" t="s">
        <v>1014</v>
      </c>
      <c r="O281" s="101" t="s">
        <v>1015</v>
      </c>
    </row>
    <row r="282" spans="1:15" x14ac:dyDescent="0.25">
      <c r="A282" s="97" t="s">
        <v>1174</v>
      </c>
      <c r="B282" s="98" t="s">
        <v>1090</v>
      </c>
      <c r="C282" s="98" t="s">
        <v>1091</v>
      </c>
      <c r="D282" s="85">
        <v>1535.3</v>
      </c>
      <c r="E282" s="99">
        <v>0.118336782105445</v>
      </c>
      <c r="F282" s="96">
        <v>58</v>
      </c>
      <c r="G282" s="100" t="s">
        <v>1006</v>
      </c>
      <c r="H282" s="100" t="s">
        <v>1030</v>
      </c>
      <c r="I282" s="100" t="s">
        <v>1006</v>
      </c>
      <c r="J282" s="100" t="s">
        <v>1008</v>
      </c>
      <c r="K282" s="100" t="s">
        <v>1021</v>
      </c>
      <c r="L282" s="100" t="s">
        <v>1030</v>
      </c>
      <c r="M282" s="100" t="s">
        <v>1030</v>
      </c>
      <c r="N282" s="100" t="s">
        <v>1008</v>
      </c>
      <c r="O282" s="101" t="s">
        <v>1009</v>
      </c>
    </row>
    <row r="283" spans="1:15" x14ac:dyDescent="0.25">
      <c r="A283" s="97" t="s">
        <v>1174</v>
      </c>
      <c r="B283" s="98" t="s">
        <v>1092</v>
      </c>
      <c r="C283" s="98" t="s">
        <v>1093</v>
      </c>
      <c r="D283" s="85">
        <v>611.9</v>
      </c>
      <c r="E283" s="99">
        <v>0.63928144460615299</v>
      </c>
      <c r="F283" s="96">
        <v>36</v>
      </c>
      <c r="G283" s="100" t="s">
        <v>1014</v>
      </c>
      <c r="H283" s="100" t="s">
        <v>1014</v>
      </c>
      <c r="I283" s="100" t="s">
        <v>1014</v>
      </c>
      <c r="J283" s="100" t="s">
        <v>1014</v>
      </c>
      <c r="K283" s="100" t="s">
        <v>1014</v>
      </c>
      <c r="L283" s="100" t="s">
        <v>1014</v>
      </c>
      <c r="M283" s="100" t="s">
        <v>1014</v>
      </c>
      <c r="N283" s="100" t="s">
        <v>1014</v>
      </c>
      <c r="O283" s="101" t="s">
        <v>1015</v>
      </c>
    </row>
    <row r="284" spans="1:15" x14ac:dyDescent="0.25">
      <c r="A284" s="97" t="s">
        <v>1174</v>
      </c>
      <c r="B284" s="98" t="s">
        <v>1094</v>
      </c>
      <c r="C284" s="98" t="s">
        <v>1095</v>
      </c>
      <c r="D284" s="85">
        <v>715.7</v>
      </c>
      <c r="E284" s="99">
        <v>-0.398412310185907</v>
      </c>
      <c r="F284" s="96">
        <v>68</v>
      </c>
      <c r="G284" s="100" t="s">
        <v>1021</v>
      </c>
      <c r="H284" s="100" t="s">
        <v>1006</v>
      </c>
      <c r="I284" s="100" t="s">
        <v>1021</v>
      </c>
      <c r="J284" s="100" t="s">
        <v>1021</v>
      </c>
      <c r="K284" s="100" t="s">
        <v>1008</v>
      </c>
      <c r="L284" s="100" t="s">
        <v>1021</v>
      </c>
      <c r="M284" s="100" t="s">
        <v>1021</v>
      </c>
      <c r="N284" s="100" t="s">
        <v>1007</v>
      </c>
      <c r="O284" s="101" t="s">
        <v>1009</v>
      </c>
    </row>
    <row r="285" spans="1:15" x14ac:dyDescent="0.25">
      <c r="A285" s="97" t="s">
        <v>1174</v>
      </c>
      <c r="B285" s="98" t="s">
        <v>1096</v>
      </c>
      <c r="C285" s="98" t="s">
        <v>1097</v>
      </c>
      <c r="D285" s="85">
        <v>358.6</v>
      </c>
      <c r="E285" s="99">
        <v>0.485246221662123</v>
      </c>
      <c r="F285" s="96">
        <v>43</v>
      </c>
      <c r="G285" s="100" t="s">
        <v>1014</v>
      </c>
      <c r="H285" s="100" t="s">
        <v>1014</v>
      </c>
      <c r="I285" s="100" t="s">
        <v>1014</v>
      </c>
      <c r="J285" s="100" t="s">
        <v>1014</v>
      </c>
      <c r="K285" s="100" t="s">
        <v>1014</v>
      </c>
      <c r="L285" s="100" t="s">
        <v>1014</v>
      </c>
      <c r="M285" s="100" t="s">
        <v>1014</v>
      </c>
      <c r="N285" s="100" t="s">
        <v>1014</v>
      </c>
      <c r="O285" s="101" t="s">
        <v>1015</v>
      </c>
    </row>
    <row r="286" spans="1:15" x14ac:dyDescent="0.25">
      <c r="A286" s="97" t="s">
        <v>1174</v>
      </c>
      <c r="B286" s="98" t="s">
        <v>1098</v>
      </c>
      <c r="C286" s="98" t="s">
        <v>1099</v>
      </c>
      <c r="D286" s="85">
        <v>662.3</v>
      </c>
      <c r="E286" s="99">
        <v>1.59665521401597</v>
      </c>
      <c r="F286" s="96">
        <v>8</v>
      </c>
      <c r="G286" s="100" t="s">
        <v>1014</v>
      </c>
      <c r="H286" s="100" t="s">
        <v>1014</v>
      </c>
      <c r="I286" s="100" t="s">
        <v>1014</v>
      </c>
      <c r="J286" s="100" t="s">
        <v>1014</v>
      </c>
      <c r="K286" s="100" t="s">
        <v>1014</v>
      </c>
      <c r="L286" s="100" t="s">
        <v>1014</v>
      </c>
      <c r="M286" s="100" t="s">
        <v>1014</v>
      </c>
      <c r="N286" s="100" t="s">
        <v>1014</v>
      </c>
      <c r="O286" s="101" t="s">
        <v>1015</v>
      </c>
    </row>
    <row r="287" spans="1:15" x14ac:dyDescent="0.25">
      <c r="A287" s="97" t="s">
        <v>1174</v>
      </c>
      <c r="B287" s="98" t="s">
        <v>1100</v>
      </c>
      <c r="C287" s="98" t="s">
        <v>1101</v>
      </c>
      <c r="D287" s="85">
        <v>847.2</v>
      </c>
      <c r="E287" s="99">
        <v>0.150063043175753</v>
      </c>
      <c r="F287" s="96">
        <v>56</v>
      </c>
      <c r="G287" s="100" t="s">
        <v>1014</v>
      </c>
      <c r="H287" s="100" t="s">
        <v>1014</v>
      </c>
      <c r="I287" s="100" t="s">
        <v>1014</v>
      </c>
      <c r="J287" s="100" t="s">
        <v>1014</v>
      </c>
      <c r="K287" s="100" t="s">
        <v>1014</v>
      </c>
      <c r="L287" s="100" t="s">
        <v>1014</v>
      </c>
      <c r="M287" s="100" t="s">
        <v>1014</v>
      </c>
      <c r="N287" s="100" t="s">
        <v>1014</v>
      </c>
      <c r="O287" s="101" t="s">
        <v>1015</v>
      </c>
    </row>
    <row r="288" spans="1:15" x14ac:dyDescent="0.25">
      <c r="A288" s="97" t="s">
        <v>1174</v>
      </c>
      <c r="B288" s="98" t="s">
        <v>1102</v>
      </c>
      <c r="C288" s="98" t="s">
        <v>1103</v>
      </c>
      <c r="D288" s="85">
        <v>248.7</v>
      </c>
      <c r="E288" s="99">
        <v>0.72165426148043699</v>
      </c>
      <c r="F288" s="96">
        <v>33</v>
      </c>
      <c r="G288" s="100" t="s">
        <v>1014</v>
      </c>
      <c r="H288" s="100" t="s">
        <v>1014</v>
      </c>
      <c r="I288" s="100" t="s">
        <v>1014</v>
      </c>
      <c r="J288" s="100" t="s">
        <v>1014</v>
      </c>
      <c r="K288" s="100" t="s">
        <v>1014</v>
      </c>
      <c r="L288" s="100" t="s">
        <v>1014</v>
      </c>
      <c r="M288" s="100" t="s">
        <v>1014</v>
      </c>
      <c r="N288" s="100" t="s">
        <v>1014</v>
      </c>
      <c r="O288" s="101" t="s">
        <v>1015</v>
      </c>
    </row>
    <row r="289" spans="1:15" x14ac:dyDescent="0.25">
      <c r="A289" s="97" t="s">
        <v>1174</v>
      </c>
      <c r="B289" s="98" t="s">
        <v>1104</v>
      </c>
      <c r="C289" s="98" t="s">
        <v>1105</v>
      </c>
      <c r="D289" s="85">
        <v>219.8</v>
      </c>
      <c r="E289" s="99">
        <v>0.81668969471966402</v>
      </c>
      <c r="F289" s="96">
        <v>29</v>
      </c>
      <c r="G289" s="100" t="s">
        <v>1014</v>
      </c>
      <c r="H289" s="100" t="s">
        <v>1014</v>
      </c>
      <c r="I289" s="100" t="s">
        <v>1014</v>
      </c>
      <c r="J289" s="100" t="s">
        <v>1014</v>
      </c>
      <c r="K289" s="100" t="s">
        <v>1014</v>
      </c>
      <c r="L289" s="100" t="s">
        <v>1014</v>
      </c>
      <c r="M289" s="100" t="s">
        <v>1014</v>
      </c>
      <c r="N289" s="100" t="s">
        <v>1014</v>
      </c>
      <c r="O289" s="101" t="s">
        <v>1015</v>
      </c>
    </row>
    <row r="290" spans="1:15" x14ac:dyDescent="0.25">
      <c r="A290" s="97" t="s">
        <v>1174</v>
      </c>
      <c r="B290" s="98" t="s">
        <v>1106</v>
      </c>
      <c r="C290" s="98" t="s">
        <v>1107</v>
      </c>
      <c r="D290" s="85">
        <v>185.5</v>
      </c>
      <c r="E290" s="99">
        <v>1.12999200351877</v>
      </c>
      <c r="F290" s="96">
        <v>17</v>
      </c>
      <c r="G290" s="100" t="s">
        <v>1014</v>
      </c>
      <c r="H290" s="100" t="s">
        <v>1014</v>
      </c>
      <c r="I290" s="100" t="s">
        <v>1014</v>
      </c>
      <c r="J290" s="100" t="s">
        <v>1014</v>
      </c>
      <c r="K290" s="100" t="s">
        <v>1014</v>
      </c>
      <c r="L290" s="100" t="s">
        <v>1014</v>
      </c>
      <c r="M290" s="100" t="s">
        <v>1014</v>
      </c>
      <c r="N290" s="100" t="s">
        <v>1014</v>
      </c>
      <c r="O290" s="101" t="s">
        <v>1015</v>
      </c>
    </row>
    <row r="291" spans="1:15" x14ac:dyDescent="0.25">
      <c r="A291" s="97" t="s">
        <v>1174</v>
      </c>
      <c r="B291" s="98" t="s">
        <v>1108</v>
      </c>
      <c r="C291" s="98" t="s">
        <v>1109</v>
      </c>
      <c r="D291" s="85">
        <v>149</v>
      </c>
      <c r="E291" s="99">
        <v>0.22697664020827499</v>
      </c>
      <c r="F291" s="96">
        <v>52</v>
      </c>
      <c r="G291" s="100" t="s">
        <v>1014</v>
      </c>
      <c r="H291" s="100" t="s">
        <v>1014</v>
      </c>
      <c r="I291" s="100" t="s">
        <v>1014</v>
      </c>
      <c r="J291" s="100" t="s">
        <v>1014</v>
      </c>
      <c r="K291" s="100" t="s">
        <v>1014</v>
      </c>
      <c r="L291" s="100" t="s">
        <v>1014</v>
      </c>
      <c r="M291" s="100" t="s">
        <v>1014</v>
      </c>
      <c r="N291" s="100" t="s">
        <v>1014</v>
      </c>
      <c r="O291" s="101" t="s">
        <v>1015</v>
      </c>
    </row>
    <row r="292" spans="1:15" x14ac:dyDescent="0.25">
      <c r="A292" s="97" t="s">
        <v>1174</v>
      </c>
      <c r="B292" s="98" t="s">
        <v>1110</v>
      </c>
      <c r="C292" s="98" t="s">
        <v>1111</v>
      </c>
      <c r="D292" s="85">
        <v>120.8</v>
      </c>
      <c r="E292" s="99">
        <v>0.53134365507460501</v>
      </c>
      <c r="F292" s="96">
        <v>41</v>
      </c>
      <c r="G292" s="100" t="s">
        <v>1014</v>
      </c>
      <c r="H292" s="100" t="s">
        <v>1014</v>
      </c>
      <c r="I292" s="100" t="s">
        <v>1014</v>
      </c>
      <c r="J292" s="100" t="s">
        <v>1014</v>
      </c>
      <c r="K292" s="100" t="s">
        <v>1014</v>
      </c>
      <c r="L292" s="100" t="s">
        <v>1014</v>
      </c>
      <c r="M292" s="100" t="s">
        <v>1014</v>
      </c>
      <c r="N292" s="100" t="s">
        <v>1014</v>
      </c>
      <c r="O292" s="101" t="s">
        <v>1015</v>
      </c>
    </row>
    <row r="293" spans="1:15" x14ac:dyDescent="0.25">
      <c r="A293" s="97" t="s">
        <v>1174</v>
      </c>
      <c r="B293" s="98" t="s">
        <v>1112</v>
      </c>
      <c r="C293" s="98" t="s">
        <v>1113</v>
      </c>
      <c r="D293" s="85">
        <v>68.2</v>
      </c>
      <c r="E293" s="99">
        <v>-0.89749706713802302</v>
      </c>
      <c r="F293" s="96">
        <v>75</v>
      </c>
      <c r="G293" s="100" t="s">
        <v>1014</v>
      </c>
      <c r="H293" s="100" t="s">
        <v>1014</v>
      </c>
      <c r="I293" s="100" t="s">
        <v>1014</v>
      </c>
      <c r="J293" s="100" t="s">
        <v>1014</v>
      </c>
      <c r="K293" s="100" t="s">
        <v>1014</v>
      </c>
      <c r="L293" s="100" t="s">
        <v>1014</v>
      </c>
      <c r="M293" s="100" t="s">
        <v>1014</v>
      </c>
      <c r="N293" s="100" t="s">
        <v>1014</v>
      </c>
      <c r="O293" s="101" t="s">
        <v>1015</v>
      </c>
    </row>
    <row r="294" spans="1:15" x14ac:dyDescent="0.25">
      <c r="A294" s="97" t="s">
        <v>1174</v>
      </c>
      <c r="B294" s="98" t="s">
        <v>1114</v>
      </c>
      <c r="C294" s="98" t="s">
        <v>1115</v>
      </c>
      <c r="D294" s="85">
        <v>237.1</v>
      </c>
      <c r="E294" s="99">
        <v>-0.224713042109838</v>
      </c>
      <c r="F294" s="96">
        <v>65</v>
      </c>
      <c r="G294" s="100" t="s">
        <v>1014</v>
      </c>
      <c r="H294" s="100" t="s">
        <v>1014</v>
      </c>
      <c r="I294" s="100" t="s">
        <v>1014</v>
      </c>
      <c r="J294" s="100" t="s">
        <v>1014</v>
      </c>
      <c r="K294" s="100" t="s">
        <v>1014</v>
      </c>
      <c r="L294" s="100" t="s">
        <v>1014</v>
      </c>
      <c r="M294" s="100" t="s">
        <v>1014</v>
      </c>
      <c r="N294" s="100" t="s">
        <v>1014</v>
      </c>
      <c r="O294" s="101" t="s">
        <v>1015</v>
      </c>
    </row>
    <row r="295" spans="1:15" x14ac:dyDescent="0.25">
      <c r="A295" s="97" t="s">
        <v>1174</v>
      </c>
      <c r="B295" s="98" t="s">
        <v>1116</v>
      </c>
      <c r="C295" s="98" t="s">
        <v>1117</v>
      </c>
      <c r="D295" s="85">
        <v>361.9</v>
      </c>
      <c r="E295" s="99">
        <v>1.1920101520886299</v>
      </c>
      <c r="F295" s="96">
        <v>15</v>
      </c>
      <c r="G295" s="100" t="s">
        <v>1014</v>
      </c>
      <c r="H295" s="100" t="s">
        <v>1014</v>
      </c>
      <c r="I295" s="100" t="s">
        <v>1014</v>
      </c>
      <c r="J295" s="100" t="s">
        <v>1014</v>
      </c>
      <c r="K295" s="100" t="s">
        <v>1014</v>
      </c>
      <c r="L295" s="100" t="s">
        <v>1014</v>
      </c>
      <c r="M295" s="100" t="s">
        <v>1014</v>
      </c>
      <c r="N295" s="100" t="s">
        <v>1014</v>
      </c>
      <c r="O295" s="101" t="s">
        <v>1015</v>
      </c>
    </row>
    <row r="296" spans="1:15" x14ac:dyDescent="0.25">
      <c r="A296" s="97" t="s">
        <v>1174</v>
      </c>
      <c r="B296" s="98" t="s">
        <v>1118</v>
      </c>
      <c r="C296" s="98" t="s">
        <v>1119</v>
      </c>
      <c r="D296" s="85">
        <v>136.6</v>
      </c>
      <c r="E296" s="99">
        <v>0.21069333852765401</v>
      </c>
      <c r="F296" s="96">
        <v>53</v>
      </c>
      <c r="G296" s="100" t="s">
        <v>1014</v>
      </c>
      <c r="H296" s="100" t="s">
        <v>1014</v>
      </c>
      <c r="I296" s="100" t="s">
        <v>1014</v>
      </c>
      <c r="J296" s="100" t="s">
        <v>1014</v>
      </c>
      <c r="K296" s="100" t="s">
        <v>1014</v>
      </c>
      <c r="L296" s="100" t="s">
        <v>1014</v>
      </c>
      <c r="M296" s="100" t="s">
        <v>1014</v>
      </c>
      <c r="N296" s="100" t="s">
        <v>1014</v>
      </c>
      <c r="O296" s="101" t="s">
        <v>1015</v>
      </c>
    </row>
    <row r="297" spans="1:15" x14ac:dyDescent="0.25">
      <c r="A297" s="97" t="s">
        <v>1174</v>
      </c>
      <c r="B297" s="98" t="s">
        <v>1120</v>
      </c>
      <c r="C297" s="98" t="s">
        <v>1121</v>
      </c>
      <c r="D297" s="85">
        <v>59.2</v>
      </c>
      <c r="E297" s="99">
        <v>-0.48722156377099901</v>
      </c>
      <c r="F297" s="96">
        <v>69</v>
      </c>
      <c r="G297" s="100" t="s">
        <v>1014</v>
      </c>
      <c r="H297" s="100" t="s">
        <v>1014</v>
      </c>
      <c r="I297" s="100" t="s">
        <v>1014</v>
      </c>
      <c r="J297" s="100" t="s">
        <v>1014</v>
      </c>
      <c r="K297" s="100" t="s">
        <v>1014</v>
      </c>
      <c r="L297" s="100" t="s">
        <v>1014</v>
      </c>
      <c r="M297" s="100" t="s">
        <v>1014</v>
      </c>
      <c r="N297" s="100" t="s">
        <v>1014</v>
      </c>
      <c r="O297" s="101" t="s">
        <v>1015</v>
      </c>
    </row>
    <row r="298" spans="1:15" x14ac:dyDescent="0.25">
      <c r="A298" s="97" t="s">
        <v>1174</v>
      </c>
      <c r="B298" s="98" t="s">
        <v>1122</v>
      </c>
      <c r="C298" s="98" t="s">
        <v>1123</v>
      </c>
      <c r="D298" s="85">
        <v>877.8</v>
      </c>
      <c r="E298" s="99">
        <v>-0.59518228495666703</v>
      </c>
      <c r="F298" s="96">
        <v>72</v>
      </c>
      <c r="G298" s="100" t="s">
        <v>1030</v>
      </c>
      <c r="H298" s="100" t="s">
        <v>1008</v>
      </c>
      <c r="I298" s="100" t="s">
        <v>1021</v>
      </c>
      <c r="J298" s="100" t="s">
        <v>1021</v>
      </c>
      <c r="K298" s="100" t="s">
        <v>1008</v>
      </c>
      <c r="L298" s="100" t="s">
        <v>1007</v>
      </c>
      <c r="M298" s="100" t="s">
        <v>1021</v>
      </c>
      <c r="N298" s="100" t="s">
        <v>1007</v>
      </c>
      <c r="O298" s="101" t="s">
        <v>1009</v>
      </c>
    </row>
    <row r="299" spans="1:15" x14ac:dyDescent="0.25">
      <c r="A299" s="97" t="s">
        <v>1174</v>
      </c>
      <c r="B299" s="98" t="s">
        <v>1124</v>
      </c>
      <c r="C299" s="98" t="s">
        <v>1125</v>
      </c>
      <c r="D299" s="85">
        <v>1365</v>
      </c>
      <c r="E299" s="99">
        <v>-4.6232671707733097E-2</v>
      </c>
      <c r="F299" s="96">
        <v>62</v>
      </c>
      <c r="G299" s="100" t="s">
        <v>1006</v>
      </c>
      <c r="H299" s="100" t="s">
        <v>1008</v>
      </c>
      <c r="I299" s="100" t="s">
        <v>1021</v>
      </c>
      <c r="J299" s="100" t="s">
        <v>1006</v>
      </c>
      <c r="K299" s="100" t="s">
        <v>1008</v>
      </c>
      <c r="L299" s="100" t="s">
        <v>1006</v>
      </c>
      <c r="M299" s="100" t="s">
        <v>1021</v>
      </c>
      <c r="N299" s="100" t="s">
        <v>1008</v>
      </c>
      <c r="O299" s="101" t="s">
        <v>1009</v>
      </c>
    </row>
    <row r="300" spans="1:15" x14ac:dyDescent="0.25">
      <c r="A300" s="97" t="s">
        <v>1174</v>
      </c>
      <c r="B300" s="98" t="s">
        <v>1126</v>
      </c>
      <c r="C300" s="98" t="s">
        <v>1127</v>
      </c>
      <c r="D300" s="85">
        <v>492.5</v>
      </c>
      <c r="E300" s="99">
        <v>0.59248064803784295</v>
      </c>
      <c r="F300" s="96">
        <v>38</v>
      </c>
      <c r="G300" s="100" t="s">
        <v>1014</v>
      </c>
      <c r="H300" s="100" t="s">
        <v>1014</v>
      </c>
      <c r="I300" s="100" t="s">
        <v>1014</v>
      </c>
      <c r="J300" s="100" t="s">
        <v>1014</v>
      </c>
      <c r="K300" s="100" t="s">
        <v>1014</v>
      </c>
      <c r="L300" s="100" t="s">
        <v>1014</v>
      </c>
      <c r="M300" s="100" t="s">
        <v>1014</v>
      </c>
      <c r="N300" s="100" t="s">
        <v>1014</v>
      </c>
      <c r="O300" s="101" t="s">
        <v>1015</v>
      </c>
    </row>
    <row r="301" spans="1:15" x14ac:dyDescent="0.25">
      <c r="A301" s="97" t="s">
        <v>1174</v>
      </c>
      <c r="B301" s="98" t="s">
        <v>1128</v>
      </c>
      <c r="C301" s="98" t="s">
        <v>1129</v>
      </c>
      <c r="D301" s="85">
        <v>525.20000000000005</v>
      </c>
      <c r="E301" s="99">
        <v>0.305421504756544</v>
      </c>
      <c r="F301" s="96">
        <v>51</v>
      </c>
      <c r="G301" s="100" t="s">
        <v>1014</v>
      </c>
      <c r="H301" s="100" t="s">
        <v>1014</v>
      </c>
      <c r="I301" s="100" t="s">
        <v>1014</v>
      </c>
      <c r="J301" s="100" t="s">
        <v>1014</v>
      </c>
      <c r="K301" s="100" t="s">
        <v>1014</v>
      </c>
      <c r="L301" s="100" t="s">
        <v>1014</v>
      </c>
      <c r="M301" s="100" t="s">
        <v>1014</v>
      </c>
      <c r="N301" s="100" t="s">
        <v>1014</v>
      </c>
      <c r="O301" s="101" t="s">
        <v>1015</v>
      </c>
    </row>
    <row r="302" spans="1:15" x14ac:dyDescent="0.25">
      <c r="A302" s="97" t="s">
        <v>1174</v>
      </c>
      <c r="B302" s="98" t="s">
        <v>1130</v>
      </c>
      <c r="C302" s="98" t="s">
        <v>1131</v>
      </c>
      <c r="D302" s="85">
        <v>534.70000000000005</v>
      </c>
      <c r="E302" s="99">
        <v>-0.29738793731381802</v>
      </c>
      <c r="F302" s="96">
        <v>67</v>
      </c>
      <c r="G302" s="100" t="s">
        <v>1014</v>
      </c>
      <c r="H302" s="100" t="s">
        <v>1014</v>
      </c>
      <c r="I302" s="100" t="s">
        <v>1014</v>
      </c>
      <c r="J302" s="100" t="s">
        <v>1014</v>
      </c>
      <c r="K302" s="100" t="s">
        <v>1014</v>
      </c>
      <c r="L302" s="100" t="s">
        <v>1014</v>
      </c>
      <c r="M302" s="100" t="s">
        <v>1014</v>
      </c>
      <c r="N302" s="100" t="s">
        <v>1014</v>
      </c>
      <c r="O302" s="101" t="s">
        <v>1015</v>
      </c>
    </row>
    <row r="303" spans="1:15" x14ac:dyDescent="0.25">
      <c r="A303" s="97" t="s">
        <v>1174</v>
      </c>
      <c r="B303" s="98" t="s">
        <v>1132</v>
      </c>
      <c r="C303" s="98" t="s">
        <v>1133</v>
      </c>
      <c r="D303" s="85">
        <v>582.29999999999995</v>
      </c>
      <c r="E303" s="99">
        <v>0.99578206487214005</v>
      </c>
      <c r="F303" s="96">
        <v>21</v>
      </c>
      <c r="G303" s="100" t="s">
        <v>1020</v>
      </c>
      <c r="H303" s="100" t="s">
        <v>1006</v>
      </c>
      <c r="I303" s="100" t="s">
        <v>1007</v>
      </c>
      <c r="J303" s="100" t="s">
        <v>1007</v>
      </c>
      <c r="K303" s="100" t="s">
        <v>1021</v>
      </c>
      <c r="L303" s="100" t="s">
        <v>1007</v>
      </c>
      <c r="M303" s="100" t="s">
        <v>1006</v>
      </c>
      <c r="N303" s="100" t="s">
        <v>1008</v>
      </c>
      <c r="O303" s="101" t="s">
        <v>1009</v>
      </c>
    </row>
    <row r="304" spans="1:15" x14ac:dyDescent="0.25">
      <c r="A304" s="97" t="s">
        <v>1174</v>
      </c>
      <c r="B304" s="98" t="s">
        <v>1134</v>
      </c>
      <c r="C304" s="98" t="s">
        <v>1135</v>
      </c>
      <c r="D304" s="85">
        <v>837.6</v>
      </c>
      <c r="E304" s="99">
        <v>0.43933771021916701</v>
      </c>
      <c r="F304" s="96">
        <v>45</v>
      </c>
      <c r="G304" s="100" t="s">
        <v>1008</v>
      </c>
      <c r="H304" s="100" t="s">
        <v>1007</v>
      </c>
      <c r="I304" s="100" t="s">
        <v>1006</v>
      </c>
      <c r="J304" s="100" t="s">
        <v>1006</v>
      </c>
      <c r="K304" s="100" t="s">
        <v>1008</v>
      </c>
      <c r="L304" s="100" t="s">
        <v>1007</v>
      </c>
      <c r="M304" s="100" t="s">
        <v>1030</v>
      </c>
      <c r="N304" s="100" t="s">
        <v>1007</v>
      </c>
      <c r="O304" s="101" t="s">
        <v>1009</v>
      </c>
    </row>
    <row r="305" spans="1:15" x14ac:dyDescent="0.25">
      <c r="A305" s="97" t="s">
        <v>1174</v>
      </c>
      <c r="B305" s="98" t="s">
        <v>1136</v>
      </c>
      <c r="C305" s="98" t="s">
        <v>1137</v>
      </c>
      <c r="D305" s="85">
        <v>691</v>
      </c>
      <c r="E305" s="99">
        <v>0.40201376055712601</v>
      </c>
      <c r="F305" s="96">
        <v>47</v>
      </c>
      <c r="G305" s="100" t="s">
        <v>1008</v>
      </c>
      <c r="H305" s="100" t="s">
        <v>1007</v>
      </c>
      <c r="I305" s="100" t="s">
        <v>1021</v>
      </c>
      <c r="J305" s="100" t="s">
        <v>1006</v>
      </c>
      <c r="K305" s="100" t="s">
        <v>1007</v>
      </c>
      <c r="L305" s="100" t="s">
        <v>1007</v>
      </c>
      <c r="M305" s="100" t="s">
        <v>1030</v>
      </c>
      <c r="N305" s="100" t="s">
        <v>1007</v>
      </c>
      <c r="O305" s="101" t="s">
        <v>1009</v>
      </c>
    </row>
    <row r="306" spans="1:15" x14ac:dyDescent="0.25">
      <c r="A306" s="97" t="s">
        <v>1174</v>
      </c>
      <c r="B306" s="98" t="s">
        <v>1138</v>
      </c>
      <c r="C306" s="98" t="s">
        <v>1139</v>
      </c>
      <c r="D306" s="85">
        <v>85.5</v>
      </c>
      <c r="E306" s="99">
        <v>0.17777189366332399</v>
      </c>
      <c r="F306" s="96">
        <v>55</v>
      </c>
      <c r="G306" s="100" t="s">
        <v>1014</v>
      </c>
      <c r="H306" s="100" t="s">
        <v>1014</v>
      </c>
      <c r="I306" s="100" t="s">
        <v>1014</v>
      </c>
      <c r="J306" s="100" t="s">
        <v>1014</v>
      </c>
      <c r="K306" s="100" t="s">
        <v>1014</v>
      </c>
      <c r="L306" s="100" t="s">
        <v>1014</v>
      </c>
      <c r="M306" s="100" t="s">
        <v>1014</v>
      </c>
      <c r="N306" s="100" t="s">
        <v>1014</v>
      </c>
      <c r="O306" s="101" t="s">
        <v>1015</v>
      </c>
    </row>
    <row r="307" spans="1:15" x14ac:dyDescent="0.25">
      <c r="A307" s="97" t="s">
        <v>1174</v>
      </c>
      <c r="B307" s="98" t="s">
        <v>1140</v>
      </c>
      <c r="C307" s="98" t="s">
        <v>1141</v>
      </c>
      <c r="D307" s="85">
        <v>245.4</v>
      </c>
      <c r="E307" s="99">
        <v>0.69477846006447297</v>
      </c>
      <c r="F307" s="96">
        <v>34</v>
      </c>
      <c r="G307" s="100" t="s">
        <v>1014</v>
      </c>
      <c r="H307" s="100" t="s">
        <v>1014</v>
      </c>
      <c r="I307" s="100" t="s">
        <v>1014</v>
      </c>
      <c r="J307" s="100" t="s">
        <v>1014</v>
      </c>
      <c r="K307" s="100" t="s">
        <v>1014</v>
      </c>
      <c r="L307" s="100" t="s">
        <v>1014</v>
      </c>
      <c r="M307" s="100" t="s">
        <v>1014</v>
      </c>
      <c r="N307" s="100" t="s">
        <v>1014</v>
      </c>
      <c r="O307" s="101" t="s">
        <v>1015</v>
      </c>
    </row>
    <row r="308" spans="1:15" x14ac:dyDescent="0.25">
      <c r="A308" s="97" t="s">
        <v>1174</v>
      </c>
      <c r="B308" s="98" t="s">
        <v>1142</v>
      </c>
      <c r="C308" s="98" t="s">
        <v>1143</v>
      </c>
      <c r="D308" s="85">
        <v>262.8</v>
      </c>
      <c r="E308" s="99">
        <v>8.0272614119833899E-2</v>
      </c>
      <c r="F308" s="96">
        <v>60</v>
      </c>
      <c r="G308" s="100" t="s">
        <v>1006</v>
      </c>
      <c r="H308" s="100" t="s">
        <v>1007</v>
      </c>
      <c r="I308" s="100" t="s">
        <v>1030</v>
      </c>
      <c r="J308" s="100" t="s">
        <v>1030</v>
      </c>
      <c r="K308" s="100" t="s">
        <v>1008</v>
      </c>
      <c r="L308" s="100" t="s">
        <v>1006</v>
      </c>
      <c r="M308" s="100" t="s">
        <v>1008</v>
      </c>
      <c r="N308" s="100" t="s">
        <v>1007</v>
      </c>
      <c r="O308" s="101" t="s">
        <v>1009</v>
      </c>
    </row>
    <row r="309" spans="1:15" x14ac:dyDescent="0.25">
      <c r="A309" s="97" t="s">
        <v>1174</v>
      </c>
      <c r="B309" s="98" t="s">
        <v>1144</v>
      </c>
      <c r="C309" s="98" t="s">
        <v>1145</v>
      </c>
      <c r="D309" s="85">
        <v>1361.1</v>
      </c>
      <c r="E309" s="99">
        <v>1.45477878802529</v>
      </c>
      <c r="F309" s="96">
        <v>12</v>
      </c>
      <c r="G309" s="100" t="s">
        <v>1020</v>
      </c>
      <c r="H309" s="100" t="s">
        <v>1021</v>
      </c>
      <c r="I309" s="100" t="s">
        <v>1030</v>
      </c>
      <c r="J309" s="100" t="s">
        <v>1007</v>
      </c>
      <c r="K309" s="100" t="s">
        <v>1021</v>
      </c>
      <c r="L309" s="100" t="s">
        <v>1007</v>
      </c>
      <c r="M309" s="100" t="s">
        <v>1006</v>
      </c>
      <c r="N309" s="100" t="s">
        <v>1007</v>
      </c>
      <c r="O309" s="101" t="s">
        <v>1009</v>
      </c>
    </row>
    <row r="310" spans="1:15" x14ac:dyDescent="0.25">
      <c r="A310" s="97" t="s">
        <v>1174</v>
      </c>
      <c r="B310" s="98" t="s">
        <v>1146</v>
      </c>
      <c r="C310" s="98" t="s">
        <v>1147</v>
      </c>
      <c r="D310" s="85">
        <v>975</v>
      </c>
      <c r="E310" s="99">
        <v>-0.99671403475988596</v>
      </c>
      <c r="F310" s="96">
        <v>76</v>
      </c>
      <c r="G310" s="100" t="s">
        <v>1030</v>
      </c>
      <c r="H310" s="100" t="s">
        <v>1030</v>
      </c>
      <c r="I310" s="100" t="s">
        <v>1021</v>
      </c>
      <c r="J310" s="100" t="s">
        <v>1006</v>
      </c>
      <c r="K310" s="100" t="s">
        <v>1007</v>
      </c>
      <c r="L310" s="100" t="s">
        <v>1021</v>
      </c>
      <c r="M310" s="100" t="s">
        <v>1008</v>
      </c>
      <c r="N310" s="100" t="s">
        <v>1007</v>
      </c>
      <c r="O310" s="101" t="s">
        <v>1009</v>
      </c>
    </row>
    <row r="311" spans="1:15" x14ac:dyDescent="0.25">
      <c r="A311" s="97" t="s">
        <v>1174</v>
      </c>
      <c r="B311" s="98" t="s">
        <v>1148</v>
      </c>
      <c r="C311" s="98" t="s">
        <v>1149</v>
      </c>
      <c r="D311" s="85">
        <v>282.3</v>
      </c>
      <c r="E311" s="99">
        <v>0.45080279720296101</v>
      </c>
      <c r="F311" s="96">
        <v>44</v>
      </c>
      <c r="G311" s="100" t="s">
        <v>1014</v>
      </c>
      <c r="H311" s="100" t="s">
        <v>1014</v>
      </c>
      <c r="I311" s="100" t="s">
        <v>1014</v>
      </c>
      <c r="J311" s="100" t="s">
        <v>1014</v>
      </c>
      <c r="K311" s="100" t="s">
        <v>1014</v>
      </c>
      <c r="L311" s="100" t="s">
        <v>1014</v>
      </c>
      <c r="M311" s="100" t="s">
        <v>1014</v>
      </c>
      <c r="N311" s="100" t="s">
        <v>1014</v>
      </c>
      <c r="O311" s="101" t="s">
        <v>1015</v>
      </c>
    </row>
    <row r="312" spans="1:15" x14ac:dyDescent="0.25">
      <c r="A312" s="97" t="s">
        <v>1174</v>
      </c>
      <c r="B312" s="98" t="s">
        <v>1150</v>
      </c>
      <c r="C312" s="98" t="s">
        <v>1151</v>
      </c>
      <c r="D312" s="85">
        <v>1523.8</v>
      </c>
      <c r="E312" s="99">
        <v>0.30882357064170401</v>
      </c>
      <c r="F312" s="96">
        <v>50</v>
      </c>
      <c r="G312" s="100" t="s">
        <v>1008</v>
      </c>
      <c r="H312" s="100" t="s">
        <v>1021</v>
      </c>
      <c r="I312" s="100" t="s">
        <v>1030</v>
      </c>
      <c r="J312" s="100" t="s">
        <v>1006</v>
      </c>
      <c r="K312" s="100" t="s">
        <v>1007</v>
      </c>
      <c r="L312" s="100" t="s">
        <v>1007</v>
      </c>
      <c r="M312" s="100" t="s">
        <v>1006</v>
      </c>
      <c r="N312" s="100" t="s">
        <v>1007</v>
      </c>
      <c r="O312" s="101" t="s">
        <v>1009</v>
      </c>
    </row>
    <row r="313" spans="1:15" x14ac:dyDescent="0.25">
      <c r="A313" s="97" t="s">
        <v>1174</v>
      </c>
      <c r="B313" s="98" t="s">
        <v>1152</v>
      </c>
      <c r="C313" s="98" t="s">
        <v>1153</v>
      </c>
      <c r="D313" s="85">
        <v>91.6</v>
      </c>
      <c r="E313" s="99">
        <v>-0.25469742421730401</v>
      </c>
      <c r="F313" s="96">
        <v>66</v>
      </c>
      <c r="G313" s="100" t="s">
        <v>1014</v>
      </c>
      <c r="H313" s="100" t="s">
        <v>1014</v>
      </c>
      <c r="I313" s="100" t="s">
        <v>1014</v>
      </c>
      <c r="J313" s="100" t="s">
        <v>1014</v>
      </c>
      <c r="K313" s="100" t="s">
        <v>1014</v>
      </c>
      <c r="L313" s="100" t="s">
        <v>1014</v>
      </c>
      <c r="M313" s="100" t="s">
        <v>1014</v>
      </c>
      <c r="N313" s="100" t="s">
        <v>1014</v>
      </c>
      <c r="O313" s="101" t="s">
        <v>1015</v>
      </c>
    </row>
    <row r="314" spans="1:15" x14ac:dyDescent="0.25">
      <c r="A314" s="97" t="s">
        <v>1174</v>
      </c>
      <c r="B314" s="98" t="s">
        <v>1154</v>
      </c>
      <c r="C314" s="98" t="s">
        <v>1155</v>
      </c>
      <c r="D314" s="85">
        <v>315.89999999999998</v>
      </c>
      <c r="E314" s="99">
        <v>-0.51488911700294704</v>
      </c>
      <c r="F314" s="96">
        <v>70</v>
      </c>
      <c r="G314" s="100" t="s">
        <v>1014</v>
      </c>
      <c r="H314" s="100" t="s">
        <v>1014</v>
      </c>
      <c r="I314" s="100" t="s">
        <v>1014</v>
      </c>
      <c r="J314" s="100" t="s">
        <v>1014</v>
      </c>
      <c r="K314" s="100" t="s">
        <v>1014</v>
      </c>
      <c r="L314" s="100" t="s">
        <v>1014</v>
      </c>
      <c r="M314" s="100" t="s">
        <v>1014</v>
      </c>
      <c r="N314" s="100" t="s">
        <v>1014</v>
      </c>
      <c r="O314" s="101" t="s">
        <v>1015</v>
      </c>
    </row>
    <row r="315" spans="1:15" x14ac:dyDescent="0.25">
      <c r="A315" s="97" t="s">
        <v>1174</v>
      </c>
      <c r="B315" s="98" t="s">
        <v>1156</v>
      </c>
      <c r="C315" s="98" t="s">
        <v>1157</v>
      </c>
      <c r="D315" s="85">
        <v>185.1</v>
      </c>
      <c r="E315" s="99">
        <v>-1.8680280308118999</v>
      </c>
      <c r="F315" s="96">
        <v>79</v>
      </c>
      <c r="G315" s="100" t="s">
        <v>1030</v>
      </c>
      <c r="H315" s="100" t="s">
        <v>1008</v>
      </c>
      <c r="I315" s="100" t="s">
        <v>1008</v>
      </c>
      <c r="J315" s="100" t="s">
        <v>1030</v>
      </c>
      <c r="K315" s="100" t="s">
        <v>1007</v>
      </c>
      <c r="L315" s="100" t="s">
        <v>1021</v>
      </c>
      <c r="M315" s="100" t="s">
        <v>1006</v>
      </c>
      <c r="N315" s="100" t="s">
        <v>1006</v>
      </c>
      <c r="O315" s="101" t="s">
        <v>1009</v>
      </c>
    </row>
    <row r="316" spans="1:15" x14ac:dyDescent="0.25">
      <c r="A316" s="97" t="s">
        <v>1174</v>
      </c>
      <c r="B316" s="98" t="s">
        <v>1158</v>
      </c>
      <c r="C316" s="98" t="s">
        <v>1159</v>
      </c>
      <c r="D316" s="85">
        <v>1455.2</v>
      </c>
      <c r="E316" s="99">
        <v>0.83294381467159295</v>
      </c>
      <c r="F316" s="96">
        <v>28</v>
      </c>
      <c r="G316" s="100" t="s">
        <v>1014</v>
      </c>
      <c r="H316" s="100" t="s">
        <v>1014</v>
      </c>
      <c r="I316" s="100" t="s">
        <v>1014</v>
      </c>
      <c r="J316" s="100" t="s">
        <v>1014</v>
      </c>
      <c r="K316" s="100" t="s">
        <v>1014</v>
      </c>
      <c r="L316" s="100" t="s">
        <v>1014</v>
      </c>
      <c r="M316" s="100" t="s">
        <v>1014</v>
      </c>
      <c r="N316" s="100" t="s">
        <v>1014</v>
      </c>
      <c r="O316" s="101" t="s">
        <v>1015</v>
      </c>
    </row>
    <row r="317" spans="1:15" x14ac:dyDescent="0.25">
      <c r="A317" s="97" t="s">
        <v>1174</v>
      </c>
      <c r="B317" s="98" t="s">
        <v>1160</v>
      </c>
      <c r="C317" s="98" t="s">
        <v>1161</v>
      </c>
      <c r="D317" s="85">
        <v>635.6</v>
      </c>
      <c r="E317" s="99">
        <v>1.0811455834666099</v>
      </c>
      <c r="F317" s="96">
        <v>18</v>
      </c>
      <c r="G317" s="100" t="s">
        <v>1014</v>
      </c>
      <c r="H317" s="100" t="s">
        <v>1014</v>
      </c>
      <c r="I317" s="100" t="s">
        <v>1014</v>
      </c>
      <c r="J317" s="100" t="s">
        <v>1014</v>
      </c>
      <c r="K317" s="100" t="s">
        <v>1014</v>
      </c>
      <c r="L317" s="100" t="s">
        <v>1014</v>
      </c>
      <c r="M317" s="100" t="s">
        <v>1014</v>
      </c>
      <c r="N317" s="100" t="s">
        <v>1014</v>
      </c>
      <c r="O317" s="101" t="s">
        <v>1015</v>
      </c>
    </row>
    <row r="318" spans="1:15" x14ac:dyDescent="0.25">
      <c r="A318" s="97" t="s">
        <v>1174</v>
      </c>
      <c r="B318" s="98" t="s">
        <v>1162</v>
      </c>
      <c r="C318" s="98" t="s">
        <v>1163</v>
      </c>
      <c r="D318" s="85">
        <v>329.7</v>
      </c>
      <c r="E318" s="99">
        <v>1.4874853538936601</v>
      </c>
      <c r="F318" s="96">
        <v>11</v>
      </c>
      <c r="G318" s="100" t="s">
        <v>1014</v>
      </c>
      <c r="H318" s="100" t="s">
        <v>1014</v>
      </c>
      <c r="I318" s="100" t="s">
        <v>1014</v>
      </c>
      <c r="J318" s="100" t="s">
        <v>1014</v>
      </c>
      <c r="K318" s="100" t="s">
        <v>1014</v>
      </c>
      <c r="L318" s="100" t="s">
        <v>1014</v>
      </c>
      <c r="M318" s="100" t="s">
        <v>1014</v>
      </c>
      <c r="N318" s="100" t="s">
        <v>1014</v>
      </c>
      <c r="O318" s="101" t="s">
        <v>1015</v>
      </c>
    </row>
    <row r="319" spans="1:15" x14ac:dyDescent="0.25">
      <c r="A319" s="97" t="s">
        <v>1174</v>
      </c>
      <c r="B319" s="98" t="s">
        <v>1164</v>
      </c>
      <c r="C319" s="98" t="s">
        <v>1165</v>
      </c>
      <c r="D319" s="85">
        <v>527.5</v>
      </c>
      <c r="E319" s="99">
        <v>0.96131707627486895</v>
      </c>
      <c r="F319" s="96">
        <v>23</v>
      </c>
      <c r="G319" s="100" t="s">
        <v>1014</v>
      </c>
      <c r="H319" s="100" t="s">
        <v>1014</v>
      </c>
      <c r="I319" s="100" t="s">
        <v>1014</v>
      </c>
      <c r="J319" s="100" t="s">
        <v>1014</v>
      </c>
      <c r="K319" s="100" t="s">
        <v>1014</v>
      </c>
      <c r="L319" s="100" t="s">
        <v>1014</v>
      </c>
      <c r="M319" s="100" t="s">
        <v>1014</v>
      </c>
      <c r="N319" s="100" t="s">
        <v>1014</v>
      </c>
      <c r="O319" s="101" t="s">
        <v>1015</v>
      </c>
    </row>
    <row r="320" spans="1:15" x14ac:dyDescent="0.25">
      <c r="A320" s="97" t="s">
        <v>1174</v>
      </c>
      <c r="B320" s="98" t="s">
        <v>1166</v>
      </c>
      <c r="C320" s="98" t="s">
        <v>1167</v>
      </c>
      <c r="D320" s="85">
        <v>899.2</v>
      </c>
      <c r="E320" s="99">
        <v>0.50717644151032604</v>
      </c>
      <c r="F320" s="96">
        <v>42</v>
      </c>
      <c r="G320" s="100" t="s">
        <v>1008</v>
      </c>
      <c r="H320" s="100" t="s">
        <v>1008</v>
      </c>
      <c r="I320" s="100" t="s">
        <v>1007</v>
      </c>
      <c r="J320" s="100" t="s">
        <v>1007</v>
      </c>
      <c r="K320" s="100" t="s">
        <v>1021</v>
      </c>
      <c r="L320" s="100" t="s">
        <v>1030</v>
      </c>
      <c r="M320" s="100" t="s">
        <v>1021</v>
      </c>
      <c r="N320" s="100" t="s">
        <v>1007</v>
      </c>
      <c r="O320" s="101" t="s">
        <v>1009</v>
      </c>
    </row>
    <row r="321" spans="1:15" x14ac:dyDescent="0.25">
      <c r="A321" s="97" t="s">
        <v>1174</v>
      </c>
      <c r="B321" s="98" t="s">
        <v>1168</v>
      </c>
      <c r="C321" s="98" t="s">
        <v>1169</v>
      </c>
      <c r="D321" s="85">
        <v>1155.7</v>
      </c>
      <c r="E321" s="99">
        <v>-0.18024698362658301</v>
      </c>
      <c r="F321" s="96">
        <v>64</v>
      </c>
      <c r="G321" s="100" t="s">
        <v>1021</v>
      </c>
      <c r="H321" s="100" t="s">
        <v>1006</v>
      </c>
      <c r="I321" s="100" t="s">
        <v>1021</v>
      </c>
      <c r="J321" s="100" t="s">
        <v>1008</v>
      </c>
      <c r="K321" s="100" t="s">
        <v>1008</v>
      </c>
      <c r="L321" s="100" t="s">
        <v>1021</v>
      </c>
      <c r="M321" s="100" t="s">
        <v>1006</v>
      </c>
      <c r="N321" s="100" t="s">
        <v>1007</v>
      </c>
      <c r="O321" s="101" t="s">
        <v>1009</v>
      </c>
    </row>
    <row r="322" spans="1:15" x14ac:dyDescent="0.25">
      <c r="A322" s="97" t="s">
        <v>1174</v>
      </c>
      <c r="B322" s="98" t="s">
        <v>1170</v>
      </c>
      <c r="C322" s="98" t="s">
        <v>1171</v>
      </c>
      <c r="D322" s="85">
        <v>154.1</v>
      </c>
      <c r="E322" s="99">
        <v>0.55759250355325995</v>
      </c>
      <c r="F322" s="96">
        <v>39</v>
      </c>
      <c r="G322" s="100" t="s">
        <v>1014</v>
      </c>
      <c r="H322" s="100" t="s">
        <v>1014</v>
      </c>
      <c r="I322" s="100" t="s">
        <v>1014</v>
      </c>
      <c r="J322" s="100" t="s">
        <v>1014</v>
      </c>
      <c r="K322" s="100" t="s">
        <v>1014</v>
      </c>
      <c r="L322" s="100" t="s">
        <v>1014</v>
      </c>
      <c r="M322" s="100" t="s">
        <v>1014</v>
      </c>
      <c r="N322" s="100" t="s">
        <v>1014</v>
      </c>
      <c r="O322" s="101" t="s">
        <v>1015</v>
      </c>
    </row>
    <row r="323" spans="1:15" x14ac:dyDescent="0.25">
      <c r="A323" s="97" t="s">
        <v>1175</v>
      </c>
      <c r="B323" s="98" t="s">
        <v>1004</v>
      </c>
      <c r="C323" s="98" t="s">
        <v>1005</v>
      </c>
      <c r="D323" s="85">
        <v>1286.2</v>
      </c>
      <c r="E323" s="99">
        <v>-1.9157228627152599E-2</v>
      </c>
      <c r="F323" s="96">
        <v>57</v>
      </c>
      <c r="G323" s="100" t="s">
        <v>1006</v>
      </c>
      <c r="H323" s="100" t="s">
        <v>1007</v>
      </c>
      <c r="I323" s="100" t="s">
        <v>1006</v>
      </c>
      <c r="J323" s="100" t="s">
        <v>1030</v>
      </c>
      <c r="K323" s="100" t="s">
        <v>1007</v>
      </c>
      <c r="L323" s="100" t="s">
        <v>1008</v>
      </c>
      <c r="M323" s="100" t="s">
        <v>1007</v>
      </c>
      <c r="N323" s="100" t="s">
        <v>1006</v>
      </c>
      <c r="O323" s="101" t="s">
        <v>1009</v>
      </c>
    </row>
    <row r="324" spans="1:15" x14ac:dyDescent="0.25">
      <c r="A324" s="97" t="s">
        <v>1175</v>
      </c>
      <c r="B324" s="98" t="s">
        <v>1010</v>
      </c>
      <c r="C324" s="98" t="s">
        <v>1011</v>
      </c>
      <c r="D324" s="85">
        <v>2860.5</v>
      </c>
      <c r="E324" s="99">
        <v>-0.38468654650519502</v>
      </c>
      <c r="F324" s="96">
        <v>66</v>
      </c>
      <c r="G324" s="100" t="s">
        <v>1021</v>
      </c>
      <c r="H324" s="100" t="s">
        <v>1007</v>
      </c>
      <c r="I324" s="100" t="s">
        <v>1021</v>
      </c>
      <c r="J324" s="100" t="s">
        <v>1030</v>
      </c>
      <c r="K324" s="100" t="s">
        <v>1007</v>
      </c>
      <c r="L324" s="100" t="s">
        <v>1008</v>
      </c>
      <c r="M324" s="100" t="s">
        <v>1008</v>
      </c>
      <c r="N324" s="100" t="s">
        <v>1008</v>
      </c>
      <c r="O324" s="101" t="s">
        <v>1009</v>
      </c>
    </row>
    <row r="325" spans="1:15" x14ac:dyDescent="0.25">
      <c r="A325" s="97" t="s">
        <v>1175</v>
      </c>
      <c r="B325" s="98" t="s">
        <v>1012</v>
      </c>
      <c r="C325" s="98" t="s">
        <v>1013</v>
      </c>
      <c r="D325" s="85">
        <v>820.5</v>
      </c>
      <c r="E325" s="99">
        <v>1.0040464608209401</v>
      </c>
      <c r="F325" s="96">
        <v>19</v>
      </c>
      <c r="G325" s="100" t="s">
        <v>1020</v>
      </c>
      <c r="H325" s="100" t="s">
        <v>1008</v>
      </c>
      <c r="I325" s="100" t="s">
        <v>1008</v>
      </c>
      <c r="J325" s="100" t="s">
        <v>1008</v>
      </c>
      <c r="K325" s="100" t="s">
        <v>1006</v>
      </c>
      <c r="L325" s="100" t="s">
        <v>1021</v>
      </c>
      <c r="M325" s="100" t="s">
        <v>1008</v>
      </c>
      <c r="N325" s="100" t="s">
        <v>1021</v>
      </c>
      <c r="O325" s="101" t="s">
        <v>1009</v>
      </c>
    </row>
    <row r="326" spans="1:15" x14ac:dyDescent="0.25">
      <c r="A326" s="97" t="s">
        <v>1175</v>
      </c>
      <c r="B326" s="98" t="s">
        <v>1016</v>
      </c>
      <c r="C326" s="98" t="s">
        <v>1017</v>
      </c>
      <c r="D326" s="85">
        <v>92</v>
      </c>
      <c r="E326" s="99">
        <v>0.91659950941580204</v>
      </c>
      <c r="F326" s="96">
        <v>23</v>
      </c>
      <c r="G326" s="100" t="s">
        <v>1014</v>
      </c>
      <c r="H326" s="100" t="s">
        <v>1014</v>
      </c>
      <c r="I326" s="100" t="s">
        <v>1014</v>
      </c>
      <c r="J326" s="100" t="s">
        <v>1014</v>
      </c>
      <c r="K326" s="100" t="s">
        <v>1014</v>
      </c>
      <c r="L326" s="100" t="s">
        <v>1014</v>
      </c>
      <c r="M326" s="100" t="s">
        <v>1014</v>
      </c>
      <c r="N326" s="100" t="s">
        <v>1014</v>
      </c>
      <c r="O326" s="101" t="s">
        <v>1015</v>
      </c>
    </row>
    <row r="327" spans="1:15" x14ac:dyDescent="0.25">
      <c r="A327" s="97" t="s">
        <v>1175</v>
      </c>
      <c r="B327" s="98" t="s">
        <v>1018</v>
      </c>
      <c r="C327" s="98" t="s">
        <v>1019</v>
      </c>
      <c r="D327" s="85">
        <v>873.5</v>
      </c>
      <c r="E327" s="99">
        <v>0.73132933838342196</v>
      </c>
      <c r="F327" s="96">
        <v>33</v>
      </c>
      <c r="G327" s="100" t="s">
        <v>1051</v>
      </c>
      <c r="H327" s="100" t="s">
        <v>1007</v>
      </c>
      <c r="I327" s="100" t="s">
        <v>1021</v>
      </c>
      <c r="J327" s="100" t="s">
        <v>1021</v>
      </c>
      <c r="K327" s="100" t="s">
        <v>1007</v>
      </c>
      <c r="L327" s="100" t="s">
        <v>1007</v>
      </c>
      <c r="M327" s="100" t="s">
        <v>1008</v>
      </c>
      <c r="N327" s="100" t="s">
        <v>1008</v>
      </c>
      <c r="O327" s="101" t="s">
        <v>1009</v>
      </c>
    </row>
    <row r="328" spans="1:15" x14ac:dyDescent="0.25">
      <c r="A328" s="97" t="s">
        <v>1175</v>
      </c>
      <c r="B328" s="98" t="s">
        <v>1022</v>
      </c>
      <c r="C328" s="98" t="s">
        <v>1023</v>
      </c>
      <c r="D328" s="85">
        <v>1898.2</v>
      </c>
      <c r="E328" s="99">
        <v>1.1288703546263199</v>
      </c>
      <c r="F328" s="96">
        <v>17</v>
      </c>
      <c r="G328" s="100" t="s">
        <v>1020</v>
      </c>
      <c r="H328" s="100" t="s">
        <v>1007</v>
      </c>
      <c r="I328" s="100" t="s">
        <v>1006</v>
      </c>
      <c r="J328" s="100" t="s">
        <v>1006</v>
      </c>
      <c r="K328" s="100" t="s">
        <v>1008</v>
      </c>
      <c r="L328" s="100" t="s">
        <v>1008</v>
      </c>
      <c r="M328" s="100" t="s">
        <v>1008</v>
      </c>
      <c r="N328" s="100" t="s">
        <v>1021</v>
      </c>
      <c r="O328" s="101" t="s">
        <v>1009</v>
      </c>
    </row>
    <row r="329" spans="1:15" x14ac:dyDescent="0.25">
      <c r="A329" s="97" t="s">
        <v>1175</v>
      </c>
      <c r="B329" s="98" t="s">
        <v>1024</v>
      </c>
      <c r="C329" s="98" t="s">
        <v>1025</v>
      </c>
      <c r="D329" s="85">
        <v>2670.8</v>
      </c>
      <c r="E329" s="99">
        <v>0.57244284115160204</v>
      </c>
      <c r="F329" s="96">
        <v>40</v>
      </c>
      <c r="G329" s="100" t="s">
        <v>1051</v>
      </c>
      <c r="H329" s="100" t="s">
        <v>1007</v>
      </c>
      <c r="I329" s="100" t="s">
        <v>1008</v>
      </c>
      <c r="J329" s="100" t="s">
        <v>1021</v>
      </c>
      <c r="K329" s="100" t="s">
        <v>1008</v>
      </c>
      <c r="L329" s="100" t="s">
        <v>1008</v>
      </c>
      <c r="M329" s="100" t="s">
        <v>1008</v>
      </c>
      <c r="N329" s="100" t="s">
        <v>1021</v>
      </c>
      <c r="O329" s="101" t="s">
        <v>1009</v>
      </c>
    </row>
    <row r="330" spans="1:15" x14ac:dyDescent="0.25">
      <c r="A330" s="97" t="s">
        <v>1175</v>
      </c>
      <c r="B330" s="98" t="s">
        <v>1026</v>
      </c>
      <c r="C330" s="98" t="s">
        <v>1027</v>
      </c>
      <c r="D330" s="85">
        <v>801.4</v>
      </c>
      <c r="E330" s="99">
        <v>0.89877400085705195</v>
      </c>
      <c r="F330" s="96">
        <v>26</v>
      </c>
      <c r="G330" s="100" t="s">
        <v>1020</v>
      </c>
      <c r="H330" s="100" t="s">
        <v>1007</v>
      </c>
      <c r="I330" s="100" t="s">
        <v>1021</v>
      </c>
      <c r="J330" s="100" t="s">
        <v>1006</v>
      </c>
      <c r="K330" s="100" t="s">
        <v>1008</v>
      </c>
      <c r="L330" s="100" t="s">
        <v>1008</v>
      </c>
      <c r="M330" s="100" t="s">
        <v>1008</v>
      </c>
      <c r="N330" s="100" t="s">
        <v>1021</v>
      </c>
      <c r="O330" s="101" t="s">
        <v>1009</v>
      </c>
    </row>
    <row r="331" spans="1:15" x14ac:dyDescent="0.25">
      <c r="A331" s="97" t="s">
        <v>1175</v>
      </c>
      <c r="B331" s="98" t="s">
        <v>1028</v>
      </c>
      <c r="C331" s="98" t="s">
        <v>1029</v>
      </c>
      <c r="D331" s="85">
        <v>2444.1</v>
      </c>
      <c r="E331" s="99">
        <v>1.4178122842008001</v>
      </c>
      <c r="F331" s="96">
        <v>10</v>
      </c>
      <c r="G331" s="100" t="s">
        <v>1020</v>
      </c>
      <c r="H331" s="100" t="s">
        <v>1007</v>
      </c>
      <c r="I331" s="100" t="s">
        <v>1008</v>
      </c>
      <c r="J331" s="100" t="s">
        <v>1008</v>
      </c>
      <c r="K331" s="100" t="s">
        <v>1030</v>
      </c>
      <c r="L331" s="100" t="s">
        <v>1006</v>
      </c>
      <c r="M331" s="100" t="s">
        <v>1006</v>
      </c>
      <c r="N331" s="100" t="s">
        <v>1030</v>
      </c>
      <c r="O331" s="101" t="s">
        <v>1009</v>
      </c>
    </row>
    <row r="332" spans="1:15" x14ac:dyDescent="0.25">
      <c r="A332" s="97" t="s">
        <v>1175</v>
      </c>
      <c r="B332" s="98" t="s">
        <v>1031</v>
      </c>
      <c r="C332" s="98" t="s">
        <v>1032</v>
      </c>
      <c r="D332" s="85">
        <v>1164.4000000000001</v>
      </c>
      <c r="E332" s="99">
        <v>0.76497017982690596</v>
      </c>
      <c r="F332" s="96">
        <v>30</v>
      </c>
      <c r="G332" s="100" t="s">
        <v>1051</v>
      </c>
      <c r="H332" s="100" t="s">
        <v>1008</v>
      </c>
      <c r="I332" s="100" t="s">
        <v>1008</v>
      </c>
      <c r="J332" s="100" t="s">
        <v>1008</v>
      </c>
      <c r="K332" s="100" t="s">
        <v>1030</v>
      </c>
      <c r="L332" s="100" t="s">
        <v>1030</v>
      </c>
      <c r="M332" s="100" t="s">
        <v>1006</v>
      </c>
      <c r="N332" s="100" t="s">
        <v>1030</v>
      </c>
      <c r="O332" s="101" t="s">
        <v>1009</v>
      </c>
    </row>
    <row r="333" spans="1:15" x14ac:dyDescent="0.25">
      <c r="A333" s="97" t="s">
        <v>1175</v>
      </c>
      <c r="B333" s="98" t="s">
        <v>1033</v>
      </c>
      <c r="C333" s="98" t="s">
        <v>1034</v>
      </c>
      <c r="D333" s="85">
        <v>408.8</v>
      </c>
      <c r="E333" s="99">
        <v>1.3828293378630301</v>
      </c>
      <c r="F333" s="96">
        <v>12</v>
      </c>
      <c r="G333" s="100" t="s">
        <v>1020</v>
      </c>
      <c r="H333" s="100" t="s">
        <v>1007</v>
      </c>
      <c r="I333" s="100" t="s">
        <v>1021</v>
      </c>
      <c r="J333" s="100" t="s">
        <v>1006</v>
      </c>
      <c r="K333" s="100" t="s">
        <v>1008</v>
      </c>
      <c r="L333" s="100" t="s">
        <v>1008</v>
      </c>
      <c r="M333" s="100" t="s">
        <v>1021</v>
      </c>
      <c r="N333" s="100" t="s">
        <v>1021</v>
      </c>
      <c r="O333" s="101" t="s">
        <v>1009</v>
      </c>
    </row>
    <row r="334" spans="1:15" x14ac:dyDescent="0.25">
      <c r="A334" s="97" t="s">
        <v>1175</v>
      </c>
      <c r="B334" s="98" t="s">
        <v>1035</v>
      </c>
      <c r="C334" s="98" t="s">
        <v>1036</v>
      </c>
      <c r="D334" s="85">
        <v>199.6</v>
      </c>
      <c r="E334" s="99">
        <v>2.5546482906044101</v>
      </c>
      <c r="F334" s="96">
        <v>3</v>
      </c>
      <c r="G334" s="100" t="s">
        <v>1014</v>
      </c>
      <c r="H334" s="100" t="s">
        <v>1014</v>
      </c>
      <c r="I334" s="100" t="s">
        <v>1014</v>
      </c>
      <c r="J334" s="100" t="s">
        <v>1014</v>
      </c>
      <c r="K334" s="100" t="s">
        <v>1014</v>
      </c>
      <c r="L334" s="100" t="s">
        <v>1014</v>
      </c>
      <c r="M334" s="100" t="s">
        <v>1014</v>
      </c>
      <c r="N334" s="100" t="s">
        <v>1014</v>
      </c>
      <c r="O334" s="101" t="s">
        <v>1015</v>
      </c>
    </row>
    <row r="335" spans="1:15" x14ac:dyDescent="0.25">
      <c r="A335" s="97" t="s">
        <v>1175</v>
      </c>
      <c r="B335" s="98" t="s">
        <v>1037</v>
      </c>
      <c r="C335" s="98" t="s">
        <v>1038</v>
      </c>
      <c r="D335" s="85">
        <v>800.4</v>
      </c>
      <c r="E335" s="99">
        <v>3.0775949394920401</v>
      </c>
      <c r="F335" s="96">
        <v>2</v>
      </c>
      <c r="G335" s="100" t="s">
        <v>1020</v>
      </c>
      <c r="H335" s="100" t="s">
        <v>1007</v>
      </c>
      <c r="I335" s="100" t="s">
        <v>1008</v>
      </c>
      <c r="J335" s="100" t="s">
        <v>1008</v>
      </c>
      <c r="K335" s="100" t="s">
        <v>1006</v>
      </c>
      <c r="L335" s="100" t="s">
        <v>1007</v>
      </c>
      <c r="M335" s="100" t="s">
        <v>1008</v>
      </c>
      <c r="N335" s="100" t="s">
        <v>1021</v>
      </c>
      <c r="O335" s="101" t="s">
        <v>1009</v>
      </c>
    </row>
    <row r="336" spans="1:15" x14ac:dyDescent="0.25">
      <c r="A336" s="97" t="s">
        <v>1175</v>
      </c>
      <c r="B336" s="98" t="s">
        <v>1039</v>
      </c>
      <c r="C336" s="98" t="s">
        <v>1040</v>
      </c>
      <c r="D336" s="85">
        <v>835.8</v>
      </c>
      <c r="E336" s="99">
        <v>1.3063537968158301</v>
      </c>
      <c r="F336" s="96">
        <v>13</v>
      </c>
      <c r="G336" s="100" t="s">
        <v>1020</v>
      </c>
      <c r="H336" s="100" t="s">
        <v>1007</v>
      </c>
      <c r="I336" s="100" t="s">
        <v>1008</v>
      </c>
      <c r="J336" s="100" t="s">
        <v>1006</v>
      </c>
      <c r="K336" s="100" t="s">
        <v>1008</v>
      </c>
      <c r="L336" s="100" t="s">
        <v>1007</v>
      </c>
      <c r="M336" s="100" t="s">
        <v>1006</v>
      </c>
      <c r="N336" s="100" t="s">
        <v>1021</v>
      </c>
      <c r="O336" s="101" t="s">
        <v>1009</v>
      </c>
    </row>
    <row r="337" spans="1:15" x14ac:dyDescent="0.25">
      <c r="A337" s="97" t="s">
        <v>1175</v>
      </c>
      <c r="B337" s="98" t="s">
        <v>1041</v>
      </c>
      <c r="C337" s="98" t="s">
        <v>1042</v>
      </c>
      <c r="D337" s="85">
        <v>893.5</v>
      </c>
      <c r="E337" s="99">
        <v>1.2921376038394601</v>
      </c>
      <c r="F337" s="96">
        <v>14</v>
      </c>
      <c r="G337" s="100" t="s">
        <v>1020</v>
      </c>
      <c r="H337" s="100" t="s">
        <v>1007</v>
      </c>
      <c r="I337" s="100" t="s">
        <v>1021</v>
      </c>
      <c r="J337" s="100" t="s">
        <v>1006</v>
      </c>
      <c r="K337" s="100" t="s">
        <v>1008</v>
      </c>
      <c r="L337" s="100" t="s">
        <v>1008</v>
      </c>
      <c r="M337" s="100" t="s">
        <v>1008</v>
      </c>
      <c r="N337" s="100" t="s">
        <v>1021</v>
      </c>
      <c r="O337" s="101" t="s">
        <v>1009</v>
      </c>
    </row>
    <row r="338" spans="1:15" x14ac:dyDescent="0.25">
      <c r="A338" s="97" t="s">
        <v>1175</v>
      </c>
      <c r="B338" s="98" t="s">
        <v>1043</v>
      </c>
      <c r="C338" s="98" t="s">
        <v>1044</v>
      </c>
      <c r="D338" s="85">
        <v>473.5</v>
      </c>
      <c r="E338" s="99">
        <v>2.2630618524452299</v>
      </c>
      <c r="F338" s="96">
        <v>4</v>
      </c>
      <c r="G338" s="100" t="s">
        <v>1014</v>
      </c>
      <c r="H338" s="100" t="s">
        <v>1014</v>
      </c>
      <c r="I338" s="100" t="s">
        <v>1014</v>
      </c>
      <c r="J338" s="100" t="s">
        <v>1014</v>
      </c>
      <c r="K338" s="100" t="s">
        <v>1014</v>
      </c>
      <c r="L338" s="100" t="s">
        <v>1014</v>
      </c>
      <c r="M338" s="100" t="s">
        <v>1014</v>
      </c>
      <c r="N338" s="100" t="s">
        <v>1014</v>
      </c>
      <c r="O338" s="101" t="s">
        <v>1015</v>
      </c>
    </row>
    <row r="339" spans="1:15" x14ac:dyDescent="0.25">
      <c r="A339" s="97" t="s">
        <v>1175</v>
      </c>
      <c r="B339" s="98" t="s">
        <v>1045</v>
      </c>
      <c r="C339" s="98" t="s">
        <v>1046</v>
      </c>
      <c r="D339" s="85">
        <v>694.1</v>
      </c>
      <c r="E339" s="99">
        <v>0.195355278871398</v>
      </c>
      <c r="F339" s="96">
        <v>51</v>
      </c>
      <c r="G339" s="100" t="s">
        <v>1014</v>
      </c>
      <c r="H339" s="100" t="s">
        <v>1014</v>
      </c>
      <c r="I339" s="100" t="s">
        <v>1014</v>
      </c>
      <c r="J339" s="100" t="s">
        <v>1014</v>
      </c>
      <c r="K339" s="100" t="s">
        <v>1014</v>
      </c>
      <c r="L339" s="100" t="s">
        <v>1014</v>
      </c>
      <c r="M339" s="100" t="s">
        <v>1014</v>
      </c>
      <c r="N339" s="100" t="s">
        <v>1014</v>
      </c>
      <c r="O339" s="101" t="s">
        <v>1015</v>
      </c>
    </row>
    <row r="340" spans="1:15" x14ac:dyDescent="0.25">
      <c r="A340" s="97" t="s">
        <v>1175</v>
      </c>
      <c r="B340" s="98" t="s">
        <v>1047</v>
      </c>
      <c r="C340" s="98" t="s">
        <v>1048</v>
      </c>
      <c r="D340" s="85">
        <v>836.8</v>
      </c>
      <c r="E340" s="99">
        <v>-0.72258345560322601</v>
      </c>
      <c r="F340" s="96">
        <v>71</v>
      </c>
      <c r="G340" s="100" t="s">
        <v>1030</v>
      </c>
      <c r="H340" s="100" t="s">
        <v>1030</v>
      </c>
      <c r="I340" s="100" t="s">
        <v>1030</v>
      </c>
      <c r="J340" s="100" t="s">
        <v>1007</v>
      </c>
      <c r="K340" s="100" t="s">
        <v>1008</v>
      </c>
      <c r="L340" s="100" t="s">
        <v>1007</v>
      </c>
      <c r="M340" s="100" t="s">
        <v>1007</v>
      </c>
      <c r="N340" s="100" t="s">
        <v>1006</v>
      </c>
      <c r="O340" s="101" t="s">
        <v>1009</v>
      </c>
    </row>
    <row r="341" spans="1:15" x14ac:dyDescent="0.25">
      <c r="A341" s="97" t="s">
        <v>1175</v>
      </c>
      <c r="B341" s="98" t="s">
        <v>1049</v>
      </c>
      <c r="C341" s="98" t="s">
        <v>1050</v>
      </c>
      <c r="D341" s="85">
        <v>889.4</v>
      </c>
      <c r="E341" s="99">
        <v>0.37432609870422501</v>
      </c>
      <c r="F341" s="96">
        <v>48</v>
      </c>
      <c r="G341" s="100" t="s">
        <v>1014</v>
      </c>
      <c r="H341" s="100" t="s">
        <v>1014</v>
      </c>
      <c r="I341" s="100" t="s">
        <v>1014</v>
      </c>
      <c r="J341" s="100" t="s">
        <v>1014</v>
      </c>
      <c r="K341" s="100" t="s">
        <v>1014</v>
      </c>
      <c r="L341" s="100" t="s">
        <v>1014</v>
      </c>
      <c r="M341" s="100" t="s">
        <v>1014</v>
      </c>
      <c r="N341" s="100" t="s">
        <v>1014</v>
      </c>
      <c r="O341" s="101" t="s">
        <v>1015</v>
      </c>
    </row>
    <row r="342" spans="1:15" x14ac:dyDescent="0.25">
      <c r="A342" s="97" t="s">
        <v>1175</v>
      </c>
      <c r="B342" s="98" t="s">
        <v>1052</v>
      </c>
      <c r="C342" s="98" t="s">
        <v>1053</v>
      </c>
      <c r="D342" s="85">
        <v>1331.5</v>
      </c>
      <c r="E342" s="99">
        <v>0.89084420396882202</v>
      </c>
      <c r="F342" s="96">
        <v>28</v>
      </c>
      <c r="G342" s="100" t="s">
        <v>1020</v>
      </c>
      <c r="H342" s="100" t="s">
        <v>1007</v>
      </c>
      <c r="I342" s="100" t="s">
        <v>1030</v>
      </c>
      <c r="J342" s="100" t="s">
        <v>1021</v>
      </c>
      <c r="K342" s="100" t="s">
        <v>1007</v>
      </c>
      <c r="L342" s="100" t="s">
        <v>1007</v>
      </c>
      <c r="M342" s="100" t="s">
        <v>1006</v>
      </c>
      <c r="N342" s="100" t="s">
        <v>1008</v>
      </c>
      <c r="O342" s="101" t="s">
        <v>1009</v>
      </c>
    </row>
    <row r="343" spans="1:15" x14ac:dyDescent="0.25">
      <c r="A343" s="97" t="s">
        <v>1175</v>
      </c>
      <c r="B343" s="98" t="s">
        <v>1054</v>
      </c>
      <c r="C343" s="98" t="s">
        <v>1055</v>
      </c>
      <c r="D343" s="85">
        <v>1253.9000000000001</v>
      </c>
      <c r="E343" s="99">
        <v>-0.27815353346287303</v>
      </c>
      <c r="F343" s="96">
        <v>64</v>
      </c>
      <c r="G343" s="100" t="s">
        <v>1021</v>
      </c>
      <c r="H343" s="100" t="s">
        <v>1007</v>
      </c>
      <c r="I343" s="100" t="s">
        <v>1030</v>
      </c>
      <c r="J343" s="100" t="s">
        <v>1030</v>
      </c>
      <c r="K343" s="100" t="s">
        <v>1007</v>
      </c>
      <c r="L343" s="100" t="s">
        <v>1007</v>
      </c>
      <c r="M343" s="100" t="s">
        <v>1006</v>
      </c>
      <c r="N343" s="100" t="s">
        <v>1008</v>
      </c>
      <c r="O343" s="101" t="s">
        <v>1009</v>
      </c>
    </row>
    <row r="344" spans="1:15" x14ac:dyDescent="0.25">
      <c r="A344" s="97" t="s">
        <v>1175</v>
      </c>
      <c r="B344" s="98" t="s">
        <v>1056</v>
      </c>
      <c r="C344" s="98" t="s">
        <v>1057</v>
      </c>
      <c r="D344" s="85">
        <v>1978.3</v>
      </c>
      <c r="E344" s="99">
        <v>3.2487378464109402</v>
      </c>
      <c r="F344" s="96">
        <v>1</v>
      </c>
      <c r="G344" s="100" t="s">
        <v>1020</v>
      </c>
      <c r="H344" s="100" t="s">
        <v>1007</v>
      </c>
      <c r="I344" s="100" t="s">
        <v>1006</v>
      </c>
      <c r="J344" s="100" t="s">
        <v>1007</v>
      </c>
      <c r="K344" s="100" t="s">
        <v>1030</v>
      </c>
      <c r="L344" s="100" t="s">
        <v>1006</v>
      </c>
      <c r="M344" s="100" t="s">
        <v>1006</v>
      </c>
      <c r="N344" s="100" t="s">
        <v>1030</v>
      </c>
      <c r="O344" s="101" t="s">
        <v>1009</v>
      </c>
    </row>
    <row r="345" spans="1:15" x14ac:dyDescent="0.25">
      <c r="A345" s="97" t="s">
        <v>1175</v>
      </c>
      <c r="B345" s="98" t="s">
        <v>1058</v>
      </c>
      <c r="C345" s="98" t="s">
        <v>1059</v>
      </c>
      <c r="D345" s="85">
        <v>1956.3</v>
      </c>
      <c r="E345" s="99">
        <v>0.45137565101400401</v>
      </c>
      <c r="F345" s="96">
        <v>43</v>
      </c>
      <c r="G345" s="100" t="s">
        <v>1008</v>
      </c>
      <c r="H345" s="100" t="s">
        <v>1006</v>
      </c>
      <c r="I345" s="100" t="s">
        <v>1021</v>
      </c>
      <c r="J345" s="100" t="s">
        <v>1006</v>
      </c>
      <c r="K345" s="100" t="s">
        <v>1021</v>
      </c>
      <c r="L345" s="100" t="s">
        <v>1021</v>
      </c>
      <c r="M345" s="100" t="s">
        <v>1007</v>
      </c>
      <c r="N345" s="100" t="s">
        <v>1007</v>
      </c>
      <c r="O345" s="101" t="s">
        <v>1009</v>
      </c>
    </row>
    <row r="346" spans="1:15" x14ac:dyDescent="0.25">
      <c r="A346" s="97" t="s">
        <v>1175</v>
      </c>
      <c r="B346" s="98" t="s">
        <v>1060</v>
      </c>
      <c r="C346" s="98" t="s">
        <v>1061</v>
      </c>
      <c r="D346" s="85">
        <v>509.1</v>
      </c>
      <c r="E346" s="99">
        <v>0.38122124376390498</v>
      </c>
      <c r="F346" s="96">
        <v>47</v>
      </c>
      <c r="G346" s="100" t="s">
        <v>1008</v>
      </c>
      <c r="H346" s="100" t="s">
        <v>1008</v>
      </c>
      <c r="I346" s="100" t="s">
        <v>1006</v>
      </c>
      <c r="J346" s="100" t="s">
        <v>1006</v>
      </c>
      <c r="K346" s="100" t="s">
        <v>1030</v>
      </c>
      <c r="L346" s="100" t="s">
        <v>1007</v>
      </c>
      <c r="M346" s="100" t="s">
        <v>1008</v>
      </c>
      <c r="N346" s="100" t="s">
        <v>1008</v>
      </c>
      <c r="O346" s="101" t="s">
        <v>1009</v>
      </c>
    </row>
    <row r="347" spans="1:15" x14ac:dyDescent="0.25">
      <c r="A347" s="97" t="s">
        <v>1175</v>
      </c>
      <c r="B347" s="98" t="s">
        <v>1062</v>
      </c>
      <c r="C347" s="98" t="s">
        <v>1063</v>
      </c>
      <c r="D347" s="85">
        <v>327</v>
      </c>
      <c r="E347" s="99">
        <v>0.73992386234288998</v>
      </c>
      <c r="F347" s="96">
        <v>31</v>
      </c>
      <c r="G347" s="100" t="s">
        <v>1014</v>
      </c>
      <c r="H347" s="100" t="s">
        <v>1014</v>
      </c>
      <c r="I347" s="100" t="s">
        <v>1014</v>
      </c>
      <c r="J347" s="100" t="s">
        <v>1014</v>
      </c>
      <c r="K347" s="100" t="s">
        <v>1014</v>
      </c>
      <c r="L347" s="100" t="s">
        <v>1014</v>
      </c>
      <c r="M347" s="100" t="s">
        <v>1014</v>
      </c>
      <c r="N347" s="100" t="s">
        <v>1014</v>
      </c>
      <c r="O347" s="101" t="s">
        <v>1015</v>
      </c>
    </row>
    <row r="348" spans="1:15" x14ac:dyDescent="0.25">
      <c r="A348" s="97" t="s">
        <v>1175</v>
      </c>
      <c r="B348" s="98" t="s">
        <v>1064</v>
      </c>
      <c r="C348" s="98" t="s">
        <v>1065</v>
      </c>
      <c r="D348" s="85">
        <v>1201.4000000000001</v>
      </c>
      <c r="E348" s="99">
        <v>0.69227400072905199</v>
      </c>
      <c r="F348" s="96">
        <v>35</v>
      </c>
      <c r="G348" s="100" t="s">
        <v>1051</v>
      </c>
      <c r="H348" s="100" t="s">
        <v>1007</v>
      </c>
      <c r="I348" s="100" t="s">
        <v>1006</v>
      </c>
      <c r="J348" s="100" t="s">
        <v>1030</v>
      </c>
      <c r="K348" s="100" t="s">
        <v>1008</v>
      </c>
      <c r="L348" s="100" t="s">
        <v>1008</v>
      </c>
      <c r="M348" s="100" t="s">
        <v>1006</v>
      </c>
      <c r="N348" s="100" t="s">
        <v>1006</v>
      </c>
      <c r="O348" s="101" t="s">
        <v>1009</v>
      </c>
    </row>
    <row r="349" spans="1:15" x14ac:dyDescent="0.25">
      <c r="A349" s="97" t="s">
        <v>1175</v>
      </c>
      <c r="B349" s="98" t="s">
        <v>1066</v>
      </c>
      <c r="C349" s="98" t="s">
        <v>1067</v>
      </c>
      <c r="D349" s="85">
        <v>1809.5</v>
      </c>
      <c r="E349" s="99">
        <v>1.48745133983866</v>
      </c>
      <c r="F349" s="96">
        <v>9</v>
      </c>
      <c r="G349" s="100" t="s">
        <v>1020</v>
      </c>
      <c r="H349" s="100" t="s">
        <v>1007</v>
      </c>
      <c r="I349" s="100" t="s">
        <v>1007</v>
      </c>
      <c r="J349" s="100" t="s">
        <v>1006</v>
      </c>
      <c r="K349" s="100" t="s">
        <v>1021</v>
      </c>
      <c r="L349" s="100" t="s">
        <v>1008</v>
      </c>
      <c r="M349" s="100" t="s">
        <v>1021</v>
      </c>
      <c r="N349" s="100" t="s">
        <v>1008</v>
      </c>
      <c r="O349" s="101" t="s">
        <v>1009</v>
      </c>
    </row>
    <row r="350" spans="1:15" x14ac:dyDescent="0.25">
      <c r="A350" s="97" t="s">
        <v>1175</v>
      </c>
      <c r="B350" s="98" t="s">
        <v>1068</v>
      </c>
      <c r="C350" s="98" t="s">
        <v>1069</v>
      </c>
      <c r="D350" s="85">
        <v>4251.3</v>
      </c>
      <c r="E350" s="99">
        <v>1.65541852561224</v>
      </c>
      <c r="F350" s="96">
        <v>6</v>
      </c>
      <c r="G350" s="100" t="s">
        <v>1020</v>
      </c>
      <c r="H350" s="100" t="s">
        <v>1007</v>
      </c>
      <c r="I350" s="100" t="s">
        <v>1007</v>
      </c>
      <c r="J350" s="100" t="s">
        <v>1007</v>
      </c>
      <c r="K350" s="100" t="s">
        <v>1030</v>
      </c>
      <c r="L350" s="100" t="s">
        <v>1021</v>
      </c>
      <c r="M350" s="100" t="s">
        <v>1008</v>
      </c>
      <c r="N350" s="100" t="s">
        <v>1021</v>
      </c>
      <c r="O350" s="101" t="s">
        <v>1009</v>
      </c>
    </row>
    <row r="351" spans="1:15" x14ac:dyDescent="0.25">
      <c r="A351" s="97" t="s">
        <v>1175</v>
      </c>
      <c r="B351" s="98" t="s">
        <v>1070</v>
      </c>
      <c r="C351" s="98" t="s">
        <v>1071</v>
      </c>
      <c r="D351" s="85">
        <v>2345.3000000000002</v>
      </c>
      <c r="E351" s="99">
        <v>1.3856759831310399</v>
      </c>
      <c r="F351" s="96">
        <v>11</v>
      </c>
      <c r="G351" s="100" t="s">
        <v>1020</v>
      </c>
      <c r="H351" s="100" t="s">
        <v>1007</v>
      </c>
      <c r="I351" s="100" t="s">
        <v>1021</v>
      </c>
      <c r="J351" s="100" t="s">
        <v>1008</v>
      </c>
      <c r="K351" s="100" t="s">
        <v>1021</v>
      </c>
      <c r="L351" s="100" t="s">
        <v>1006</v>
      </c>
      <c r="M351" s="100" t="s">
        <v>1006</v>
      </c>
      <c r="N351" s="100" t="s">
        <v>1021</v>
      </c>
      <c r="O351" s="101" t="s">
        <v>1009</v>
      </c>
    </row>
    <row r="352" spans="1:15" x14ac:dyDescent="0.25">
      <c r="A352" s="97" t="s">
        <v>1175</v>
      </c>
      <c r="B352" s="98" t="s">
        <v>1072</v>
      </c>
      <c r="C352" s="98" t="s">
        <v>1073</v>
      </c>
      <c r="D352" s="85">
        <v>3129.6</v>
      </c>
      <c r="E352" s="99">
        <v>0.57727656585906995</v>
      </c>
      <c r="F352" s="96">
        <v>39</v>
      </c>
      <c r="G352" s="100" t="s">
        <v>1051</v>
      </c>
      <c r="H352" s="100" t="s">
        <v>1030</v>
      </c>
      <c r="I352" s="100" t="s">
        <v>1006</v>
      </c>
      <c r="J352" s="100" t="s">
        <v>1007</v>
      </c>
      <c r="K352" s="100" t="s">
        <v>1030</v>
      </c>
      <c r="L352" s="100" t="s">
        <v>1030</v>
      </c>
      <c r="M352" s="100" t="s">
        <v>1006</v>
      </c>
      <c r="N352" s="100" t="s">
        <v>1030</v>
      </c>
      <c r="O352" s="101" t="s">
        <v>1009</v>
      </c>
    </row>
    <row r="353" spans="1:15" x14ac:dyDescent="0.25">
      <c r="A353" s="97" t="s">
        <v>1175</v>
      </c>
      <c r="B353" s="98" t="s">
        <v>1074</v>
      </c>
      <c r="C353" s="98" t="s">
        <v>1075</v>
      </c>
      <c r="D353" s="85">
        <v>6571.2</v>
      </c>
      <c r="E353" s="99">
        <v>-0.17996142598810699</v>
      </c>
      <c r="F353" s="96">
        <v>61</v>
      </c>
      <c r="G353" s="100" t="s">
        <v>1021</v>
      </c>
      <c r="H353" s="100" t="s">
        <v>1007</v>
      </c>
      <c r="I353" s="100" t="s">
        <v>1030</v>
      </c>
      <c r="J353" s="100" t="s">
        <v>1021</v>
      </c>
      <c r="K353" s="100" t="s">
        <v>1007</v>
      </c>
      <c r="L353" s="100" t="s">
        <v>1008</v>
      </c>
      <c r="M353" s="100" t="s">
        <v>1021</v>
      </c>
      <c r="N353" s="100" t="s">
        <v>1008</v>
      </c>
      <c r="O353" s="101" t="s">
        <v>1009</v>
      </c>
    </row>
    <row r="354" spans="1:15" x14ac:dyDescent="0.25">
      <c r="A354" s="97" t="s">
        <v>1175</v>
      </c>
      <c r="B354" s="98" t="s">
        <v>1076</v>
      </c>
      <c r="C354" s="98" t="s">
        <v>1077</v>
      </c>
      <c r="D354" s="85">
        <v>996.5</v>
      </c>
      <c r="E354" s="99">
        <v>1.8488012989468201</v>
      </c>
      <c r="F354" s="96">
        <v>5</v>
      </c>
      <c r="G354" s="100" t="s">
        <v>1014</v>
      </c>
      <c r="H354" s="100" t="s">
        <v>1014</v>
      </c>
      <c r="I354" s="100" t="s">
        <v>1014</v>
      </c>
      <c r="J354" s="100" t="s">
        <v>1014</v>
      </c>
      <c r="K354" s="100" t="s">
        <v>1014</v>
      </c>
      <c r="L354" s="100" t="s">
        <v>1014</v>
      </c>
      <c r="M354" s="100" t="s">
        <v>1014</v>
      </c>
      <c r="N354" s="100" t="s">
        <v>1014</v>
      </c>
      <c r="O354" s="101" t="s">
        <v>1015</v>
      </c>
    </row>
    <row r="355" spans="1:15" x14ac:dyDescent="0.25">
      <c r="A355" s="97" t="s">
        <v>1175</v>
      </c>
      <c r="B355" s="98" t="s">
        <v>1078</v>
      </c>
      <c r="C355" s="98" t="s">
        <v>1079</v>
      </c>
      <c r="D355" s="85">
        <v>736.6</v>
      </c>
      <c r="E355" s="99">
        <v>-1.19566748354543</v>
      </c>
      <c r="F355" s="96">
        <v>78</v>
      </c>
      <c r="G355" s="100" t="s">
        <v>1014</v>
      </c>
      <c r="H355" s="100" t="s">
        <v>1014</v>
      </c>
      <c r="I355" s="100" t="s">
        <v>1014</v>
      </c>
      <c r="J355" s="100" t="s">
        <v>1014</v>
      </c>
      <c r="K355" s="100" t="s">
        <v>1014</v>
      </c>
      <c r="L355" s="100" t="s">
        <v>1014</v>
      </c>
      <c r="M355" s="100" t="s">
        <v>1014</v>
      </c>
      <c r="N355" s="100" t="s">
        <v>1014</v>
      </c>
      <c r="O355" s="101" t="s">
        <v>1015</v>
      </c>
    </row>
    <row r="356" spans="1:15" x14ac:dyDescent="0.25">
      <c r="A356" s="97" t="s">
        <v>1175</v>
      </c>
      <c r="B356" s="98" t="s">
        <v>1080</v>
      </c>
      <c r="C356" s="98" t="s">
        <v>1081</v>
      </c>
      <c r="D356" s="85">
        <v>5557.6</v>
      </c>
      <c r="E356" s="99">
        <v>0.184195740202519</v>
      </c>
      <c r="F356" s="96">
        <v>53</v>
      </c>
      <c r="G356" s="100" t="s">
        <v>1008</v>
      </c>
      <c r="H356" s="100" t="s">
        <v>1008</v>
      </c>
      <c r="I356" s="100" t="s">
        <v>1021</v>
      </c>
      <c r="J356" s="100" t="s">
        <v>1006</v>
      </c>
      <c r="K356" s="100" t="s">
        <v>1008</v>
      </c>
      <c r="L356" s="100" t="s">
        <v>1008</v>
      </c>
      <c r="M356" s="100" t="s">
        <v>1006</v>
      </c>
      <c r="N356" s="100" t="s">
        <v>1021</v>
      </c>
      <c r="O356" s="101" t="s">
        <v>1009</v>
      </c>
    </row>
    <row r="357" spans="1:15" x14ac:dyDescent="0.25">
      <c r="A357" s="97" t="s">
        <v>1175</v>
      </c>
      <c r="B357" s="98" t="s">
        <v>1082</v>
      </c>
      <c r="C357" s="98" t="s">
        <v>1083</v>
      </c>
      <c r="D357" s="85">
        <v>426.1</v>
      </c>
      <c r="E357" s="99">
        <v>-1.0710078130270599</v>
      </c>
      <c r="F357" s="96">
        <v>75</v>
      </c>
      <c r="G357" s="100" t="s">
        <v>1030</v>
      </c>
      <c r="H357" s="100" t="s">
        <v>1006</v>
      </c>
      <c r="I357" s="100" t="s">
        <v>1008</v>
      </c>
      <c r="J357" s="100" t="s">
        <v>1021</v>
      </c>
      <c r="K357" s="100" t="s">
        <v>1008</v>
      </c>
      <c r="L357" s="100" t="s">
        <v>1006</v>
      </c>
      <c r="M357" s="100" t="s">
        <v>1008</v>
      </c>
      <c r="N357" s="100" t="s">
        <v>1006</v>
      </c>
      <c r="O357" s="101" t="s">
        <v>1009</v>
      </c>
    </row>
    <row r="358" spans="1:15" x14ac:dyDescent="0.25">
      <c r="A358" s="97" t="s">
        <v>1175</v>
      </c>
      <c r="B358" s="98" t="s">
        <v>1084</v>
      </c>
      <c r="C358" s="98" t="s">
        <v>1085</v>
      </c>
      <c r="D358" s="85">
        <v>940.9</v>
      </c>
      <c r="E358" s="99">
        <v>0.42686411210952702</v>
      </c>
      <c r="F358" s="96">
        <v>46</v>
      </c>
      <c r="G358" s="100" t="s">
        <v>1014</v>
      </c>
      <c r="H358" s="100" t="s">
        <v>1014</v>
      </c>
      <c r="I358" s="100" t="s">
        <v>1014</v>
      </c>
      <c r="J358" s="100" t="s">
        <v>1014</v>
      </c>
      <c r="K358" s="100" t="s">
        <v>1014</v>
      </c>
      <c r="L358" s="100" t="s">
        <v>1014</v>
      </c>
      <c r="M358" s="100" t="s">
        <v>1014</v>
      </c>
      <c r="N358" s="100" t="s">
        <v>1014</v>
      </c>
      <c r="O358" s="101" t="s">
        <v>1015</v>
      </c>
    </row>
    <row r="359" spans="1:15" x14ac:dyDescent="0.25">
      <c r="A359" s="97" t="s">
        <v>1175</v>
      </c>
      <c r="B359" s="98" t="s">
        <v>1086</v>
      </c>
      <c r="C359" s="98" t="s">
        <v>1087</v>
      </c>
      <c r="D359" s="85">
        <v>813.5</v>
      </c>
      <c r="E359" s="99">
        <v>-0.90522395431569302</v>
      </c>
      <c r="F359" s="96">
        <v>73</v>
      </c>
      <c r="G359" s="100" t="s">
        <v>1030</v>
      </c>
      <c r="H359" s="100" t="s">
        <v>1021</v>
      </c>
      <c r="I359" s="100" t="s">
        <v>1021</v>
      </c>
      <c r="J359" s="100" t="s">
        <v>1008</v>
      </c>
      <c r="K359" s="100" t="s">
        <v>1030</v>
      </c>
      <c r="L359" s="100" t="s">
        <v>1030</v>
      </c>
      <c r="M359" s="100" t="s">
        <v>1008</v>
      </c>
      <c r="N359" s="100" t="s">
        <v>1030</v>
      </c>
      <c r="O359" s="101" t="s">
        <v>1009</v>
      </c>
    </row>
    <row r="360" spans="1:15" x14ac:dyDescent="0.25">
      <c r="A360" s="97" t="s">
        <v>1175</v>
      </c>
      <c r="B360" s="98" t="s">
        <v>1088</v>
      </c>
      <c r="C360" s="98" t="s">
        <v>1089</v>
      </c>
      <c r="D360" s="85">
        <v>410.2</v>
      </c>
      <c r="E360" s="99">
        <v>1.00322051892377</v>
      </c>
      <c r="F360" s="96">
        <v>20</v>
      </c>
      <c r="G360" s="100" t="s">
        <v>1020</v>
      </c>
      <c r="H360" s="100" t="s">
        <v>1008</v>
      </c>
      <c r="I360" s="100" t="s">
        <v>1021</v>
      </c>
      <c r="J360" s="100" t="s">
        <v>1006</v>
      </c>
      <c r="K360" s="100" t="s">
        <v>1021</v>
      </c>
      <c r="L360" s="100" t="s">
        <v>1008</v>
      </c>
      <c r="M360" s="100" t="s">
        <v>1008</v>
      </c>
      <c r="N360" s="100" t="s">
        <v>1008</v>
      </c>
      <c r="O360" s="101" t="s">
        <v>1009</v>
      </c>
    </row>
    <row r="361" spans="1:15" x14ac:dyDescent="0.25">
      <c r="A361" s="97" t="s">
        <v>1175</v>
      </c>
      <c r="B361" s="98" t="s">
        <v>1090</v>
      </c>
      <c r="C361" s="98" t="s">
        <v>1091</v>
      </c>
      <c r="D361" s="85">
        <v>5370.3</v>
      </c>
      <c r="E361" s="99">
        <v>-0.69370120178313699</v>
      </c>
      <c r="F361" s="96">
        <v>70</v>
      </c>
      <c r="G361" s="100" t="s">
        <v>1030</v>
      </c>
      <c r="H361" s="100" t="s">
        <v>1021</v>
      </c>
      <c r="I361" s="100" t="s">
        <v>1006</v>
      </c>
      <c r="J361" s="100" t="s">
        <v>1021</v>
      </c>
      <c r="K361" s="100" t="s">
        <v>1006</v>
      </c>
      <c r="L361" s="100" t="s">
        <v>1030</v>
      </c>
      <c r="M361" s="100" t="s">
        <v>1030</v>
      </c>
      <c r="N361" s="100" t="s">
        <v>1008</v>
      </c>
      <c r="O361" s="101" t="s">
        <v>1009</v>
      </c>
    </row>
    <row r="362" spans="1:15" x14ac:dyDescent="0.25">
      <c r="A362" s="97" t="s">
        <v>1175</v>
      </c>
      <c r="B362" s="98" t="s">
        <v>1092</v>
      </c>
      <c r="C362" s="98" t="s">
        <v>1093</v>
      </c>
      <c r="D362" s="85">
        <v>1705</v>
      </c>
      <c r="E362" s="99">
        <v>0.32628822151301501</v>
      </c>
      <c r="F362" s="96">
        <v>49</v>
      </c>
      <c r="G362" s="100" t="s">
        <v>1008</v>
      </c>
      <c r="H362" s="100" t="s">
        <v>1006</v>
      </c>
      <c r="I362" s="100" t="s">
        <v>1007</v>
      </c>
      <c r="J362" s="100" t="s">
        <v>1006</v>
      </c>
      <c r="K362" s="100" t="s">
        <v>1006</v>
      </c>
      <c r="L362" s="100" t="s">
        <v>1030</v>
      </c>
      <c r="M362" s="100" t="s">
        <v>1030</v>
      </c>
      <c r="N362" s="100" t="s">
        <v>1007</v>
      </c>
      <c r="O362" s="101" t="s">
        <v>1009</v>
      </c>
    </row>
    <row r="363" spans="1:15" x14ac:dyDescent="0.25">
      <c r="A363" s="97" t="s">
        <v>1175</v>
      </c>
      <c r="B363" s="98" t="s">
        <v>1094</v>
      </c>
      <c r="C363" s="98" t="s">
        <v>1095</v>
      </c>
      <c r="D363" s="85">
        <v>2420.1</v>
      </c>
      <c r="E363" s="99">
        <v>-0.91304925500107303</v>
      </c>
      <c r="F363" s="96">
        <v>74</v>
      </c>
      <c r="G363" s="100" t="s">
        <v>1030</v>
      </c>
      <c r="H363" s="100" t="s">
        <v>1008</v>
      </c>
      <c r="I363" s="100" t="s">
        <v>1021</v>
      </c>
      <c r="J363" s="100" t="s">
        <v>1030</v>
      </c>
      <c r="K363" s="100" t="s">
        <v>1008</v>
      </c>
      <c r="L363" s="100" t="s">
        <v>1021</v>
      </c>
      <c r="M363" s="100" t="s">
        <v>1021</v>
      </c>
      <c r="N363" s="100" t="s">
        <v>1007</v>
      </c>
      <c r="O363" s="101" t="s">
        <v>1009</v>
      </c>
    </row>
    <row r="364" spans="1:15" x14ac:dyDescent="0.25">
      <c r="A364" s="97" t="s">
        <v>1175</v>
      </c>
      <c r="B364" s="98" t="s">
        <v>1096</v>
      </c>
      <c r="C364" s="98" t="s">
        <v>1097</v>
      </c>
      <c r="D364" s="85">
        <v>1567.1</v>
      </c>
      <c r="E364" s="99">
        <v>0.485246221662123</v>
      </c>
      <c r="F364" s="96">
        <v>42</v>
      </c>
      <c r="G364" s="100" t="s">
        <v>1014</v>
      </c>
      <c r="H364" s="100" t="s">
        <v>1014</v>
      </c>
      <c r="I364" s="100" t="s">
        <v>1014</v>
      </c>
      <c r="J364" s="100" t="s">
        <v>1014</v>
      </c>
      <c r="K364" s="100" t="s">
        <v>1014</v>
      </c>
      <c r="L364" s="100" t="s">
        <v>1014</v>
      </c>
      <c r="M364" s="100" t="s">
        <v>1014</v>
      </c>
      <c r="N364" s="100" t="s">
        <v>1014</v>
      </c>
      <c r="O364" s="101" t="s">
        <v>1015</v>
      </c>
    </row>
    <row r="365" spans="1:15" x14ac:dyDescent="0.25">
      <c r="A365" s="97" t="s">
        <v>1175</v>
      </c>
      <c r="B365" s="98" t="s">
        <v>1098</v>
      </c>
      <c r="C365" s="98" t="s">
        <v>1099</v>
      </c>
      <c r="D365" s="85">
        <v>2697.2</v>
      </c>
      <c r="E365" s="99">
        <v>0.71406430824014999</v>
      </c>
      <c r="F365" s="96">
        <v>34</v>
      </c>
      <c r="G365" s="100" t="s">
        <v>1051</v>
      </c>
      <c r="H365" s="100" t="s">
        <v>1007</v>
      </c>
      <c r="I365" s="100" t="s">
        <v>1021</v>
      </c>
      <c r="J365" s="100" t="s">
        <v>1008</v>
      </c>
      <c r="K365" s="100" t="s">
        <v>1021</v>
      </c>
      <c r="L365" s="100" t="s">
        <v>1030</v>
      </c>
      <c r="M365" s="100" t="s">
        <v>1021</v>
      </c>
      <c r="N365" s="100" t="s">
        <v>1006</v>
      </c>
      <c r="O365" s="101" t="s">
        <v>1009</v>
      </c>
    </row>
    <row r="366" spans="1:15" x14ac:dyDescent="0.25">
      <c r="A366" s="97" t="s">
        <v>1175</v>
      </c>
      <c r="B366" s="98" t="s">
        <v>1100</v>
      </c>
      <c r="C366" s="98" t="s">
        <v>1101</v>
      </c>
      <c r="D366" s="85">
        <v>4440.7</v>
      </c>
      <c r="E366" s="99">
        <v>-0.33758610899819302</v>
      </c>
      <c r="F366" s="96">
        <v>65</v>
      </c>
      <c r="G366" s="100" t="s">
        <v>1021</v>
      </c>
      <c r="H366" s="100" t="s">
        <v>1030</v>
      </c>
      <c r="I366" s="100" t="s">
        <v>1008</v>
      </c>
      <c r="J366" s="100" t="s">
        <v>1008</v>
      </c>
      <c r="K366" s="100" t="s">
        <v>1030</v>
      </c>
      <c r="L366" s="100" t="s">
        <v>1030</v>
      </c>
      <c r="M366" s="100" t="s">
        <v>1030</v>
      </c>
      <c r="N366" s="100" t="s">
        <v>1030</v>
      </c>
      <c r="O366" s="101" t="s">
        <v>1009</v>
      </c>
    </row>
    <row r="367" spans="1:15" x14ac:dyDescent="0.25">
      <c r="A367" s="97" t="s">
        <v>1175</v>
      </c>
      <c r="B367" s="98" t="s">
        <v>1102</v>
      </c>
      <c r="C367" s="98" t="s">
        <v>1103</v>
      </c>
      <c r="D367" s="85">
        <v>1267.5</v>
      </c>
      <c r="E367" s="99">
        <v>0.44112122792967401</v>
      </c>
      <c r="F367" s="96">
        <v>44</v>
      </c>
      <c r="G367" s="100" t="s">
        <v>1008</v>
      </c>
      <c r="H367" s="100" t="s">
        <v>1008</v>
      </c>
      <c r="I367" s="100" t="s">
        <v>1008</v>
      </c>
      <c r="J367" s="100" t="s">
        <v>1021</v>
      </c>
      <c r="K367" s="100" t="s">
        <v>1021</v>
      </c>
      <c r="L367" s="100" t="s">
        <v>1030</v>
      </c>
      <c r="M367" s="100" t="s">
        <v>1006</v>
      </c>
      <c r="N367" s="100" t="s">
        <v>1006</v>
      </c>
      <c r="O367" s="101" t="s">
        <v>1009</v>
      </c>
    </row>
    <row r="368" spans="1:15" x14ac:dyDescent="0.25">
      <c r="A368" s="97" t="s">
        <v>1175</v>
      </c>
      <c r="B368" s="98" t="s">
        <v>1104</v>
      </c>
      <c r="C368" s="98" t="s">
        <v>1105</v>
      </c>
      <c r="D368" s="85">
        <v>2820.8</v>
      </c>
      <c r="E368" s="99">
        <v>0.42694083370610503</v>
      </c>
      <c r="F368" s="96">
        <v>45</v>
      </c>
      <c r="G368" s="100" t="s">
        <v>1008</v>
      </c>
      <c r="H368" s="100" t="s">
        <v>1030</v>
      </c>
      <c r="I368" s="100" t="s">
        <v>1007</v>
      </c>
      <c r="J368" s="100" t="s">
        <v>1007</v>
      </c>
      <c r="K368" s="100" t="s">
        <v>1030</v>
      </c>
      <c r="L368" s="100" t="s">
        <v>1030</v>
      </c>
      <c r="M368" s="100" t="s">
        <v>1006</v>
      </c>
      <c r="N368" s="100" t="s">
        <v>1030</v>
      </c>
      <c r="O368" s="101" t="s">
        <v>1009</v>
      </c>
    </row>
    <row r="369" spans="1:15" x14ac:dyDescent="0.25">
      <c r="A369" s="97" t="s">
        <v>1175</v>
      </c>
      <c r="B369" s="98" t="s">
        <v>1106</v>
      </c>
      <c r="C369" s="98" t="s">
        <v>1107</v>
      </c>
      <c r="D369" s="85">
        <v>827.9</v>
      </c>
      <c r="E369" s="99">
        <v>1.12999200351877</v>
      </c>
      <c r="F369" s="96">
        <v>16</v>
      </c>
      <c r="G369" s="100" t="s">
        <v>1014</v>
      </c>
      <c r="H369" s="100" t="s">
        <v>1014</v>
      </c>
      <c r="I369" s="100" t="s">
        <v>1014</v>
      </c>
      <c r="J369" s="100" t="s">
        <v>1014</v>
      </c>
      <c r="K369" s="100" t="s">
        <v>1014</v>
      </c>
      <c r="L369" s="100" t="s">
        <v>1014</v>
      </c>
      <c r="M369" s="100" t="s">
        <v>1014</v>
      </c>
      <c r="N369" s="100" t="s">
        <v>1014</v>
      </c>
      <c r="O369" s="101" t="s">
        <v>1015</v>
      </c>
    </row>
    <row r="370" spans="1:15" x14ac:dyDescent="0.25">
      <c r="A370" s="97" t="s">
        <v>1175</v>
      </c>
      <c r="B370" s="98" t="s">
        <v>1108</v>
      </c>
      <c r="C370" s="98" t="s">
        <v>1109</v>
      </c>
      <c r="D370" s="85">
        <v>2078.1</v>
      </c>
      <c r="E370" s="99">
        <v>1.2010082609914501</v>
      </c>
      <c r="F370" s="96">
        <v>15</v>
      </c>
      <c r="G370" s="100" t="s">
        <v>1020</v>
      </c>
      <c r="H370" s="100" t="s">
        <v>1021</v>
      </c>
      <c r="I370" s="100" t="s">
        <v>1006</v>
      </c>
      <c r="J370" s="100" t="s">
        <v>1007</v>
      </c>
      <c r="K370" s="100" t="s">
        <v>1030</v>
      </c>
      <c r="L370" s="100" t="s">
        <v>1030</v>
      </c>
      <c r="M370" s="100" t="s">
        <v>1030</v>
      </c>
      <c r="N370" s="100" t="s">
        <v>1030</v>
      </c>
      <c r="O370" s="101" t="s">
        <v>1009</v>
      </c>
    </row>
    <row r="371" spans="1:15" x14ac:dyDescent="0.25">
      <c r="A371" s="97" t="s">
        <v>1175</v>
      </c>
      <c r="B371" s="98" t="s">
        <v>1110</v>
      </c>
      <c r="C371" s="98" t="s">
        <v>1111</v>
      </c>
      <c r="D371" s="85">
        <v>497.1</v>
      </c>
      <c r="E371" s="99">
        <v>0.53134365507460501</v>
      </c>
      <c r="F371" s="96">
        <v>41</v>
      </c>
      <c r="G371" s="100" t="s">
        <v>1014</v>
      </c>
      <c r="H371" s="100" t="s">
        <v>1014</v>
      </c>
      <c r="I371" s="100" t="s">
        <v>1014</v>
      </c>
      <c r="J371" s="100" t="s">
        <v>1014</v>
      </c>
      <c r="K371" s="100" t="s">
        <v>1014</v>
      </c>
      <c r="L371" s="100" t="s">
        <v>1014</v>
      </c>
      <c r="M371" s="100" t="s">
        <v>1014</v>
      </c>
      <c r="N371" s="100" t="s">
        <v>1014</v>
      </c>
      <c r="O371" s="101" t="s">
        <v>1015</v>
      </c>
    </row>
    <row r="372" spans="1:15" x14ac:dyDescent="0.25">
      <c r="A372" s="97" t="s">
        <v>1175</v>
      </c>
      <c r="B372" s="98" t="s">
        <v>1112</v>
      </c>
      <c r="C372" s="98" t="s">
        <v>1113</v>
      </c>
      <c r="D372" s="85">
        <v>299.89999999999998</v>
      </c>
      <c r="E372" s="99">
        <v>-0.89749706713802302</v>
      </c>
      <c r="F372" s="96">
        <v>72</v>
      </c>
      <c r="G372" s="100" t="s">
        <v>1014</v>
      </c>
      <c r="H372" s="100" t="s">
        <v>1014</v>
      </c>
      <c r="I372" s="100" t="s">
        <v>1014</v>
      </c>
      <c r="J372" s="100" t="s">
        <v>1014</v>
      </c>
      <c r="K372" s="100" t="s">
        <v>1014</v>
      </c>
      <c r="L372" s="100" t="s">
        <v>1014</v>
      </c>
      <c r="M372" s="100" t="s">
        <v>1014</v>
      </c>
      <c r="N372" s="100" t="s">
        <v>1014</v>
      </c>
      <c r="O372" s="101" t="s">
        <v>1015</v>
      </c>
    </row>
    <row r="373" spans="1:15" x14ac:dyDescent="0.25">
      <c r="A373" s="97" t="s">
        <v>1175</v>
      </c>
      <c r="B373" s="98" t="s">
        <v>1114</v>
      </c>
      <c r="C373" s="98" t="s">
        <v>1115</v>
      </c>
      <c r="D373" s="85">
        <v>723.9</v>
      </c>
      <c r="E373" s="99">
        <v>-0.224713042109838</v>
      </c>
      <c r="F373" s="96">
        <v>62</v>
      </c>
      <c r="G373" s="100" t="s">
        <v>1014</v>
      </c>
      <c r="H373" s="100" t="s">
        <v>1014</v>
      </c>
      <c r="I373" s="100" t="s">
        <v>1014</v>
      </c>
      <c r="J373" s="100" t="s">
        <v>1014</v>
      </c>
      <c r="K373" s="100" t="s">
        <v>1014</v>
      </c>
      <c r="L373" s="100" t="s">
        <v>1014</v>
      </c>
      <c r="M373" s="100" t="s">
        <v>1014</v>
      </c>
      <c r="N373" s="100" t="s">
        <v>1014</v>
      </c>
      <c r="O373" s="101" t="s">
        <v>1015</v>
      </c>
    </row>
    <row r="374" spans="1:15" x14ac:dyDescent="0.25">
      <c r="A374" s="97" t="s">
        <v>1175</v>
      </c>
      <c r="B374" s="98" t="s">
        <v>1116</v>
      </c>
      <c r="C374" s="98" t="s">
        <v>1117</v>
      </c>
      <c r="D374" s="85">
        <v>1396.5</v>
      </c>
      <c r="E374" s="99">
        <v>1.5988039678214001</v>
      </c>
      <c r="F374" s="96">
        <v>7</v>
      </c>
      <c r="G374" s="100" t="s">
        <v>1020</v>
      </c>
      <c r="H374" s="100" t="s">
        <v>1030</v>
      </c>
      <c r="I374" s="100" t="s">
        <v>1008</v>
      </c>
      <c r="J374" s="100" t="s">
        <v>1007</v>
      </c>
      <c r="K374" s="100" t="s">
        <v>1021</v>
      </c>
      <c r="L374" s="100" t="s">
        <v>1021</v>
      </c>
      <c r="M374" s="100" t="s">
        <v>1008</v>
      </c>
      <c r="N374" s="100" t="s">
        <v>1006</v>
      </c>
      <c r="O374" s="101" t="s">
        <v>1009</v>
      </c>
    </row>
    <row r="375" spans="1:15" x14ac:dyDescent="0.25">
      <c r="A375" s="97" t="s">
        <v>1175</v>
      </c>
      <c r="B375" s="98" t="s">
        <v>1118</v>
      </c>
      <c r="C375" s="98" t="s">
        <v>1119</v>
      </c>
      <c r="D375" s="85">
        <v>607.6</v>
      </c>
      <c r="E375" s="99">
        <v>-1.18642755324692</v>
      </c>
      <c r="F375" s="96">
        <v>77</v>
      </c>
      <c r="G375" s="100" t="s">
        <v>1030</v>
      </c>
      <c r="H375" s="100" t="s">
        <v>1021</v>
      </c>
      <c r="I375" s="100" t="s">
        <v>1008</v>
      </c>
      <c r="J375" s="100" t="s">
        <v>1008</v>
      </c>
      <c r="K375" s="100" t="s">
        <v>1030</v>
      </c>
      <c r="L375" s="100" t="s">
        <v>1030</v>
      </c>
      <c r="M375" s="100" t="s">
        <v>1006</v>
      </c>
      <c r="N375" s="100" t="s">
        <v>1006</v>
      </c>
      <c r="O375" s="101" t="s">
        <v>1009</v>
      </c>
    </row>
    <row r="376" spans="1:15" x14ac:dyDescent="0.25">
      <c r="A376" s="97" t="s">
        <v>1175</v>
      </c>
      <c r="B376" s="98" t="s">
        <v>1120</v>
      </c>
      <c r="C376" s="98" t="s">
        <v>1121</v>
      </c>
      <c r="D376" s="85">
        <v>264.2</v>
      </c>
      <c r="E376" s="99">
        <v>-0.48722156377099901</v>
      </c>
      <c r="F376" s="96">
        <v>68</v>
      </c>
      <c r="G376" s="100" t="s">
        <v>1014</v>
      </c>
      <c r="H376" s="100" t="s">
        <v>1014</v>
      </c>
      <c r="I376" s="100" t="s">
        <v>1014</v>
      </c>
      <c r="J376" s="100" t="s">
        <v>1014</v>
      </c>
      <c r="K376" s="100" t="s">
        <v>1014</v>
      </c>
      <c r="L376" s="100" t="s">
        <v>1014</v>
      </c>
      <c r="M376" s="100" t="s">
        <v>1014</v>
      </c>
      <c r="N376" s="100" t="s">
        <v>1014</v>
      </c>
      <c r="O376" s="101" t="s">
        <v>1015</v>
      </c>
    </row>
    <row r="377" spans="1:15" x14ac:dyDescent="0.25">
      <c r="A377" s="97" t="s">
        <v>1175</v>
      </c>
      <c r="B377" s="98" t="s">
        <v>1122</v>
      </c>
      <c r="C377" s="98" t="s">
        <v>1123</v>
      </c>
      <c r="D377" s="85">
        <v>3094.5</v>
      </c>
      <c r="E377" s="99">
        <v>-0.43945462115740103</v>
      </c>
      <c r="F377" s="96">
        <v>67</v>
      </c>
      <c r="G377" s="100" t="s">
        <v>1021</v>
      </c>
      <c r="H377" s="100" t="s">
        <v>1008</v>
      </c>
      <c r="I377" s="100" t="s">
        <v>1021</v>
      </c>
      <c r="J377" s="100" t="s">
        <v>1030</v>
      </c>
      <c r="K377" s="100" t="s">
        <v>1008</v>
      </c>
      <c r="L377" s="100" t="s">
        <v>1007</v>
      </c>
      <c r="M377" s="100" t="s">
        <v>1021</v>
      </c>
      <c r="N377" s="100" t="s">
        <v>1007</v>
      </c>
      <c r="O377" s="101" t="s">
        <v>1009</v>
      </c>
    </row>
    <row r="378" spans="1:15" x14ac:dyDescent="0.25">
      <c r="A378" s="97" t="s">
        <v>1175</v>
      </c>
      <c r="B378" s="98" t="s">
        <v>1124</v>
      </c>
      <c r="C378" s="98" t="s">
        <v>1125</v>
      </c>
      <c r="D378" s="85">
        <v>5565.5</v>
      </c>
      <c r="E378" s="99">
        <v>0.11073051694171</v>
      </c>
      <c r="F378" s="96">
        <v>55</v>
      </c>
      <c r="G378" s="100" t="s">
        <v>1006</v>
      </c>
      <c r="H378" s="100" t="s">
        <v>1006</v>
      </c>
      <c r="I378" s="100" t="s">
        <v>1021</v>
      </c>
      <c r="J378" s="100" t="s">
        <v>1021</v>
      </c>
      <c r="K378" s="100" t="s">
        <v>1008</v>
      </c>
      <c r="L378" s="100" t="s">
        <v>1006</v>
      </c>
      <c r="M378" s="100" t="s">
        <v>1021</v>
      </c>
      <c r="N378" s="100" t="s">
        <v>1008</v>
      </c>
      <c r="O378" s="101" t="s">
        <v>1009</v>
      </c>
    </row>
    <row r="379" spans="1:15" x14ac:dyDescent="0.25">
      <c r="A379" s="97" t="s">
        <v>1175</v>
      </c>
      <c r="B379" s="98" t="s">
        <v>1126</v>
      </c>
      <c r="C379" s="98" t="s">
        <v>1127</v>
      </c>
      <c r="D379" s="85">
        <v>2612.8000000000002</v>
      </c>
      <c r="E379" s="99">
        <v>0.63783687050928695</v>
      </c>
      <c r="F379" s="96">
        <v>36</v>
      </c>
      <c r="G379" s="100" t="s">
        <v>1051</v>
      </c>
      <c r="H379" s="100" t="s">
        <v>1007</v>
      </c>
      <c r="I379" s="100" t="s">
        <v>1006</v>
      </c>
      <c r="J379" s="100" t="s">
        <v>1008</v>
      </c>
      <c r="K379" s="100" t="s">
        <v>1030</v>
      </c>
      <c r="L379" s="100" t="s">
        <v>1021</v>
      </c>
      <c r="M379" s="100" t="s">
        <v>1006</v>
      </c>
      <c r="N379" s="100" t="s">
        <v>1030</v>
      </c>
      <c r="O379" s="101" t="s">
        <v>1009</v>
      </c>
    </row>
    <row r="380" spans="1:15" x14ac:dyDescent="0.25">
      <c r="A380" s="97" t="s">
        <v>1175</v>
      </c>
      <c r="B380" s="98" t="s">
        <v>1128</v>
      </c>
      <c r="C380" s="98" t="s">
        <v>1129</v>
      </c>
      <c r="D380" s="85">
        <v>3517.7</v>
      </c>
      <c r="E380" s="99">
        <v>0.949897143464845</v>
      </c>
      <c r="F380" s="96">
        <v>22</v>
      </c>
      <c r="G380" s="100" t="s">
        <v>1020</v>
      </c>
      <c r="H380" s="100" t="s">
        <v>1008</v>
      </c>
      <c r="I380" s="100" t="s">
        <v>1006</v>
      </c>
      <c r="J380" s="100" t="s">
        <v>1006</v>
      </c>
      <c r="K380" s="100" t="s">
        <v>1006</v>
      </c>
      <c r="L380" s="100" t="s">
        <v>1006</v>
      </c>
      <c r="M380" s="100" t="s">
        <v>1006</v>
      </c>
      <c r="N380" s="100" t="s">
        <v>1006</v>
      </c>
      <c r="O380" s="101" t="s">
        <v>1009</v>
      </c>
    </row>
    <row r="381" spans="1:15" x14ac:dyDescent="0.25">
      <c r="A381" s="97" t="s">
        <v>1175</v>
      </c>
      <c r="B381" s="98" t="s">
        <v>1130</v>
      </c>
      <c r="C381" s="98" t="s">
        <v>1131</v>
      </c>
      <c r="D381" s="85">
        <v>4822.5</v>
      </c>
      <c r="E381" s="99">
        <v>-2.4660418551963801E-2</v>
      </c>
      <c r="F381" s="96">
        <v>58</v>
      </c>
      <c r="G381" s="100" t="s">
        <v>1006</v>
      </c>
      <c r="H381" s="100" t="s">
        <v>1030</v>
      </c>
      <c r="I381" s="100" t="s">
        <v>1006</v>
      </c>
      <c r="J381" s="100" t="s">
        <v>1008</v>
      </c>
      <c r="K381" s="100" t="s">
        <v>1030</v>
      </c>
      <c r="L381" s="100" t="s">
        <v>1030</v>
      </c>
      <c r="M381" s="100" t="s">
        <v>1030</v>
      </c>
      <c r="N381" s="100" t="s">
        <v>1030</v>
      </c>
      <c r="O381" s="101" t="s">
        <v>1009</v>
      </c>
    </row>
    <row r="382" spans="1:15" x14ac:dyDescent="0.25">
      <c r="A382" s="97" t="s">
        <v>1175</v>
      </c>
      <c r="B382" s="98" t="s">
        <v>1132</v>
      </c>
      <c r="C382" s="98" t="s">
        <v>1133</v>
      </c>
      <c r="D382" s="85">
        <v>1660.3</v>
      </c>
      <c r="E382" s="99">
        <v>0.89348935676172203</v>
      </c>
      <c r="F382" s="96">
        <v>27</v>
      </c>
      <c r="G382" s="100" t="s">
        <v>1020</v>
      </c>
      <c r="H382" s="100" t="s">
        <v>1008</v>
      </c>
      <c r="I382" s="100" t="s">
        <v>1007</v>
      </c>
      <c r="J382" s="100" t="s">
        <v>1008</v>
      </c>
      <c r="K382" s="100" t="s">
        <v>1021</v>
      </c>
      <c r="L382" s="100" t="s">
        <v>1007</v>
      </c>
      <c r="M382" s="100" t="s">
        <v>1006</v>
      </c>
      <c r="N382" s="100" t="s">
        <v>1008</v>
      </c>
      <c r="O382" s="101" t="s">
        <v>1009</v>
      </c>
    </row>
    <row r="383" spans="1:15" x14ac:dyDescent="0.25">
      <c r="A383" s="97" t="s">
        <v>1175</v>
      </c>
      <c r="B383" s="98" t="s">
        <v>1134</v>
      </c>
      <c r="C383" s="98" t="s">
        <v>1135</v>
      </c>
      <c r="D383" s="85">
        <v>3415.6</v>
      </c>
      <c r="E383" s="99">
        <v>0.60723909704479595</v>
      </c>
      <c r="F383" s="96">
        <v>37</v>
      </c>
      <c r="G383" s="100" t="s">
        <v>1051</v>
      </c>
      <c r="H383" s="100" t="s">
        <v>1007</v>
      </c>
      <c r="I383" s="100" t="s">
        <v>1006</v>
      </c>
      <c r="J383" s="100" t="s">
        <v>1021</v>
      </c>
      <c r="K383" s="100" t="s">
        <v>1008</v>
      </c>
      <c r="L383" s="100" t="s">
        <v>1007</v>
      </c>
      <c r="M383" s="100" t="s">
        <v>1030</v>
      </c>
      <c r="N383" s="100" t="s">
        <v>1007</v>
      </c>
      <c r="O383" s="101" t="s">
        <v>1009</v>
      </c>
    </row>
    <row r="384" spans="1:15" x14ac:dyDescent="0.25">
      <c r="A384" s="97" t="s">
        <v>1175</v>
      </c>
      <c r="B384" s="98" t="s">
        <v>1136</v>
      </c>
      <c r="C384" s="98" t="s">
        <v>1137</v>
      </c>
      <c r="D384" s="85">
        <v>2460.1</v>
      </c>
      <c r="E384" s="99">
        <v>0.25975242301381002</v>
      </c>
      <c r="F384" s="96">
        <v>50</v>
      </c>
      <c r="G384" s="100" t="s">
        <v>1008</v>
      </c>
      <c r="H384" s="100" t="s">
        <v>1007</v>
      </c>
      <c r="I384" s="100" t="s">
        <v>1021</v>
      </c>
      <c r="J384" s="100" t="s">
        <v>1021</v>
      </c>
      <c r="K384" s="100" t="s">
        <v>1008</v>
      </c>
      <c r="L384" s="100" t="s">
        <v>1007</v>
      </c>
      <c r="M384" s="100" t="s">
        <v>1030</v>
      </c>
      <c r="N384" s="100" t="s">
        <v>1007</v>
      </c>
      <c r="O384" s="101" t="s">
        <v>1009</v>
      </c>
    </row>
    <row r="385" spans="1:15" x14ac:dyDescent="0.25">
      <c r="A385" s="97" t="s">
        <v>1175</v>
      </c>
      <c r="B385" s="98" t="s">
        <v>1138</v>
      </c>
      <c r="C385" s="98" t="s">
        <v>1139</v>
      </c>
      <c r="D385" s="85">
        <v>248.3</v>
      </c>
      <c r="E385" s="99">
        <v>0.18165627494799999</v>
      </c>
      <c r="F385" s="96">
        <v>54</v>
      </c>
      <c r="G385" s="100" t="s">
        <v>1008</v>
      </c>
      <c r="H385" s="100" t="s">
        <v>1006</v>
      </c>
      <c r="I385" s="100" t="s">
        <v>1006</v>
      </c>
      <c r="J385" s="100" t="s">
        <v>1021</v>
      </c>
      <c r="K385" s="100" t="s">
        <v>1030</v>
      </c>
      <c r="L385" s="100" t="s">
        <v>1021</v>
      </c>
      <c r="M385" s="100" t="s">
        <v>1021</v>
      </c>
      <c r="N385" s="100" t="s">
        <v>1030</v>
      </c>
      <c r="O385" s="101" t="s">
        <v>1009</v>
      </c>
    </row>
    <row r="386" spans="1:15" x14ac:dyDescent="0.25">
      <c r="A386" s="97" t="s">
        <v>1175</v>
      </c>
      <c r="B386" s="98" t="s">
        <v>1140</v>
      </c>
      <c r="C386" s="98" t="s">
        <v>1141</v>
      </c>
      <c r="D386" s="85">
        <v>788.9</v>
      </c>
      <c r="E386" s="99">
        <v>0.90440087433768701</v>
      </c>
      <c r="F386" s="96">
        <v>25</v>
      </c>
      <c r="G386" s="100" t="s">
        <v>1020</v>
      </c>
      <c r="H386" s="100" t="s">
        <v>1008</v>
      </c>
      <c r="I386" s="100" t="s">
        <v>1007</v>
      </c>
      <c r="J386" s="100" t="s">
        <v>1030</v>
      </c>
      <c r="K386" s="100" t="s">
        <v>1021</v>
      </c>
      <c r="L386" s="100" t="s">
        <v>1006</v>
      </c>
      <c r="M386" s="100" t="s">
        <v>1021</v>
      </c>
      <c r="N386" s="100" t="s">
        <v>1008</v>
      </c>
      <c r="O386" s="101" t="s">
        <v>1009</v>
      </c>
    </row>
    <row r="387" spans="1:15" x14ac:dyDescent="0.25">
      <c r="A387" s="97" t="s">
        <v>1175</v>
      </c>
      <c r="B387" s="98" t="s">
        <v>1142</v>
      </c>
      <c r="C387" s="98" t="s">
        <v>1143</v>
      </c>
      <c r="D387" s="85">
        <v>976.6</v>
      </c>
      <c r="E387" s="99">
        <v>0.913573589075653</v>
      </c>
      <c r="F387" s="96">
        <v>24</v>
      </c>
      <c r="G387" s="100" t="s">
        <v>1020</v>
      </c>
      <c r="H387" s="100" t="s">
        <v>1007</v>
      </c>
      <c r="I387" s="100" t="s">
        <v>1030</v>
      </c>
      <c r="J387" s="100" t="s">
        <v>1030</v>
      </c>
      <c r="K387" s="100" t="s">
        <v>1008</v>
      </c>
      <c r="L387" s="100" t="s">
        <v>1006</v>
      </c>
      <c r="M387" s="100" t="s">
        <v>1008</v>
      </c>
      <c r="N387" s="100" t="s">
        <v>1007</v>
      </c>
      <c r="O387" s="101" t="s">
        <v>1009</v>
      </c>
    </row>
    <row r="388" spans="1:15" x14ac:dyDescent="0.25">
      <c r="A388" s="97" t="s">
        <v>1175</v>
      </c>
      <c r="B388" s="98" t="s">
        <v>1144</v>
      </c>
      <c r="C388" s="98" t="s">
        <v>1145</v>
      </c>
      <c r="D388" s="85">
        <v>4003.6</v>
      </c>
      <c r="E388" s="99">
        <v>1.05260369533697</v>
      </c>
      <c r="F388" s="96">
        <v>18</v>
      </c>
      <c r="G388" s="100" t="s">
        <v>1020</v>
      </c>
      <c r="H388" s="100" t="s">
        <v>1006</v>
      </c>
      <c r="I388" s="100" t="s">
        <v>1030</v>
      </c>
      <c r="J388" s="100" t="s">
        <v>1008</v>
      </c>
      <c r="K388" s="100" t="s">
        <v>1006</v>
      </c>
      <c r="L388" s="100" t="s">
        <v>1007</v>
      </c>
      <c r="M388" s="100" t="s">
        <v>1006</v>
      </c>
      <c r="N388" s="100" t="s">
        <v>1007</v>
      </c>
      <c r="O388" s="101" t="s">
        <v>1009</v>
      </c>
    </row>
    <row r="389" spans="1:15" x14ac:dyDescent="0.25">
      <c r="A389" s="97" t="s">
        <v>1175</v>
      </c>
      <c r="B389" s="98" t="s">
        <v>1146</v>
      </c>
      <c r="C389" s="98" t="s">
        <v>1147</v>
      </c>
      <c r="D389" s="85">
        <v>3892.7</v>
      </c>
      <c r="E389" s="99">
        <v>-8.5699123623347903E-2</v>
      </c>
      <c r="F389" s="96">
        <v>59</v>
      </c>
      <c r="G389" s="100" t="s">
        <v>1006</v>
      </c>
      <c r="H389" s="100" t="s">
        <v>1021</v>
      </c>
      <c r="I389" s="100" t="s">
        <v>1021</v>
      </c>
      <c r="J389" s="100" t="s">
        <v>1006</v>
      </c>
      <c r="K389" s="100" t="s">
        <v>1008</v>
      </c>
      <c r="L389" s="100" t="s">
        <v>1021</v>
      </c>
      <c r="M389" s="100" t="s">
        <v>1008</v>
      </c>
      <c r="N389" s="100" t="s">
        <v>1007</v>
      </c>
      <c r="O389" s="101" t="s">
        <v>1009</v>
      </c>
    </row>
    <row r="390" spans="1:15" x14ac:dyDescent="0.25">
      <c r="A390" s="97" t="s">
        <v>1175</v>
      </c>
      <c r="B390" s="98" t="s">
        <v>1148</v>
      </c>
      <c r="C390" s="98" t="s">
        <v>1149</v>
      </c>
      <c r="D390" s="85">
        <v>1362.7</v>
      </c>
      <c r="E390" s="99">
        <v>-0.51529645242700794</v>
      </c>
      <c r="F390" s="96">
        <v>69</v>
      </c>
      <c r="G390" s="100" t="s">
        <v>1021</v>
      </c>
      <c r="H390" s="100" t="s">
        <v>1030</v>
      </c>
      <c r="I390" s="100" t="s">
        <v>1030</v>
      </c>
      <c r="J390" s="100" t="s">
        <v>1021</v>
      </c>
      <c r="K390" s="100" t="s">
        <v>1006</v>
      </c>
      <c r="L390" s="100" t="s">
        <v>1008</v>
      </c>
      <c r="M390" s="100" t="s">
        <v>1008</v>
      </c>
      <c r="N390" s="100" t="s">
        <v>1007</v>
      </c>
      <c r="O390" s="101" t="s">
        <v>1009</v>
      </c>
    </row>
    <row r="391" spans="1:15" x14ac:dyDescent="0.25">
      <c r="A391" s="97" t="s">
        <v>1175</v>
      </c>
      <c r="B391" s="98" t="s">
        <v>1150</v>
      </c>
      <c r="C391" s="98" t="s">
        <v>1151</v>
      </c>
      <c r="D391" s="85">
        <v>4238.3999999999996</v>
      </c>
      <c r="E391" s="99">
        <v>-0.25828647970428098</v>
      </c>
      <c r="F391" s="96">
        <v>63</v>
      </c>
      <c r="G391" s="100" t="s">
        <v>1021</v>
      </c>
      <c r="H391" s="100" t="s">
        <v>1007</v>
      </c>
      <c r="I391" s="100" t="s">
        <v>1030</v>
      </c>
      <c r="J391" s="100" t="s">
        <v>1021</v>
      </c>
      <c r="K391" s="100" t="s">
        <v>1007</v>
      </c>
      <c r="L391" s="100" t="s">
        <v>1008</v>
      </c>
      <c r="M391" s="100" t="s">
        <v>1008</v>
      </c>
      <c r="N391" s="100" t="s">
        <v>1007</v>
      </c>
      <c r="O391" s="101" t="s">
        <v>1009</v>
      </c>
    </row>
    <row r="392" spans="1:15" x14ac:dyDescent="0.25">
      <c r="A392" s="97" t="s">
        <v>1175</v>
      </c>
      <c r="B392" s="98" t="s">
        <v>1152</v>
      </c>
      <c r="C392" s="98" t="s">
        <v>1153</v>
      </c>
      <c r="D392" s="85">
        <v>346.6</v>
      </c>
      <c r="E392" s="99">
        <v>0.18732168262697399</v>
      </c>
      <c r="F392" s="96">
        <v>52</v>
      </c>
      <c r="G392" s="100" t="s">
        <v>1008</v>
      </c>
      <c r="H392" s="100" t="s">
        <v>1006</v>
      </c>
      <c r="I392" s="100" t="s">
        <v>1030</v>
      </c>
      <c r="J392" s="100" t="s">
        <v>1030</v>
      </c>
      <c r="K392" s="100" t="s">
        <v>1007</v>
      </c>
      <c r="L392" s="100" t="s">
        <v>1021</v>
      </c>
      <c r="M392" s="100" t="s">
        <v>1008</v>
      </c>
      <c r="N392" s="100" t="s">
        <v>1008</v>
      </c>
      <c r="O392" s="101" t="s">
        <v>1009</v>
      </c>
    </row>
    <row r="393" spans="1:15" x14ac:dyDescent="0.25">
      <c r="A393" s="97" t="s">
        <v>1175</v>
      </c>
      <c r="B393" s="98" t="s">
        <v>1154</v>
      </c>
      <c r="C393" s="98" t="s">
        <v>1155</v>
      </c>
      <c r="D393" s="85">
        <v>1436.3</v>
      </c>
      <c r="E393" s="99">
        <v>-1.0768083268608899</v>
      </c>
      <c r="F393" s="96">
        <v>76</v>
      </c>
      <c r="G393" s="100" t="s">
        <v>1030</v>
      </c>
      <c r="H393" s="100" t="s">
        <v>1030</v>
      </c>
      <c r="I393" s="100" t="s">
        <v>1008</v>
      </c>
      <c r="J393" s="100" t="s">
        <v>1006</v>
      </c>
      <c r="K393" s="100" t="s">
        <v>1008</v>
      </c>
      <c r="L393" s="100" t="s">
        <v>1030</v>
      </c>
      <c r="M393" s="100" t="s">
        <v>1021</v>
      </c>
      <c r="N393" s="100" t="s">
        <v>1006</v>
      </c>
      <c r="O393" s="101" t="s">
        <v>1009</v>
      </c>
    </row>
    <row r="394" spans="1:15" x14ac:dyDescent="0.25">
      <c r="A394" s="97" t="s">
        <v>1175</v>
      </c>
      <c r="B394" s="98" t="s">
        <v>1156</v>
      </c>
      <c r="C394" s="98" t="s">
        <v>1157</v>
      </c>
      <c r="D394" s="85">
        <v>1816.3</v>
      </c>
      <c r="E394" s="99">
        <v>-1.5098614550873199</v>
      </c>
      <c r="F394" s="96">
        <v>79</v>
      </c>
      <c r="G394" s="100" t="s">
        <v>1030</v>
      </c>
      <c r="H394" s="100" t="s">
        <v>1008</v>
      </c>
      <c r="I394" s="100" t="s">
        <v>1008</v>
      </c>
      <c r="J394" s="100" t="s">
        <v>1030</v>
      </c>
      <c r="K394" s="100" t="s">
        <v>1007</v>
      </c>
      <c r="L394" s="100" t="s">
        <v>1021</v>
      </c>
      <c r="M394" s="100" t="s">
        <v>1006</v>
      </c>
      <c r="N394" s="100" t="s">
        <v>1006</v>
      </c>
      <c r="O394" s="101" t="s">
        <v>1009</v>
      </c>
    </row>
    <row r="395" spans="1:15" x14ac:dyDescent="0.25">
      <c r="A395" s="97" t="s">
        <v>1175</v>
      </c>
      <c r="B395" s="98" t="s">
        <v>1158</v>
      </c>
      <c r="C395" s="98" t="s">
        <v>1159</v>
      </c>
      <c r="D395" s="85">
        <v>2730.4</v>
      </c>
      <c r="E395" s="99">
        <v>0.60677104861624598</v>
      </c>
      <c r="F395" s="96">
        <v>38</v>
      </c>
      <c r="G395" s="100" t="s">
        <v>1051</v>
      </c>
      <c r="H395" s="100" t="s">
        <v>1006</v>
      </c>
      <c r="I395" s="100" t="s">
        <v>1007</v>
      </c>
      <c r="J395" s="100" t="s">
        <v>1008</v>
      </c>
      <c r="K395" s="100" t="s">
        <v>1006</v>
      </c>
      <c r="L395" s="100" t="s">
        <v>1007</v>
      </c>
      <c r="M395" s="100" t="s">
        <v>1021</v>
      </c>
      <c r="N395" s="100" t="s">
        <v>1007</v>
      </c>
      <c r="O395" s="101" t="s">
        <v>1009</v>
      </c>
    </row>
    <row r="396" spans="1:15" x14ac:dyDescent="0.25">
      <c r="A396" s="97" t="s">
        <v>1175</v>
      </c>
      <c r="B396" s="98" t="s">
        <v>1160</v>
      </c>
      <c r="C396" s="98" t="s">
        <v>1161</v>
      </c>
      <c r="D396" s="85">
        <v>1809.4</v>
      </c>
      <c r="E396" s="99">
        <v>0.954335570538419</v>
      </c>
      <c r="F396" s="96">
        <v>21</v>
      </c>
      <c r="G396" s="100" t="s">
        <v>1020</v>
      </c>
      <c r="H396" s="100" t="s">
        <v>1008</v>
      </c>
      <c r="I396" s="100" t="s">
        <v>1007</v>
      </c>
      <c r="J396" s="100" t="s">
        <v>1007</v>
      </c>
      <c r="K396" s="100" t="s">
        <v>1006</v>
      </c>
      <c r="L396" s="100" t="s">
        <v>1008</v>
      </c>
      <c r="M396" s="100" t="s">
        <v>1021</v>
      </c>
      <c r="N396" s="100" t="s">
        <v>1007</v>
      </c>
      <c r="O396" s="101" t="s">
        <v>1009</v>
      </c>
    </row>
    <row r="397" spans="1:15" x14ac:dyDescent="0.25">
      <c r="A397" s="97" t="s">
        <v>1175</v>
      </c>
      <c r="B397" s="98" t="s">
        <v>1162</v>
      </c>
      <c r="C397" s="98" t="s">
        <v>1163</v>
      </c>
      <c r="D397" s="85">
        <v>1029.8</v>
      </c>
      <c r="E397" s="99">
        <v>1.4874853538936601</v>
      </c>
      <c r="F397" s="96">
        <v>8</v>
      </c>
      <c r="G397" s="100" t="s">
        <v>1014</v>
      </c>
      <c r="H397" s="100" t="s">
        <v>1014</v>
      </c>
      <c r="I397" s="100" t="s">
        <v>1014</v>
      </c>
      <c r="J397" s="100" t="s">
        <v>1014</v>
      </c>
      <c r="K397" s="100" t="s">
        <v>1014</v>
      </c>
      <c r="L397" s="100" t="s">
        <v>1014</v>
      </c>
      <c r="M397" s="100" t="s">
        <v>1014</v>
      </c>
      <c r="N397" s="100" t="s">
        <v>1014</v>
      </c>
      <c r="O397" s="101" t="s">
        <v>1015</v>
      </c>
    </row>
    <row r="398" spans="1:15" x14ac:dyDescent="0.25">
      <c r="A398" s="97" t="s">
        <v>1175</v>
      </c>
      <c r="B398" s="98" t="s">
        <v>1164</v>
      </c>
      <c r="C398" s="98" t="s">
        <v>1165</v>
      </c>
      <c r="D398" s="85">
        <v>2013.6</v>
      </c>
      <c r="E398" s="99">
        <v>0.83919226948087999</v>
      </c>
      <c r="F398" s="96">
        <v>29</v>
      </c>
      <c r="G398" s="100" t="s">
        <v>1051</v>
      </c>
      <c r="H398" s="100" t="s">
        <v>1006</v>
      </c>
      <c r="I398" s="100" t="s">
        <v>1007</v>
      </c>
      <c r="J398" s="100" t="s">
        <v>1008</v>
      </c>
      <c r="K398" s="100" t="s">
        <v>1021</v>
      </c>
      <c r="L398" s="100" t="s">
        <v>1006</v>
      </c>
      <c r="M398" s="100" t="s">
        <v>1006</v>
      </c>
      <c r="N398" s="100" t="s">
        <v>1006</v>
      </c>
      <c r="O398" s="101" t="s">
        <v>1009</v>
      </c>
    </row>
    <row r="399" spans="1:15" x14ac:dyDescent="0.25">
      <c r="A399" s="97" t="s">
        <v>1175</v>
      </c>
      <c r="B399" s="98" t="s">
        <v>1166</v>
      </c>
      <c r="C399" s="98" t="s">
        <v>1167</v>
      </c>
      <c r="D399" s="85">
        <v>3221.7</v>
      </c>
      <c r="E399" s="99">
        <v>-8.4905371107460697E-3</v>
      </c>
      <c r="F399" s="96">
        <v>56</v>
      </c>
      <c r="G399" s="100" t="s">
        <v>1006</v>
      </c>
      <c r="H399" s="100" t="s">
        <v>1006</v>
      </c>
      <c r="I399" s="100" t="s">
        <v>1007</v>
      </c>
      <c r="J399" s="100" t="s">
        <v>1006</v>
      </c>
      <c r="K399" s="100" t="s">
        <v>1006</v>
      </c>
      <c r="L399" s="100" t="s">
        <v>1030</v>
      </c>
      <c r="M399" s="100" t="s">
        <v>1021</v>
      </c>
      <c r="N399" s="100" t="s">
        <v>1007</v>
      </c>
      <c r="O399" s="101" t="s">
        <v>1009</v>
      </c>
    </row>
    <row r="400" spans="1:15" x14ac:dyDescent="0.25">
      <c r="A400" s="97" t="s">
        <v>1175</v>
      </c>
      <c r="B400" s="98" t="s">
        <v>1168</v>
      </c>
      <c r="C400" s="98" t="s">
        <v>1169</v>
      </c>
      <c r="D400" s="85">
        <v>3836.8</v>
      </c>
      <c r="E400" s="99">
        <v>-0.14274797599035799</v>
      </c>
      <c r="F400" s="96">
        <v>60</v>
      </c>
      <c r="G400" s="100" t="s">
        <v>1006</v>
      </c>
      <c r="H400" s="100" t="s">
        <v>1008</v>
      </c>
      <c r="I400" s="100" t="s">
        <v>1021</v>
      </c>
      <c r="J400" s="100" t="s">
        <v>1006</v>
      </c>
      <c r="K400" s="100" t="s">
        <v>1007</v>
      </c>
      <c r="L400" s="100" t="s">
        <v>1021</v>
      </c>
      <c r="M400" s="100" t="s">
        <v>1006</v>
      </c>
      <c r="N400" s="100" t="s">
        <v>1007</v>
      </c>
      <c r="O400" s="101" t="s">
        <v>1009</v>
      </c>
    </row>
    <row r="401" spans="1:15" x14ac:dyDescent="0.25">
      <c r="A401" s="97" t="s">
        <v>1175</v>
      </c>
      <c r="B401" s="98" t="s">
        <v>1170</v>
      </c>
      <c r="C401" s="98" t="s">
        <v>1171</v>
      </c>
      <c r="D401" s="85">
        <v>880.8</v>
      </c>
      <c r="E401" s="99">
        <v>0.73757010553621305</v>
      </c>
      <c r="F401" s="96">
        <v>32</v>
      </c>
      <c r="G401" s="100" t="s">
        <v>1051</v>
      </c>
      <c r="H401" s="100" t="s">
        <v>1006</v>
      </c>
      <c r="I401" s="100" t="s">
        <v>1030</v>
      </c>
      <c r="J401" s="100" t="s">
        <v>1006</v>
      </c>
      <c r="K401" s="100" t="s">
        <v>1021</v>
      </c>
      <c r="L401" s="100" t="s">
        <v>1030</v>
      </c>
      <c r="M401" s="100" t="s">
        <v>1021</v>
      </c>
      <c r="N401" s="100" t="s">
        <v>1008</v>
      </c>
      <c r="O401" s="101" t="s">
        <v>1009</v>
      </c>
    </row>
    <row r="402" spans="1:15" x14ac:dyDescent="0.25">
      <c r="A402" s="97" t="s">
        <v>1176</v>
      </c>
      <c r="B402" s="98" t="s">
        <v>1004</v>
      </c>
      <c r="C402" s="98" t="s">
        <v>1005</v>
      </c>
      <c r="D402" s="85">
        <v>1129.9000000000001</v>
      </c>
      <c r="E402" s="99">
        <v>-3.09113569810213E-2</v>
      </c>
      <c r="F402" s="96">
        <v>61</v>
      </c>
      <c r="G402" s="100" t="s">
        <v>1006</v>
      </c>
      <c r="H402" s="100" t="s">
        <v>1007</v>
      </c>
      <c r="I402" s="100" t="s">
        <v>1006</v>
      </c>
      <c r="J402" s="100" t="s">
        <v>1030</v>
      </c>
      <c r="K402" s="100" t="s">
        <v>1007</v>
      </c>
      <c r="L402" s="100" t="s">
        <v>1008</v>
      </c>
      <c r="M402" s="100" t="s">
        <v>1007</v>
      </c>
      <c r="N402" s="100" t="s">
        <v>1006</v>
      </c>
      <c r="O402" s="101" t="s">
        <v>1009</v>
      </c>
    </row>
    <row r="403" spans="1:15" x14ac:dyDescent="0.25">
      <c r="A403" s="97" t="s">
        <v>1176</v>
      </c>
      <c r="B403" s="98" t="s">
        <v>1010</v>
      </c>
      <c r="C403" s="98" t="s">
        <v>1011</v>
      </c>
      <c r="D403" s="85">
        <v>3231</v>
      </c>
      <c r="E403" s="99">
        <v>0.29323379427888102</v>
      </c>
      <c r="F403" s="96">
        <v>48</v>
      </c>
      <c r="G403" s="100" t="s">
        <v>1008</v>
      </c>
      <c r="H403" s="100" t="s">
        <v>1007</v>
      </c>
      <c r="I403" s="100" t="s">
        <v>1006</v>
      </c>
      <c r="J403" s="100" t="s">
        <v>1030</v>
      </c>
      <c r="K403" s="100" t="s">
        <v>1007</v>
      </c>
      <c r="L403" s="100" t="s">
        <v>1008</v>
      </c>
      <c r="M403" s="100" t="s">
        <v>1008</v>
      </c>
      <c r="N403" s="100" t="s">
        <v>1007</v>
      </c>
      <c r="O403" s="101" t="s">
        <v>1009</v>
      </c>
    </row>
    <row r="404" spans="1:15" x14ac:dyDescent="0.25">
      <c r="A404" s="97" t="s">
        <v>1176</v>
      </c>
      <c r="B404" s="98" t="s">
        <v>1012</v>
      </c>
      <c r="C404" s="98" t="s">
        <v>1013</v>
      </c>
      <c r="D404" s="85">
        <v>1852.9</v>
      </c>
      <c r="E404" s="99">
        <v>-5.3849836822159797E-2</v>
      </c>
      <c r="F404" s="96">
        <v>62</v>
      </c>
      <c r="G404" s="100" t="s">
        <v>1006</v>
      </c>
      <c r="H404" s="100" t="s">
        <v>1030</v>
      </c>
      <c r="I404" s="100" t="s">
        <v>1008</v>
      </c>
      <c r="J404" s="100" t="s">
        <v>1008</v>
      </c>
      <c r="K404" s="100" t="s">
        <v>1021</v>
      </c>
      <c r="L404" s="100" t="s">
        <v>1021</v>
      </c>
      <c r="M404" s="100" t="s">
        <v>1008</v>
      </c>
      <c r="N404" s="100" t="s">
        <v>1021</v>
      </c>
      <c r="O404" s="101" t="s">
        <v>1009</v>
      </c>
    </row>
    <row r="405" spans="1:15" x14ac:dyDescent="0.25">
      <c r="A405" s="97" t="s">
        <v>1176</v>
      </c>
      <c r="B405" s="98" t="s">
        <v>1016</v>
      </c>
      <c r="C405" s="98" t="s">
        <v>1017</v>
      </c>
      <c r="D405" s="85">
        <v>119</v>
      </c>
      <c r="E405" s="99">
        <v>0.91659950941580204</v>
      </c>
      <c r="F405" s="96">
        <v>27</v>
      </c>
      <c r="G405" s="100" t="s">
        <v>1014</v>
      </c>
      <c r="H405" s="100" t="s">
        <v>1014</v>
      </c>
      <c r="I405" s="100" t="s">
        <v>1014</v>
      </c>
      <c r="J405" s="100" t="s">
        <v>1014</v>
      </c>
      <c r="K405" s="100" t="s">
        <v>1014</v>
      </c>
      <c r="L405" s="100" t="s">
        <v>1014</v>
      </c>
      <c r="M405" s="100" t="s">
        <v>1014</v>
      </c>
      <c r="N405" s="100" t="s">
        <v>1014</v>
      </c>
      <c r="O405" s="101" t="s">
        <v>1015</v>
      </c>
    </row>
    <row r="406" spans="1:15" x14ac:dyDescent="0.25">
      <c r="A406" s="97" t="s">
        <v>1176</v>
      </c>
      <c r="B406" s="98" t="s">
        <v>1018</v>
      </c>
      <c r="C406" s="98" t="s">
        <v>1019</v>
      </c>
      <c r="D406" s="85">
        <v>2101.3000000000002</v>
      </c>
      <c r="E406" s="99">
        <v>9.0725086644401806E-2</v>
      </c>
      <c r="F406" s="96">
        <v>59</v>
      </c>
      <c r="G406" s="100" t="s">
        <v>1006</v>
      </c>
      <c r="H406" s="100" t="s">
        <v>1007</v>
      </c>
      <c r="I406" s="100" t="s">
        <v>1021</v>
      </c>
      <c r="J406" s="100" t="s">
        <v>1021</v>
      </c>
      <c r="K406" s="100" t="s">
        <v>1008</v>
      </c>
      <c r="L406" s="100" t="s">
        <v>1007</v>
      </c>
      <c r="M406" s="100" t="s">
        <v>1008</v>
      </c>
      <c r="N406" s="100" t="s">
        <v>1008</v>
      </c>
      <c r="O406" s="101" t="s">
        <v>1009</v>
      </c>
    </row>
    <row r="407" spans="1:15" x14ac:dyDescent="0.25">
      <c r="A407" s="97" t="s">
        <v>1176</v>
      </c>
      <c r="B407" s="98" t="s">
        <v>1022</v>
      </c>
      <c r="C407" s="98" t="s">
        <v>1023</v>
      </c>
      <c r="D407" s="85">
        <v>5024</v>
      </c>
      <c r="E407" s="99">
        <v>0.44535493941715798</v>
      </c>
      <c r="F407" s="96">
        <v>42</v>
      </c>
      <c r="G407" s="100" t="s">
        <v>1008</v>
      </c>
      <c r="H407" s="100" t="s">
        <v>1008</v>
      </c>
      <c r="I407" s="100" t="s">
        <v>1006</v>
      </c>
      <c r="J407" s="100" t="s">
        <v>1006</v>
      </c>
      <c r="K407" s="100" t="s">
        <v>1008</v>
      </c>
      <c r="L407" s="100" t="s">
        <v>1008</v>
      </c>
      <c r="M407" s="100" t="s">
        <v>1008</v>
      </c>
      <c r="N407" s="100" t="s">
        <v>1021</v>
      </c>
      <c r="O407" s="101" t="s">
        <v>1009</v>
      </c>
    </row>
    <row r="408" spans="1:15" x14ac:dyDescent="0.25">
      <c r="A408" s="97" t="s">
        <v>1176</v>
      </c>
      <c r="B408" s="98" t="s">
        <v>1024</v>
      </c>
      <c r="C408" s="98" t="s">
        <v>1025</v>
      </c>
      <c r="D408" s="85">
        <v>7929.1</v>
      </c>
      <c r="E408" s="99">
        <v>1.0452589768909799</v>
      </c>
      <c r="F408" s="96">
        <v>21</v>
      </c>
      <c r="G408" s="100" t="s">
        <v>1020</v>
      </c>
      <c r="H408" s="100" t="s">
        <v>1007</v>
      </c>
      <c r="I408" s="100" t="s">
        <v>1008</v>
      </c>
      <c r="J408" s="100" t="s">
        <v>1021</v>
      </c>
      <c r="K408" s="100" t="s">
        <v>1008</v>
      </c>
      <c r="L408" s="100" t="s">
        <v>1008</v>
      </c>
      <c r="M408" s="100" t="s">
        <v>1008</v>
      </c>
      <c r="N408" s="100" t="s">
        <v>1021</v>
      </c>
      <c r="O408" s="101" t="s">
        <v>1009</v>
      </c>
    </row>
    <row r="409" spans="1:15" x14ac:dyDescent="0.25">
      <c r="A409" s="97" t="s">
        <v>1176</v>
      </c>
      <c r="B409" s="98" t="s">
        <v>1026</v>
      </c>
      <c r="C409" s="98" t="s">
        <v>1027</v>
      </c>
      <c r="D409" s="85">
        <v>2327.1</v>
      </c>
      <c r="E409" s="99">
        <v>0.27318518455217899</v>
      </c>
      <c r="F409" s="96">
        <v>49</v>
      </c>
      <c r="G409" s="100" t="s">
        <v>1008</v>
      </c>
      <c r="H409" s="100" t="s">
        <v>1008</v>
      </c>
      <c r="I409" s="100" t="s">
        <v>1021</v>
      </c>
      <c r="J409" s="100" t="s">
        <v>1008</v>
      </c>
      <c r="K409" s="100" t="s">
        <v>1008</v>
      </c>
      <c r="L409" s="100" t="s">
        <v>1008</v>
      </c>
      <c r="M409" s="100" t="s">
        <v>1008</v>
      </c>
      <c r="N409" s="100" t="s">
        <v>1021</v>
      </c>
      <c r="O409" s="101" t="s">
        <v>1009</v>
      </c>
    </row>
    <row r="410" spans="1:15" x14ac:dyDescent="0.25">
      <c r="A410" s="97" t="s">
        <v>1176</v>
      </c>
      <c r="B410" s="98" t="s">
        <v>1028</v>
      </c>
      <c r="C410" s="98" t="s">
        <v>1029</v>
      </c>
      <c r="D410" s="85">
        <v>7008.6</v>
      </c>
      <c r="E410" s="99">
        <v>1.6542128163235399</v>
      </c>
      <c r="F410" s="96">
        <v>8</v>
      </c>
      <c r="G410" s="100" t="s">
        <v>1020</v>
      </c>
      <c r="H410" s="100" t="s">
        <v>1007</v>
      </c>
      <c r="I410" s="100" t="s">
        <v>1008</v>
      </c>
      <c r="J410" s="100" t="s">
        <v>1008</v>
      </c>
      <c r="K410" s="100" t="s">
        <v>1030</v>
      </c>
      <c r="L410" s="100" t="s">
        <v>1006</v>
      </c>
      <c r="M410" s="100" t="s">
        <v>1006</v>
      </c>
      <c r="N410" s="100" t="s">
        <v>1030</v>
      </c>
      <c r="O410" s="101" t="s">
        <v>1009</v>
      </c>
    </row>
    <row r="411" spans="1:15" x14ac:dyDescent="0.25">
      <c r="A411" s="97" t="s">
        <v>1176</v>
      </c>
      <c r="B411" s="98" t="s">
        <v>1031</v>
      </c>
      <c r="C411" s="98" t="s">
        <v>1032</v>
      </c>
      <c r="D411" s="85">
        <v>4719.7</v>
      </c>
      <c r="E411" s="99">
        <v>0.74428212102722302</v>
      </c>
      <c r="F411" s="96">
        <v>31</v>
      </c>
      <c r="G411" s="100" t="s">
        <v>1051</v>
      </c>
      <c r="H411" s="100" t="s">
        <v>1008</v>
      </c>
      <c r="I411" s="100" t="s">
        <v>1008</v>
      </c>
      <c r="J411" s="100" t="s">
        <v>1008</v>
      </c>
      <c r="K411" s="100" t="s">
        <v>1030</v>
      </c>
      <c r="L411" s="100" t="s">
        <v>1030</v>
      </c>
      <c r="M411" s="100" t="s">
        <v>1006</v>
      </c>
      <c r="N411" s="100" t="s">
        <v>1030</v>
      </c>
      <c r="O411" s="101" t="s">
        <v>1009</v>
      </c>
    </row>
    <row r="412" spans="1:15" x14ac:dyDescent="0.25">
      <c r="A412" s="97" t="s">
        <v>1176</v>
      </c>
      <c r="B412" s="98" t="s">
        <v>1033</v>
      </c>
      <c r="C412" s="98" t="s">
        <v>1034</v>
      </c>
      <c r="D412" s="85">
        <v>1823</v>
      </c>
      <c r="E412" s="99">
        <v>0.64168908618101395</v>
      </c>
      <c r="F412" s="96">
        <v>37</v>
      </c>
      <c r="G412" s="100" t="s">
        <v>1051</v>
      </c>
      <c r="H412" s="100" t="s">
        <v>1007</v>
      </c>
      <c r="I412" s="100" t="s">
        <v>1021</v>
      </c>
      <c r="J412" s="100" t="s">
        <v>1006</v>
      </c>
      <c r="K412" s="100" t="s">
        <v>1008</v>
      </c>
      <c r="L412" s="100" t="s">
        <v>1008</v>
      </c>
      <c r="M412" s="100" t="s">
        <v>1021</v>
      </c>
      <c r="N412" s="100" t="s">
        <v>1021</v>
      </c>
      <c r="O412" s="101" t="s">
        <v>1009</v>
      </c>
    </row>
    <row r="413" spans="1:15" x14ac:dyDescent="0.25">
      <c r="A413" s="97" t="s">
        <v>1176</v>
      </c>
      <c r="B413" s="98" t="s">
        <v>1035</v>
      </c>
      <c r="C413" s="98" t="s">
        <v>1036</v>
      </c>
      <c r="D413" s="85">
        <v>896.6</v>
      </c>
      <c r="E413" s="99">
        <v>2.5546482906044101</v>
      </c>
      <c r="F413" s="96">
        <v>2</v>
      </c>
      <c r="G413" s="100" t="s">
        <v>1014</v>
      </c>
      <c r="H413" s="100" t="s">
        <v>1014</v>
      </c>
      <c r="I413" s="100" t="s">
        <v>1014</v>
      </c>
      <c r="J413" s="100" t="s">
        <v>1014</v>
      </c>
      <c r="K413" s="100" t="s">
        <v>1014</v>
      </c>
      <c r="L413" s="100" t="s">
        <v>1014</v>
      </c>
      <c r="M413" s="100" t="s">
        <v>1014</v>
      </c>
      <c r="N413" s="100" t="s">
        <v>1014</v>
      </c>
      <c r="O413" s="101" t="s">
        <v>1015</v>
      </c>
    </row>
    <row r="414" spans="1:15" x14ac:dyDescent="0.25">
      <c r="A414" s="97" t="s">
        <v>1176</v>
      </c>
      <c r="B414" s="98" t="s">
        <v>1037</v>
      </c>
      <c r="C414" s="98" t="s">
        <v>1038</v>
      </c>
      <c r="D414" s="85">
        <v>2731.8</v>
      </c>
      <c r="E414" s="99">
        <v>2.9880342198808698</v>
      </c>
      <c r="F414" s="96">
        <v>1</v>
      </c>
      <c r="G414" s="100" t="s">
        <v>1020</v>
      </c>
      <c r="H414" s="100" t="s">
        <v>1007</v>
      </c>
      <c r="I414" s="100" t="s">
        <v>1008</v>
      </c>
      <c r="J414" s="100" t="s">
        <v>1007</v>
      </c>
      <c r="K414" s="100" t="s">
        <v>1006</v>
      </c>
      <c r="L414" s="100" t="s">
        <v>1007</v>
      </c>
      <c r="M414" s="100" t="s">
        <v>1008</v>
      </c>
      <c r="N414" s="100" t="s">
        <v>1021</v>
      </c>
      <c r="O414" s="101" t="s">
        <v>1009</v>
      </c>
    </row>
    <row r="415" spans="1:15" x14ac:dyDescent="0.25">
      <c r="A415" s="97" t="s">
        <v>1176</v>
      </c>
      <c r="B415" s="98" t="s">
        <v>1039</v>
      </c>
      <c r="C415" s="98" t="s">
        <v>1040</v>
      </c>
      <c r="D415" s="85">
        <v>2610.9</v>
      </c>
      <c r="E415" s="99">
        <v>1.34884898491034</v>
      </c>
      <c r="F415" s="96">
        <v>13</v>
      </c>
      <c r="G415" s="100" t="s">
        <v>1020</v>
      </c>
      <c r="H415" s="100" t="s">
        <v>1007</v>
      </c>
      <c r="I415" s="100" t="s">
        <v>1007</v>
      </c>
      <c r="J415" s="100" t="s">
        <v>1006</v>
      </c>
      <c r="K415" s="100" t="s">
        <v>1008</v>
      </c>
      <c r="L415" s="100" t="s">
        <v>1007</v>
      </c>
      <c r="M415" s="100" t="s">
        <v>1006</v>
      </c>
      <c r="N415" s="100" t="s">
        <v>1021</v>
      </c>
      <c r="O415" s="101" t="s">
        <v>1009</v>
      </c>
    </row>
    <row r="416" spans="1:15" x14ac:dyDescent="0.25">
      <c r="A416" s="97" t="s">
        <v>1176</v>
      </c>
      <c r="B416" s="98" t="s">
        <v>1041</v>
      </c>
      <c r="C416" s="98" t="s">
        <v>1042</v>
      </c>
      <c r="D416" s="85">
        <v>2414</v>
      </c>
      <c r="E416" s="99">
        <v>0.85578915480737205</v>
      </c>
      <c r="F416" s="96">
        <v>29</v>
      </c>
      <c r="G416" s="100" t="s">
        <v>1020</v>
      </c>
      <c r="H416" s="100" t="s">
        <v>1007</v>
      </c>
      <c r="I416" s="100" t="s">
        <v>1021</v>
      </c>
      <c r="J416" s="100" t="s">
        <v>1021</v>
      </c>
      <c r="K416" s="100" t="s">
        <v>1008</v>
      </c>
      <c r="L416" s="100" t="s">
        <v>1008</v>
      </c>
      <c r="M416" s="100" t="s">
        <v>1008</v>
      </c>
      <c r="N416" s="100" t="s">
        <v>1021</v>
      </c>
      <c r="O416" s="101" t="s">
        <v>1009</v>
      </c>
    </row>
    <row r="417" spans="1:15" x14ac:dyDescent="0.25">
      <c r="A417" s="97" t="s">
        <v>1176</v>
      </c>
      <c r="B417" s="98" t="s">
        <v>1043</v>
      </c>
      <c r="C417" s="98" t="s">
        <v>1044</v>
      </c>
      <c r="D417" s="85">
        <v>1486.7</v>
      </c>
      <c r="E417" s="99">
        <v>1.72401151703879</v>
      </c>
      <c r="F417" s="96">
        <v>6</v>
      </c>
      <c r="G417" s="100" t="s">
        <v>1020</v>
      </c>
      <c r="H417" s="100" t="s">
        <v>1007</v>
      </c>
      <c r="I417" s="100" t="s">
        <v>1007</v>
      </c>
      <c r="J417" s="100" t="s">
        <v>1007</v>
      </c>
      <c r="K417" s="100" t="s">
        <v>1021</v>
      </c>
      <c r="L417" s="100" t="s">
        <v>1006</v>
      </c>
      <c r="M417" s="100" t="s">
        <v>1008</v>
      </c>
      <c r="N417" s="100" t="s">
        <v>1030</v>
      </c>
      <c r="O417" s="101" t="s">
        <v>1009</v>
      </c>
    </row>
    <row r="418" spans="1:15" x14ac:dyDescent="0.25">
      <c r="A418" s="97" t="s">
        <v>1176</v>
      </c>
      <c r="B418" s="98" t="s">
        <v>1045</v>
      </c>
      <c r="C418" s="98" t="s">
        <v>1046</v>
      </c>
      <c r="D418" s="85">
        <v>1359.9</v>
      </c>
      <c r="E418" s="99">
        <v>0.195355278871398</v>
      </c>
      <c r="F418" s="96">
        <v>53</v>
      </c>
      <c r="G418" s="100" t="s">
        <v>1014</v>
      </c>
      <c r="H418" s="100" t="s">
        <v>1014</v>
      </c>
      <c r="I418" s="100" t="s">
        <v>1014</v>
      </c>
      <c r="J418" s="100" t="s">
        <v>1014</v>
      </c>
      <c r="K418" s="100" t="s">
        <v>1014</v>
      </c>
      <c r="L418" s="100" t="s">
        <v>1014</v>
      </c>
      <c r="M418" s="100" t="s">
        <v>1014</v>
      </c>
      <c r="N418" s="100" t="s">
        <v>1014</v>
      </c>
      <c r="O418" s="101" t="s">
        <v>1015</v>
      </c>
    </row>
    <row r="419" spans="1:15" x14ac:dyDescent="0.25">
      <c r="A419" s="97" t="s">
        <v>1176</v>
      </c>
      <c r="B419" s="98" t="s">
        <v>1047</v>
      </c>
      <c r="C419" s="98" t="s">
        <v>1048</v>
      </c>
      <c r="D419" s="85">
        <v>2538.9</v>
      </c>
      <c r="E419" s="99">
        <v>0.101454403487528</v>
      </c>
      <c r="F419" s="96">
        <v>58</v>
      </c>
      <c r="G419" s="100" t="s">
        <v>1006</v>
      </c>
      <c r="H419" s="100" t="s">
        <v>1030</v>
      </c>
      <c r="I419" s="100" t="s">
        <v>1030</v>
      </c>
      <c r="J419" s="100" t="s">
        <v>1007</v>
      </c>
      <c r="K419" s="100" t="s">
        <v>1008</v>
      </c>
      <c r="L419" s="100" t="s">
        <v>1007</v>
      </c>
      <c r="M419" s="100" t="s">
        <v>1007</v>
      </c>
      <c r="N419" s="100" t="s">
        <v>1006</v>
      </c>
      <c r="O419" s="101" t="s">
        <v>1009</v>
      </c>
    </row>
    <row r="420" spans="1:15" x14ac:dyDescent="0.25">
      <c r="A420" s="97" t="s">
        <v>1176</v>
      </c>
      <c r="B420" s="98" t="s">
        <v>1049</v>
      </c>
      <c r="C420" s="98" t="s">
        <v>1050</v>
      </c>
      <c r="D420" s="85">
        <v>2527.6999999999998</v>
      </c>
      <c r="E420" s="99">
        <v>-0.54542678214593199</v>
      </c>
      <c r="F420" s="96">
        <v>74</v>
      </c>
      <c r="G420" s="100" t="s">
        <v>1030</v>
      </c>
      <c r="H420" s="100" t="s">
        <v>1006</v>
      </c>
      <c r="I420" s="100" t="s">
        <v>1030</v>
      </c>
      <c r="J420" s="100" t="s">
        <v>1008</v>
      </c>
      <c r="K420" s="100" t="s">
        <v>1007</v>
      </c>
      <c r="L420" s="100" t="s">
        <v>1007</v>
      </c>
      <c r="M420" s="100" t="s">
        <v>1007</v>
      </c>
      <c r="N420" s="100" t="s">
        <v>1021</v>
      </c>
      <c r="O420" s="101" t="s">
        <v>1009</v>
      </c>
    </row>
    <row r="421" spans="1:15" x14ac:dyDescent="0.25">
      <c r="A421" s="97" t="s">
        <v>1176</v>
      </c>
      <c r="B421" s="98" t="s">
        <v>1052</v>
      </c>
      <c r="C421" s="98" t="s">
        <v>1053</v>
      </c>
      <c r="D421" s="85">
        <v>1275.5</v>
      </c>
      <c r="E421" s="99">
        <v>-6.1493285721488301E-2</v>
      </c>
      <c r="F421" s="96">
        <v>64</v>
      </c>
      <c r="G421" s="100" t="s">
        <v>1006</v>
      </c>
      <c r="H421" s="100" t="s">
        <v>1007</v>
      </c>
      <c r="I421" s="100" t="s">
        <v>1030</v>
      </c>
      <c r="J421" s="100" t="s">
        <v>1006</v>
      </c>
      <c r="K421" s="100" t="s">
        <v>1007</v>
      </c>
      <c r="L421" s="100" t="s">
        <v>1007</v>
      </c>
      <c r="M421" s="100" t="s">
        <v>1006</v>
      </c>
      <c r="N421" s="100" t="s">
        <v>1008</v>
      </c>
      <c r="O421" s="101" t="s">
        <v>1009</v>
      </c>
    </row>
    <row r="422" spans="1:15" x14ac:dyDescent="0.25">
      <c r="A422" s="97" t="s">
        <v>1176</v>
      </c>
      <c r="B422" s="98" t="s">
        <v>1054</v>
      </c>
      <c r="C422" s="98" t="s">
        <v>1055</v>
      </c>
      <c r="D422" s="85">
        <v>2147.3000000000002</v>
      </c>
      <c r="E422" s="99">
        <v>0.26614766101551501</v>
      </c>
      <c r="F422" s="96">
        <v>51</v>
      </c>
      <c r="G422" s="100" t="s">
        <v>1008</v>
      </c>
      <c r="H422" s="100" t="s">
        <v>1007</v>
      </c>
      <c r="I422" s="100" t="s">
        <v>1030</v>
      </c>
      <c r="J422" s="100" t="s">
        <v>1030</v>
      </c>
      <c r="K422" s="100" t="s">
        <v>1007</v>
      </c>
      <c r="L422" s="100" t="s">
        <v>1007</v>
      </c>
      <c r="M422" s="100" t="s">
        <v>1008</v>
      </c>
      <c r="N422" s="100" t="s">
        <v>1008</v>
      </c>
      <c r="O422" s="101" t="s">
        <v>1009</v>
      </c>
    </row>
    <row r="423" spans="1:15" x14ac:dyDescent="0.25">
      <c r="A423" s="97" t="s">
        <v>1176</v>
      </c>
      <c r="B423" s="98" t="s">
        <v>1056</v>
      </c>
      <c r="C423" s="98" t="s">
        <v>1057</v>
      </c>
      <c r="D423" s="85">
        <v>4580.2</v>
      </c>
      <c r="E423" s="99">
        <v>1.7976454973784199</v>
      </c>
      <c r="F423" s="96">
        <v>4</v>
      </c>
      <c r="G423" s="100" t="s">
        <v>1020</v>
      </c>
      <c r="H423" s="100" t="s">
        <v>1008</v>
      </c>
      <c r="I423" s="100" t="s">
        <v>1006</v>
      </c>
      <c r="J423" s="100" t="s">
        <v>1007</v>
      </c>
      <c r="K423" s="100" t="s">
        <v>1021</v>
      </c>
      <c r="L423" s="100" t="s">
        <v>1006</v>
      </c>
      <c r="M423" s="100" t="s">
        <v>1006</v>
      </c>
      <c r="N423" s="100" t="s">
        <v>1030</v>
      </c>
      <c r="O423" s="101" t="s">
        <v>1009</v>
      </c>
    </row>
    <row r="424" spans="1:15" x14ac:dyDescent="0.25">
      <c r="A424" s="97" t="s">
        <v>1176</v>
      </c>
      <c r="B424" s="98" t="s">
        <v>1058</v>
      </c>
      <c r="C424" s="98" t="s">
        <v>1059</v>
      </c>
      <c r="D424" s="85">
        <v>2536.3000000000002</v>
      </c>
      <c r="E424" s="99">
        <v>1.2203040889395</v>
      </c>
      <c r="F424" s="96">
        <v>16</v>
      </c>
      <c r="G424" s="100" t="s">
        <v>1020</v>
      </c>
      <c r="H424" s="100" t="s">
        <v>1021</v>
      </c>
      <c r="I424" s="100" t="s">
        <v>1021</v>
      </c>
      <c r="J424" s="100" t="s">
        <v>1006</v>
      </c>
      <c r="K424" s="100" t="s">
        <v>1006</v>
      </c>
      <c r="L424" s="100" t="s">
        <v>1021</v>
      </c>
      <c r="M424" s="100" t="s">
        <v>1007</v>
      </c>
      <c r="N424" s="100" t="s">
        <v>1007</v>
      </c>
      <c r="O424" s="101" t="s">
        <v>1009</v>
      </c>
    </row>
    <row r="425" spans="1:15" x14ac:dyDescent="0.25">
      <c r="A425" s="97" t="s">
        <v>1176</v>
      </c>
      <c r="B425" s="98" t="s">
        <v>1060</v>
      </c>
      <c r="C425" s="98" t="s">
        <v>1061</v>
      </c>
      <c r="D425" s="85">
        <v>1191.9000000000001</v>
      </c>
      <c r="E425" s="99">
        <v>1.0500427475495999</v>
      </c>
      <c r="F425" s="96">
        <v>19</v>
      </c>
      <c r="G425" s="100" t="s">
        <v>1020</v>
      </c>
      <c r="H425" s="100" t="s">
        <v>1006</v>
      </c>
      <c r="I425" s="100" t="s">
        <v>1006</v>
      </c>
      <c r="J425" s="100" t="s">
        <v>1008</v>
      </c>
      <c r="K425" s="100" t="s">
        <v>1006</v>
      </c>
      <c r="L425" s="100" t="s">
        <v>1007</v>
      </c>
      <c r="M425" s="100" t="s">
        <v>1008</v>
      </c>
      <c r="N425" s="100" t="s">
        <v>1008</v>
      </c>
      <c r="O425" s="101" t="s">
        <v>1009</v>
      </c>
    </row>
    <row r="426" spans="1:15" x14ac:dyDescent="0.25">
      <c r="A426" s="97" t="s">
        <v>1176</v>
      </c>
      <c r="B426" s="98" t="s">
        <v>1062</v>
      </c>
      <c r="C426" s="98" t="s">
        <v>1063</v>
      </c>
      <c r="D426" s="85">
        <v>580.4</v>
      </c>
      <c r="E426" s="99">
        <v>0.73992386234288998</v>
      </c>
      <c r="F426" s="96">
        <v>32</v>
      </c>
      <c r="G426" s="100" t="s">
        <v>1014</v>
      </c>
      <c r="H426" s="100" t="s">
        <v>1014</v>
      </c>
      <c r="I426" s="100" t="s">
        <v>1014</v>
      </c>
      <c r="J426" s="100" t="s">
        <v>1014</v>
      </c>
      <c r="K426" s="100" t="s">
        <v>1014</v>
      </c>
      <c r="L426" s="100" t="s">
        <v>1014</v>
      </c>
      <c r="M426" s="100" t="s">
        <v>1014</v>
      </c>
      <c r="N426" s="100" t="s">
        <v>1014</v>
      </c>
      <c r="O426" s="101" t="s">
        <v>1015</v>
      </c>
    </row>
    <row r="427" spans="1:15" x14ac:dyDescent="0.25">
      <c r="A427" s="97" t="s">
        <v>1176</v>
      </c>
      <c r="B427" s="98" t="s">
        <v>1064</v>
      </c>
      <c r="C427" s="98" t="s">
        <v>1065</v>
      </c>
      <c r="D427" s="85">
        <v>3324.6</v>
      </c>
      <c r="E427" s="99">
        <v>1.31130802087042</v>
      </c>
      <c r="F427" s="96">
        <v>14</v>
      </c>
      <c r="G427" s="100" t="s">
        <v>1020</v>
      </c>
      <c r="H427" s="100" t="s">
        <v>1007</v>
      </c>
      <c r="I427" s="100" t="s">
        <v>1021</v>
      </c>
      <c r="J427" s="100" t="s">
        <v>1021</v>
      </c>
      <c r="K427" s="100" t="s">
        <v>1021</v>
      </c>
      <c r="L427" s="100" t="s">
        <v>1006</v>
      </c>
      <c r="M427" s="100" t="s">
        <v>1006</v>
      </c>
      <c r="N427" s="100" t="s">
        <v>1006</v>
      </c>
      <c r="O427" s="101" t="s">
        <v>1009</v>
      </c>
    </row>
    <row r="428" spans="1:15" x14ac:dyDescent="0.25">
      <c r="A428" s="97" t="s">
        <v>1176</v>
      </c>
      <c r="B428" s="98" t="s">
        <v>1066</v>
      </c>
      <c r="C428" s="98" t="s">
        <v>1067</v>
      </c>
      <c r="D428" s="85">
        <v>4613.8999999999996</v>
      </c>
      <c r="E428" s="99">
        <v>1.49536859306643</v>
      </c>
      <c r="F428" s="96">
        <v>11</v>
      </c>
      <c r="G428" s="100" t="s">
        <v>1020</v>
      </c>
      <c r="H428" s="100" t="s">
        <v>1007</v>
      </c>
      <c r="I428" s="100" t="s">
        <v>1007</v>
      </c>
      <c r="J428" s="100" t="s">
        <v>1008</v>
      </c>
      <c r="K428" s="100" t="s">
        <v>1021</v>
      </c>
      <c r="L428" s="100" t="s">
        <v>1008</v>
      </c>
      <c r="M428" s="100" t="s">
        <v>1021</v>
      </c>
      <c r="N428" s="100" t="s">
        <v>1008</v>
      </c>
      <c r="O428" s="101" t="s">
        <v>1009</v>
      </c>
    </row>
    <row r="429" spans="1:15" x14ac:dyDescent="0.25">
      <c r="A429" s="97" t="s">
        <v>1176</v>
      </c>
      <c r="B429" s="98" t="s">
        <v>1068</v>
      </c>
      <c r="C429" s="98" t="s">
        <v>1069</v>
      </c>
      <c r="D429" s="85">
        <v>12605.4</v>
      </c>
      <c r="E429" s="99">
        <v>1.6179855589241501</v>
      </c>
      <c r="F429" s="96">
        <v>9</v>
      </c>
      <c r="G429" s="100" t="s">
        <v>1020</v>
      </c>
      <c r="H429" s="100" t="s">
        <v>1008</v>
      </c>
      <c r="I429" s="100" t="s">
        <v>1007</v>
      </c>
      <c r="J429" s="100" t="s">
        <v>1007</v>
      </c>
      <c r="K429" s="100" t="s">
        <v>1030</v>
      </c>
      <c r="L429" s="100" t="s">
        <v>1021</v>
      </c>
      <c r="M429" s="100" t="s">
        <v>1008</v>
      </c>
      <c r="N429" s="100" t="s">
        <v>1021</v>
      </c>
      <c r="O429" s="101" t="s">
        <v>1009</v>
      </c>
    </row>
    <row r="430" spans="1:15" x14ac:dyDescent="0.25">
      <c r="A430" s="97" t="s">
        <v>1176</v>
      </c>
      <c r="B430" s="98" t="s">
        <v>1070</v>
      </c>
      <c r="C430" s="98" t="s">
        <v>1071</v>
      </c>
      <c r="D430" s="85">
        <v>7333.9</v>
      </c>
      <c r="E430" s="99">
        <v>1.5079101383506399</v>
      </c>
      <c r="F430" s="96">
        <v>10</v>
      </c>
      <c r="G430" s="100" t="s">
        <v>1020</v>
      </c>
      <c r="H430" s="100" t="s">
        <v>1007</v>
      </c>
      <c r="I430" s="100" t="s">
        <v>1021</v>
      </c>
      <c r="J430" s="100" t="s">
        <v>1008</v>
      </c>
      <c r="K430" s="100" t="s">
        <v>1021</v>
      </c>
      <c r="L430" s="100" t="s">
        <v>1006</v>
      </c>
      <c r="M430" s="100" t="s">
        <v>1006</v>
      </c>
      <c r="N430" s="100" t="s">
        <v>1021</v>
      </c>
      <c r="O430" s="101" t="s">
        <v>1009</v>
      </c>
    </row>
    <row r="431" spans="1:15" x14ac:dyDescent="0.25">
      <c r="A431" s="97" t="s">
        <v>1176</v>
      </c>
      <c r="B431" s="98" t="s">
        <v>1072</v>
      </c>
      <c r="C431" s="98" t="s">
        <v>1073</v>
      </c>
      <c r="D431" s="85">
        <v>12033.5</v>
      </c>
      <c r="E431" s="99">
        <v>0.70774312860592903</v>
      </c>
      <c r="F431" s="96">
        <v>33</v>
      </c>
      <c r="G431" s="100" t="s">
        <v>1051</v>
      </c>
      <c r="H431" s="100" t="s">
        <v>1021</v>
      </c>
      <c r="I431" s="100" t="s">
        <v>1006</v>
      </c>
      <c r="J431" s="100" t="s">
        <v>1007</v>
      </c>
      <c r="K431" s="100" t="s">
        <v>1030</v>
      </c>
      <c r="L431" s="100" t="s">
        <v>1030</v>
      </c>
      <c r="M431" s="100" t="s">
        <v>1006</v>
      </c>
      <c r="N431" s="100" t="s">
        <v>1030</v>
      </c>
      <c r="O431" s="101" t="s">
        <v>1009</v>
      </c>
    </row>
    <row r="432" spans="1:15" x14ac:dyDescent="0.25">
      <c r="A432" s="97" t="s">
        <v>1176</v>
      </c>
      <c r="B432" s="98" t="s">
        <v>1074</v>
      </c>
      <c r="C432" s="98" t="s">
        <v>1075</v>
      </c>
      <c r="D432" s="85">
        <v>14902.6</v>
      </c>
      <c r="E432" s="99">
        <v>0.190043666412405</v>
      </c>
      <c r="F432" s="96">
        <v>54</v>
      </c>
      <c r="G432" s="100" t="s">
        <v>1008</v>
      </c>
      <c r="H432" s="100" t="s">
        <v>1007</v>
      </c>
      <c r="I432" s="100" t="s">
        <v>1030</v>
      </c>
      <c r="J432" s="100" t="s">
        <v>1021</v>
      </c>
      <c r="K432" s="100" t="s">
        <v>1007</v>
      </c>
      <c r="L432" s="100" t="s">
        <v>1008</v>
      </c>
      <c r="M432" s="100" t="s">
        <v>1021</v>
      </c>
      <c r="N432" s="100" t="s">
        <v>1008</v>
      </c>
      <c r="O432" s="101" t="s">
        <v>1009</v>
      </c>
    </row>
    <row r="433" spans="1:15" x14ac:dyDescent="0.25">
      <c r="A433" s="97" t="s">
        <v>1176</v>
      </c>
      <c r="B433" s="98" t="s">
        <v>1076</v>
      </c>
      <c r="C433" s="98" t="s">
        <v>1077</v>
      </c>
      <c r="D433" s="85">
        <v>2350.6</v>
      </c>
      <c r="E433" s="99">
        <v>1.8488012989468201</v>
      </c>
      <c r="F433" s="96">
        <v>3</v>
      </c>
      <c r="G433" s="100" t="s">
        <v>1014</v>
      </c>
      <c r="H433" s="100" t="s">
        <v>1014</v>
      </c>
      <c r="I433" s="100" t="s">
        <v>1014</v>
      </c>
      <c r="J433" s="100" t="s">
        <v>1014</v>
      </c>
      <c r="K433" s="100" t="s">
        <v>1014</v>
      </c>
      <c r="L433" s="100" t="s">
        <v>1014</v>
      </c>
      <c r="M433" s="100" t="s">
        <v>1014</v>
      </c>
      <c r="N433" s="100" t="s">
        <v>1014</v>
      </c>
      <c r="O433" s="101" t="s">
        <v>1015</v>
      </c>
    </row>
    <row r="434" spans="1:15" x14ac:dyDescent="0.25">
      <c r="A434" s="97" t="s">
        <v>1176</v>
      </c>
      <c r="B434" s="98" t="s">
        <v>1078</v>
      </c>
      <c r="C434" s="98" t="s">
        <v>1079</v>
      </c>
      <c r="D434" s="85">
        <v>1837.8</v>
      </c>
      <c r="E434" s="99">
        <v>-1.28250858341648</v>
      </c>
      <c r="F434" s="96">
        <v>79</v>
      </c>
      <c r="G434" s="100" t="s">
        <v>1030</v>
      </c>
      <c r="H434" s="100" t="s">
        <v>1006</v>
      </c>
      <c r="I434" s="100" t="s">
        <v>1030</v>
      </c>
      <c r="J434" s="100" t="s">
        <v>1007</v>
      </c>
      <c r="K434" s="100" t="s">
        <v>1007</v>
      </c>
      <c r="L434" s="100" t="s">
        <v>1007</v>
      </c>
      <c r="M434" s="100" t="s">
        <v>1008</v>
      </c>
      <c r="N434" s="100" t="s">
        <v>1007</v>
      </c>
      <c r="O434" s="101" t="s">
        <v>1009</v>
      </c>
    </row>
    <row r="435" spans="1:15" x14ac:dyDescent="0.25">
      <c r="A435" s="97" t="s">
        <v>1176</v>
      </c>
      <c r="B435" s="98" t="s">
        <v>1080</v>
      </c>
      <c r="C435" s="98" t="s">
        <v>1081</v>
      </c>
      <c r="D435" s="85">
        <v>12670.3</v>
      </c>
      <c r="E435" s="99">
        <v>0.69860670867043695</v>
      </c>
      <c r="F435" s="96">
        <v>34</v>
      </c>
      <c r="G435" s="100" t="s">
        <v>1051</v>
      </c>
      <c r="H435" s="100" t="s">
        <v>1008</v>
      </c>
      <c r="I435" s="100" t="s">
        <v>1021</v>
      </c>
      <c r="J435" s="100" t="s">
        <v>1006</v>
      </c>
      <c r="K435" s="100" t="s">
        <v>1006</v>
      </c>
      <c r="L435" s="100" t="s">
        <v>1008</v>
      </c>
      <c r="M435" s="100" t="s">
        <v>1006</v>
      </c>
      <c r="N435" s="100" t="s">
        <v>1021</v>
      </c>
      <c r="O435" s="101" t="s">
        <v>1009</v>
      </c>
    </row>
    <row r="436" spans="1:15" x14ac:dyDescent="0.25">
      <c r="A436" s="97" t="s">
        <v>1176</v>
      </c>
      <c r="B436" s="98" t="s">
        <v>1082</v>
      </c>
      <c r="C436" s="98" t="s">
        <v>1083</v>
      </c>
      <c r="D436" s="85">
        <v>1437.2</v>
      </c>
      <c r="E436" s="99">
        <v>0.12141626900440899</v>
      </c>
      <c r="F436" s="96">
        <v>57</v>
      </c>
      <c r="G436" s="100" t="s">
        <v>1006</v>
      </c>
      <c r="H436" s="100" t="s">
        <v>1008</v>
      </c>
      <c r="I436" s="100" t="s">
        <v>1008</v>
      </c>
      <c r="J436" s="100" t="s">
        <v>1006</v>
      </c>
      <c r="K436" s="100" t="s">
        <v>1008</v>
      </c>
      <c r="L436" s="100" t="s">
        <v>1006</v>
      </c>
      <c r="M436" s="100" t="s">
        <v>1008</v>
      </c>
      <c r="N436" s="100" t="s">
        <v>1006</v>
      </c>
      <c r="O436" s="101" t="s">
        <v>1009</v>
      </c>
    </row>
    <row r="437" spans="1:15" x14ac:dyDescent="0.25">
      <c r="A437" s="97" t="s">
        <v>1176</v>
      </c>
      <c r="B437" s="98" t="s">
        <v>1084</v>
      </c>
      <c r="C437" s="98" t="s">
        <v>1085</v>
      </c>
      <c r="D437" s="85">
        <v>2787.3</v>
      </c>
      <c r="E437" s="99">
        <v>0.47693299441377701</v>
      </c>
      <c r="F437" s="96">
        <v>40</v>
      </c>
      <c r="G437" s="100" t="s">
        <v>1008</v>
      </c>
      <c r="H437" s="100" t="s">
        <v>1030</v>
      </c>
      <c r="I437" s="100" t="s">
        <v>1021</v>
      </c>
      <c r="J437" s="100" t="s">
        <v>1007</v>
      </c>
      <c r="K437" s="100" t="s">
        <v>1008</v>
      </c>
      <c r="L437" s="100" t="s">
        <v>1006</v>
      </c>
      <c r="M437" s="100" t="s">
        <v>1007</v>
      </c>
      <c r="N437" s="100" t="s">
        <v>1021</v>
      </c>
      <c r="O437" s="101" t="s">
        <v>1009</v>
      </c>
    </row>
    <row r="438" spans="1:15" x14ac:dyDescent="0.25">
      <c r="A438" s="97" t="s">
        <v>1176</v>
      </c>
      <c r="B438" s="98" t="s">
        <v>1086</v>
      </c>
      <c r="C438" s="98" t="s">
        <v>1087</v>
      </c>
      <c r="D438" s="85">
        <v>2641.2</v>
      </c>
      <c r="E438" s="99">
        <v>-0.74552629482899602</v>
      </c>
      <c r="F438" s="96">
        <v>76</v>
      </c>
      <c r="G438" s="100" t="s">
        <v>1030</v>
      </c>
      <c r="H438" s="100" t="s">
        <v>1030</v>
      </c>
      <c r="I438" s="100" t="s">
        <v>1021</v>
      </c>
      <c r="J438" s="100" t="s">
        <v>1008</v>
      </c>
      <c r="K438" s="100" t="s">
        <v>1021</v>
      </c>
      <c r="L438" s="100" t="s">
        <v>1030</v>
      </c>
      <c r="M438" s="100" t="s">
        <v>1008</v>
      </c>
      <c r="N438" s="100" t="s">
        <v>1030</v>
      </c>
      <c r="O438" s="101" t="s">
        <v>1009</v>
      </c>
    </row>
    <row r="439" spans="1:15" x14ac:dyDescent="0.25">
      <c r="A439" s="97" t="s">
        <v>1176</v>
      </c>
      <c r="B439" s="98" t="s">
        <v>1088</v>
      </c>
      <c r="C439" s="98" t="s">
        <v>1089</v>
      </c>
      <c r="D439" s="85">
        <v>815</v>
      </c>
      <c r="E439" s="99">
        <v>-5.6111348058297497E-2</v>
      </c>
      <c r="F439" s="96">
        <v>63</v>
      </c>
      <c r="G439" s="100" t="s">
        <v>1006</v>
      </c>
      <c r="H439" s="100" t="s">
        <v>1006</v>
      </c>
      <c r="I439" s="100" t="s">
        <v>1021</v>
      </c>
      <c r="J439" s="100" t="s">
        <v>1006</v>
      </c>
      <c r="K439" s="100" t="s">
        <v>1007</v>
      </c>
      <c r="L439" s="100" t="s">
        <v>1008</v>
      </c>
      <c r="M439" s="100" t="s">
        <v>1008</v>
      </c>
      <c r="N439" s="100" t="s">
        <v>1008</v>
      </c>
      <c r="O439" s="101" t="s">
        <v>1009</v>
      </c>
    </row>
    <row r="440" spans="1:15" x14ac:dyDescent="0.25">
      <c r="A440" s="97" t="s">
        <v>1176</v>
      </c>
      <c r="B440" s="98" t="s">
        <v>1090</v>
      </c>
      <c r="C440" s="98" t="s">
        <v>1091</v>
      </c>
      <c r="D440" s="85">
        <v>13421.5</v>
      </c>
      <c r="E440" s="99">
        <v>-0.50045573861220705</v>
      </c>
      <c r="F440" s="96">
        <v>73</v>
      </c>
      <c r="G440" s="100" t="s">
        <v>1021</v>
      </c>
      <c r="H440" s="100" t="s">
        <v>1021</v>
      </c>
      <c r="I440" s="100" t="s">
        <v>1006</v>
      </c>
      <c r="J440" s="100" t="s">
        <v>1006</v>
      </c>
      <c r="K440" s="100" t="s">
        <v>1006</v>
      </c>
      <c r="L440" s="100" t="s">
        <v>1030</v>
      </c>
      <c r="M440" s="100" t="s">
        <v>1030</v>
      </c>
      <c r="N440" s="100" t="s">
        <v>1008</v>
      </c>
      <c r="O440" s="101" t="s">
        <v>1009</v>
      </c>
    </row>
    <row r="441" spans="1:15" x14ac:dyDescent="0.25">
      <c r="A441" s="97" t="s">
        <v>1176</v>
      </c>
      <c r="B441" s="98" t="s">
        <v>1092</v>
      </c>
      <c r="C441" s="98" t="s">
        <v>1093</v>
      </c>
      <c r="D441" s="85">
        <v>3929</v>
      </c>
      <c r="E441" s="99">
        <v>0.929841686642356</v>
      </c>
      <c r="F441" s="96">
        <v>26</v>
      </c>
      <c r="G441" s="100" t="s">
        <v>1020</v>
      </c>
      <c r="H441" s="100" t="s">
        <v>1008</v>
      </c>
      <c r="I441" s="100" t="s">
        <v>1007</v>
      </c>
      <c r="J441" s="100" t="s">
        <v>1008</v>
      </c>
      <c r="K441" s="100" t="s">
        <v>1021</v>
      </c>
      <c r="L441" s="100" t="s">
        <v>1030</v>
      </c>
      <c r="M441" s="100" t="s">
        <v>1030</v>
      </c>
      <c r="N441" s="100" t="s">
        <v>1007</v>
      </c>
      <c r="O441" s="101" t="s">
        <v>1009</v>
      </c>
    </row>
    <row r="442" spans="1:15" x14ac:dyDescent="0.25">
      <c r="A442" s="97" t="s">
        <v>1176</v>
      </c>
      <c r="B442" s="98" t="s">
        <v>1094</v>
      </c>
      <c r="C442" s="98" t="s">
        <v>1095</v>
      </c>
      <c r="D442" s="85">
        <v>6851.4</v>
      </c>
      <c r="E442" s="99">
        <v>-0.68424830078028298</v>
      </c>
      <c r="F442" s="96">
        <v>75</v>
      </c>
      <c r="G442" s="100" t="s">
        <v>1030</v>
      </c>
      <c r="H442" s="100" t="s">
        <v>1006</v>
      </c>
      <c r="I442" s="100" t="s">
        <v>1021</v>
      </c>
      <c r="J442" s="100" t="s">
        <v>1030</v>
      </c>
      <c r="K442" s="100" t="s">
        <v>1006</v>
      </c>
      <c r="L442" s="100" t="s">
        <v>1021</v>
      </c>
      <c r="M442" s="100" t="s">
        <v>1021</v>
      </c>
      <c r="N442" s="100" t="s">
        <v>1007</v>
      </c>
      <c r="O442" s="101" t="s">
        <v>1009</v>
      </c>
    </row>
    <row r="443" spans="1:15" x14ac:dyDescent="0.25">
      <c r="A443" s="97" t="s">
        <v>1176</v>
      </c>
      <c r="B443" s="98" t="s">
        <v>1096</v>
      </c>
      <c r="C443" s="98" t="s">
        <v>1097</v>
      </c>
      <c r="D443" s="85">
        <v>4573.7</v>
      </c>
      <c r="E443" s="99">
        <v>0.27058223169810702</v>
      </c>
      <c r="F443" s="96">
        <v>50</v>
      </c>
      <c r="G443" s="100" t="s">
        <v>1008</v>
      </c>
      <c r="H443" s="100" t="s">
        <v>1008</v>
      </c>
      <c r="I443" s="100" t="s">
        <v>1006</v>
      </c>
      <c r="J443" s="100" t="s">
        <v>1008</v>
      </c>
      <c r="K443" s="100" t="s">
        <v>1021</v>
      </c>
      <c r="L443" s="100" t="s">
        <v>1030</v>
      </c>
      <c r="M443" s="100" t="s">
        <v>1021</v>
      </c>
      <c r="N443" s="100" t="s">
        <v>1006</v>
      </c>
      <c r="O443" s="101" t="s">
        <v>1009</v>
      </c>
    </row>
    <row r="444" spans="1:15" x14ac:dyDescent="0.25">
      <c r="A444" s="97" t="s">
        <v>1176</v>
      </c>
      <c r="B444" s="98" t="s">
        <v>1098</v>
      </c>
      <c r="C444" s="98" t="s">
        <v>1099</v>
      </c>
      <c r="D444" s="85">
        <v>7907.2</v>
      </c>
      <c r="E444" s="99">
        <v>1.30534879637759</v>
      </c>
      <c r="F444" s="96">
        <v>15</v>
      </c>
      <c r="G444" s="100" t="s">
        <v>1020</v>
      </c>
      <c r="H444" s="100" t="s">
        <v>1007</v>
      </c>
      <c r="I444" s="100" t="s">
        <v>1021</v>
      </c>
      <c r="J444" s="100" t="s">
        <v>1008</v>
      </c>
      <c r="K444" s="100" t="s">
        <v>1030</v>
      </c>
      <c r="L444" s="100" t="s">
        <v>1030</v>
      </c>
      <c r="M444" s="100" t="s">
        <v>1021</v>
      </c>
      <c r="N444" s="100" t="s">
        <v>1006</v>
      </c>
      <c r="O444" s="101" t="s">
        <v>1009</v>
      </c>
    </row>
    <row r="445" spans="1:15" x14ac:dyDescent="0.25">
      <c r="A445" s="97" t="s">
        <v>1176</v>
      </c>
      <c r="B445" s="98" t="s">
        <v>1100</v>
      </c>
      <c r="C445" s="98" t="s">
        <v>1101</v>
      </c>
      <c r="D445" s="85">
        <v>16181</v>
      </c>
      <c r="E445" s="99">
        <v>0.29439051005640599</v>
      </c>
      <c r="F445" s="96">
        <v>47</v>
      </c>
      <c r="G445" s="100" t="s">
        <v>1008</v>
      </c>
      <c r="H445" s="100" t="s">
        <v>1021</v>
      </c>
      <c r="I445" s="100" t="s">
        <v>1008</v>
      </c>
      <c r="J445" s="100" t="s">
        <v>1007</v>
      </c>
      <c r="K445" s="100" t="s">
        <v>1030</v>
      </c>
      <c r="L445" s="100" t="s">
        <v>1030</v>
      </c>
      <c r="M445" s="100" t="s">
        <v>1030</v>
      </c>
      <c r="N445" s="100" t="s">
        <v>1030</v>
      </c>
      <c r="O445" s="101" t="s">
        <v>1009</v>
      </c>
    </row>
    <row r="446" spans="1:15" x14ac:dyDescent="0.25">
      <c r="A446" s="97" t="s">
        <v>1176</v>
      </c>
      <c r="B446" s="98" t="s">
        <v>1102</v>
      </c>
      <c r="C446" s="98" t="s">
        <v>1103</v>
      </c>
      <c r="D446" s="85">
        <v>4482.8</v>
      </c>
      <c r="E446" s="99">
        <v>0.33513681921778399</v>
      </c>
      <c r="F446" s="96">
        <v>46</v>
      </c>
      <c r="G446" s="100" t="s">
        <v>1008</v>
      </c>
      <c r="H446" s="100" t="s">
        <v>1007</v>
      </c>
      <c r="I446" s="100" t="s">
        <v>1008</v>
      </c>
      <c r="J446" s="100" t="s">
        <v>1006</v>
      </c>
      <c r="K446" s="100" t="s">
        <v>1030</v>
      </c>
      <c r="L446" s="100" t="s">
        <v>1030</v>
      </c>
      <c r="M446" s="100" t="s">
        <v>1006</v>
      </c>
      <c r="N446" s="100" t="s">
        <v>1006</v>
      </c>
      <c r="O446" s="101" t="s">
        <v>1009</v>
      </c>
    </row>
    <row r="447" spans="1:15" x14ac:dyDescent="0.25">
      <c r="A447" s="97" t="s">
        <v>1176</v>
      </c>
      <c r="B447" s="98" t="s">
        <v>1104</v>
      </c>
      <c r="C447" s="98" t="s">
        <v>1105</v>
      </c>
      <c r="D447" s="85">
        <v>19572.400000000001</v>
      </c>
      <c r="E447" s="99">
        <v>0.96539634497553195</v>
      </c>
      <c r="F447" s="96">
        <v>25</v>
      </c>
      <c r="G447" s="100" t="s">
        <v>1020</v>
      </c>
      <c r="H447" s="100" t="s">
        <v>1030</v>
      </c>
      <c r="I447" s="100" t="s">
        <v>1007</v>
      </c>
      <c r="J447" s="100" t="s">
        <v>1007</v>
      </c>
      <c r="K447" s="100" t="s">
        <v>1030</v>
      </c>
      <c r="L447" s="100" t="s">
        <v>1030</v>
      </c>
      <c r="M447" s="100" t="s">
        <v>1006</v>
      </c>
      <c r="N447" s="100" t="s">
        <v>1030</v>
      </c>
      <c r="O447" s="101" t="s">
        <v>1009</v>
      </c>
    </row>
    <row r="448" spans="1:15" x14ac:dyDescent="0.25">
      <c r="A448" s="97" t="s">
        <v>1176</v>
      </c>
      <c r="B448" s="98" t="s">
        <v>1106</v>
      </c>
      <c r="C448" s="98" t="s">
        <v>1107</v>
      </c>
      <c r="D448" s="85">
        <v>3214.2</v>
      </c>
      <c r="E448" s="99">
        <v>1.0240402748775199</v>
      </c>
      <c r="F448" s="96">
        <v>22</v>
      </c>
      <c r="G448" s="100" t="s">
        <v>1020</v>
      </c>
      <c r="H448" s="100" t="s">
        <v>1008</v>
      </c>
      <c r="I448" s="100" t="s">
        <v>1006</v>
      </c>
      <c r="J448" s="100" t="s">
        <v>1007</v>
      </c>
      <c r="K448" s="100" t="s">
        <v>1021</v>
      </c>
      <c r="L448" s="100" t="s">
        <v>1006</v>
      </c>
      <c r="M448" s="100" t="s">
        <v>1030</v>
      </c>
      <c r="N448" s="100" t="s">
        <v>1006</v>
      </c>
      <c r="O448" s="101" t="s">
        <v>1009</v>
      </c>
    </row>
    <row r="449" spans="1:15" x14ac:dyDescent="0.25">
      <c r="A449" s="97" t="s">
        <v>1176</v>
      </c>
      <c r="B449" s="98" t="s">
        <v>1108</v>
      </c>
      <c r="C449" s="98" t="s">
        <v>1109</v>
      </c>
      <c r="D449" s="85">
        <v>14931.1</v>
      </c>
      <c r="E449" s="99">
        <v>-0.16123773930757401</v>
      </c>
      <c r="F449" s="96">
        <v>66</v>
      </c>
      <c r="G449" s="100" t="s">
        <v>1006</v>
      </c>
      <c r="H449" s="100" t="s">
        <v>1030</v>
      </c>
      <c r="I449" s="100" t="s">
        <v>1006</v>
      </c>
      <c r="J449" s="100" t="s">
        <v>1007</v>
      </c>
      <c r="K449" s="100" t="s">
        <v>1030</v>
      </c>
      <c r="L449" s="100" t="s">
        <v>1030</v>
      </c>
      <c r="M449" s="100" t="s">
        <v>1021</v>
      </c>
      <c r="N449" s="100" t="s">
        <v>1030</v>
      </c>
      <c r="O449" s="101" t="s">
        <v>1009</v>
      </c>
    </row>
    <row r="450" spans="1:15" x14ac:dyDescent="0.25">
      <c r="A450" s="97" t="s">
        <v>1176</v>
      </c>
      <c r="B450" s="98" t="s">
        <v>1110</v>
      </c>
      <c r="C450" s="98" t="s">
        <v>1111</v>
      </c>
      <c r="D450" s="85">
        <v>1597.5</v>
      </c>
      <c r="E450" s="99">
        <v>1.37129381602735</v>
      </c>
      <c r="F450" s="96">
        <v>12</v>
      </c>
      <c r="G450" s="100" t="s">
        <v>1020</v>
      </c>
      <c r="H450" s="100" t="s">
        <v>1030</v>
      </c>
      <c r="I450" s="100" t="s">
        <v>1007</v>
      </c>
      <c r="J450" s="100" t="s">
        <v>1007</v>
      </c>
      <c r="K450" s="100" t="s">
        <v>1030</v>
      </c>
      <c r="L450" s="100" t="s">
        <v>1030</v>
      </c>
      <c r="M450" s="100" t="s">
        <v>1006</v>
      </c>
      <c r="N450" s="100" t="s">
        <v>1006</v>
      </c>
      <c r="O450" s="101" t="s">
        <v>1009</v>
      </c>
    </row>
    <row r="451" spans="1:15" x14ac:dyDescent="0.25">
      <c r="A451" s="97" t="s">
        <v>1176</v>
      </c>
      <c r="B451" s="98" t="s">
        <v>1112</v>
      </c>
      <c r="C451" s="98" t="s">
        <v>1113</v>
      </c>
      <c r="D451" s="85">
        <v>850.1</v>
      </c>
      <c r="E451" s="99">
        <v>-0.89749706713802302</v>
      </c>
      <c r="F451" s="96">
        <v>77</v>
      </c>
      <c r="G451" s="100" t="s">
        <v>1014</v>
      </c>
      <c r="H451" s="100" t="s">
        <v>1014</v>
      </c>
      <c r="I451" s="100" t="s">
        <v>1014</v>
      </c>
      <c r="J451" s="100" t="s">
        <v>1014</v>
      </c>
      <c r="K451" s="100" t="s">
        <v>1014</v>
      </c>
      <c r="L451" s="100" t="s">
        <v>1014</v>
      </c>
      <c r="M451" s="100" t="s">
        <v>1014</v>
      </c>
      <c r="N451" s="100" t="s">
        <v>1014</v>
      </c>
      <c r="O451" s="101" t="s">
        <v>1015</v>
      </c>
    </row>
    <row r="452" spans="1:15" x14ac:dyDescent="0.25">
      <c r="A452" s="97" t="s">
        <v>1176</v>
      </c>
      <c r="B452" s="98" t="s">
        <v>1114</v>
      </c>
      <c r="C452" s="98" t="s">
        <v>1115</v>
      </c>
      <c r="D452" s="85">
        <v>1602.2</v>
      </c>
      <c r="E452" s="99">
        <v>1.1830430679812001</v>
      </c>
      <c r="F452" s="96">
        <v>18</v>
      </c>
      <c r="G452" s="100" t="s">
        <v>1020</v>
      </c>
      <c r="H452" s="100" t="s">
        <v>1030</v>
      </c>
      <c r="I452" s="100" t="s">
        <v>1006</v>
      </c>
      <c r="J452" s="100" t="s">
        <v>1007</v>
      </c>
      <c r="K452" s="100" t="s">
        <v>1021</v>
      </c>
      <c r="L452" s="100" t="s">
        <v>1030</v>
      </c>
      <c r="M452" s="100" t="s">
        <v>1006</v>
      </c>
      <c r="N452" s="100" t="s">
        <v>1006</v>
      </c>
      <c r="O452" s="101" t="s">
        <v>1009</v>
      </c>
    </row>
    <row r="453" spans="1:15" x14ac:dyDescent="0.25">
      <c r="A453" s="97" t="s">
        <v>1176</v>
      </c>
      <c r="B453" s="98" t="s">
        <v>1116</v>
      </c>
      <c r="C453" s="98" t="s">
        <v>1117</v>
      </c>
      <c r="D453" s="85">
        <v>3594.9</v>
      </c>
      <c r="E453" s="99">
        <v>1.66186254695876</v>
      </c>
      <c r="F453" s="96">
        <v>7</v>
      </c>
      <c r="G453" s="100" t="s">
        <v>1020</v>
      </c>
      <c r="H453" s="100" t="s">
        <v>1008</v>
      </c>
      <c r="I453" s="100" t="s">
        <v>1008</v>
      </c>
      <c r="J453" s="100" t="s">
        <v>1007</v>
      </c>
      <c r="K453" s="100" t="s">
        <v>1030</v>
      </c>
      <c r="L453" s="100" t="s">
        <v>1021</v>
      </c>
      <c r="M453" s="100" t="s">
        <v>1008</v>
      </c>
      <c r="N453" s="100" t="s">
        <v>1006</v>
      </c>
      <c r="O453" s="101" t="s">
        <v>1009</v>
      </c>
    </row>
    <row r="454" spans="1:15" x14ac:dyDescent="0.25">
      <c r="A454" s="97" t="s">
        <v>1176</v>
      </c>
      <c r="B454" s="98" t="s">
        <v>1118</v>
      </c>
      <c r="C454" s="98" t="s">
        <v>1119</v>
      </c>
      <c r="D454" s="85">
        <v>1223.0999999999999</v>
      </c>
      <c r="E454" s="99">
        <v>-0.35704126156013</v>
      </c>
      <c r="F454" s="96">
        <v>71</v>
      </c>
      <c r="G454" s="100" t="s">
        <v>1021</v>
      </c>
      <c r="H454" s="100" t="s">
        <v>1006</v>
      </c>
      <c r="I454" s="100" t="s">
        <v>1008</v>
      </c>
      <c r="J454" s="100" t="s">
        <v>1007</v>
      </c>
      <c r="K454" s="100" t="s">
        <v>1030</v>
      </c>
      <c r="L454" s="100" t="s">
        <v>1030</v>
      </c>
      <c r="M454" s="100" t="s">
        <v>1008</v>
      </c>
      <c r="N454" s="100" t="s">
        <v>1021</v>
      </c>
      <c r="O454" s="101" t="s">
        <v>1009</v>
      </c>
    </row>
    <row r="455" spans="1:15" x14ac:dyDescent="0.25">
      <c r="A455" s="97" t="s">
        <v>1176</v>
      </c>
      <c r="B455" s="98" t="s">
        <v>1120</v>
      </c>
      <c r="C455" s="98" t="s">
        <v>1121</v>
      </c>
      <c r="D455" s="85">
        <v>715.8</v>
      </c>
      <c r="E455" s="99">
        <v>-0.48722156377099901</v>
      </c>
      <c r="F455" s="96">
        <v>72</v>
      </c>
      <c r="G455" s="100" t="s">
        <v>1014</v>
      </c>
      <c r="H455" s="100" t="s">
        <v>1014</v>
      </c>
      <c r="I455" s="100" t="s">
        <v>1014</v>
      </c>
      <c r="J455" s="100" t="s">
        <v>1014</v>
      </c>
      <c r="K455" s="100" t="s">
        <v>1014</v>
      </c>
      <c r="L455" s="100" t="s">
        <v>1014</v>
      </c>
      <c r="M455" s="100" t="s">
        <v>1014</v>
      </c>
      <c r="N455" s="100" t="s">
        <v>1014</v>
      </c>
      <c r="O455" s="101" t="s">
        <v>1015</v>
      </c>
    </row>
    <row r="456" spans="1:15" x14ac:dyDescent="0.25">
      <c r="A456" s="97" t="s">
        <v>1176</v>
      </c>
      <c r="B456" s="98" t="s">
        <v>1122</v>
      </c>
      <c r="C456" s="98" t="s">
        <v>1123</v>
      </c>
      <c r="D456" s="85">
        <v>7660.1</v>
      </c>
      <c r="E456" s="99">
        <v>-0.32240568633684802</v>
      </c>
      <c r="F456" s="96">
        <v>69</v>
      </c>
      <c r="G456" s="100" t="s">
        <v>1021</v>
      </c>
      <c r="H456" s="100" t="s">
        <v>1008</v>
      </c>
      <c r="I456" s="100" t="s">
        <v>1021</v>
      </c>
      <c r="J456" s="100" t="s">
        <v>1021</v>
      </c>
      <c r="K456" s="100" t="s">
        <v>1006</v>
      </c>
      <c r="L456" s="100" t="s">
        <v>1007</v>
      </c>
      <c r="M456" s="100" t="s">
        <v>1021</v>
      </c>
      <c r="N456" s="100" t="s">
        <v>1007</v>
      </c>
      <c r="O456" s="101" t="s">
        <v>1009</v>
      </c>
    </row>
    <row r="457" spans="1:15" x14ac:dyDescent="0.25">
      <c r="A457" s="97" t="s">
        <v>1176</v>
      </c>
      <c r="B457" s="98" t="s">
        <v>1124</v>
      </c>
      <c r="C457" s="98" t="s">
        <v>1125</v>
      </c>
      <c r="D457" s="85">
        <v>12528.1</v>
      </c>
      <c r="E457" s="99">
        <v>0.149965973386985</v>
      </c>
      <c r="F457" s="96">
        <v>56</v>
      </c>
      <c r="G457" s="100" t="s">
        <v>1006</v>
      </c>
      <c r="H457" s="100" t="s">
        <v>1008</v>
      </c>
      <c r="I457" s="100" t="s">
        <v>1021</v>
      </c>
      <c r="J457" s="100" t="s">
        <v>1006</v>
      </c>
      <c r="K457" s="100" t="s">
        <v>1006</v>
      </c>
      <c r="L457" s="100" t="s">
        <v>1006</v>
      </c>
      <c r="M457" s="100" t="s">
        <v>1021</v>
      </c>
      <c r="N457" s="100" t="s">
        <v>1008</v>
      </c>
      <c r="O457" s="101" t="s">
        <v>1009</v>
      </c>
    </row>
    <row r="458" spans="1:15" x14ac:dyDescent="0.25">
      <c r="A458" s="97" t="s">
        <v>1176</v>
      </c>
      <c r="B458" s="98" t="s">
        <v>1126</v>
      </c>
      <c r="C458" s="98" t="s">
        <v>1127</v>
      </c>
      <c r="D458" s="85">
        <v>6174.9</v>
      </c>
      <c r="E458" s="99">
        <v>0.42823517460723598</v>
      </c>
      <c r="F458" s="96">
        <v>44</v>
      </c>
      <c r="G458" s="100" t="s">
        <v>1008</v>
      </c>
      <c r="H458" s="100" t="s">
        <v>1007</v>
      </c>
      <c r="I458" s="100" t="s">
        <v>1006</v>
      </c>
      <c r="J458" s="100" t="s">
        <v>1008</v>
      </c>
      <c r="K458" s="100" t="s">
        <v>1030</v>
      </c>
      <c r="L458" s="100" t="s">
        <v>1021</v>
      </c>
      <c r="M458" s="100" t="s">
        <v>1006</v>
      </c>
      <c r="N458" s="100" t="s">
        <v>1030</v>
      </c>
      <c r="O458" s="101" t="s">
        <v>1009</v>
      </c>
    </row>
    <row r="459" spans="1:15" x14ac:dyDescent="0.25">
      <c r="A459" s="97" t="s">
        <v>1176</v>
      </c>
      <c r="B459" s="98" t="s">
        <v>1128</v>
      </c>
      <c r="C459" s="98" t="s">
        <v>1129</v>
      </c>
      <c r="D459" s="85">
        <v>8818</v>
      </c>
      <c r="E459" s="99">
        <v>0.67118006017084997</v>
      </c>
      <c r="F459" s="96">
        <v>35</v>
      </c>
      <c r="G459" s="100" t="s">
        <v>1051</v>
      </c>
      <c r="H459" s="100" t="s">
        <v>1007</v>
      </c>
      <c r="I459" s="100" t="s">
        <v>1006</v>
      </c>
      <c r="J459" s="100" t="s">
        <v>1008</v>
      </c>
      <c r="K459" s="100" t="s">
        <v>1030</v>
      </c>
      <c r="L459" s="100" t="s">
        <v>1021</v>
      </c>
      <c r="M459" s="100" t="s">
        <v>1006</v>
      </c>
      <c r="N459" s="100" t="s">
        <v>1006</v>
      </c>
      <c r="O459" s="101" t="s">
        <v>1009</v>
      </c>
    </row>
    <row r="460" spans="1:15" x14ac:dyDescent="0.25">
      <c r="A460" s="97" t="s">
        <v>1176</v>
      </c>
      <c r="B460" s="98" t="s">
        <v>1130</v>
      </c>
      <c r="C460" s="98" t="s">
        <v>1131</v>
      </c>
      <c r="D460" s="85">
        <v>16249.4</v>
      </c>
      <c r="E460" s="99">
        <v>-0.24378565684624601</v>
      </c>
      <c r="F460" s="96">
        <v>67</v>
      </c>
      <c r="G460" s="100" t="s">
        <v>1021</v>
      </c>
      <c r="H460" s="100" t="s">
        <v>1021</v>
      </c>
      <c r="I460" s="100" t="s">
        <v>1006</v>
      </c>
      <c r="J460" s="100" t="s">
        <v>1008</v>
      </c>
      <c r="K460" s="100" t="s">
        <v>1030</v>
      </c>
      <c r="L460" s="100" t="s">
        <v>1030</v>
      </c>
      <c r="M460" s="100" t="s">
        <v>1030</v>
      </c>
      <c r="N460" s="100" t="s">
        <v>1030</v>
      </c>
      <c r="O460" s="101" t="s">
        <v>1009</v>
      </c>
    </row>
    <row r="461" spans="1:15" x14ac:dyDescent="0.25">
      <c r="A461" s="97" t="s">
        <v>1176</v>
      </c>
      <c r="B461" s="98" t="s">
        <v>1132</v>
      </c>
      <c r="C461" s="98" t="s">
        <v>1133</v>
      </c>
      <c r="D461" s="85">
        <v>3492.1</v>
      </c>
      <c r="E461" s="99">
        <v>0.50636291584972304</v>
      </c>
      <c r="F461" s="96">
        <v>39</v>
      </c>
      <c r="G461" s="100" t="s">
        <v>1008</v>
      </c>
      <c r="H461" s="100" t="s">
        <v>1008</v>
      </c>
      <c r="I461" s="100" t="s">
        <v>1007</v>
      </c>
      <c r="J461" s="100" t="s">
        <v>1008</v>
      </c>
      <c r="K461" s="100" t="s">
        <v>1021</v>
      </c>
      <c r="L461" s="100" t="s">
        <v>1007</v>
      </c>
      <c r="M461" s="100" t="s">
        <v>1006</v>
      </c>
      <c r="N461" s="100" t="s">
        <v>1008</v>
      </c>
      <c r="O461" s="101" t="s">
        <v>1009</v>
      </c>
    </row>
    <row r="462" spans="1:15" x14ac:dyDescent="0.25">
      <c r="A462" s="97" t="s">
        <v>1176</v>
      </c>
      <c r="B462" s="98" t="s">
        <v>1134</v>
      </c>
      <c r="C462" s="98" t="s">
        <v>1135</v>
      </c>
      <c r="D462" s="85">
        <v>7944.3</v>
      </c>
      <c r="E462" s="99">
        <v>0.401055738873347</v>
      </c>
      <c r="F462" s="96">
        <v>45</v>
      </c>
      <c r="G462" s="100" t="s">
        <v>1008</v>
      </c>
      <c r="H462" s="100" t="s">
        <v>1007</v>
      </c>
      <c r="I462" s="100" t="s">
        <v>1021</v>
      </c>
      <c r="J462" s="100" t="s">
        <v>1021</v>
      </c>
      <c r="K462" s="100" t="s">
        <v>1006</v>
      </c>
      <c r="L462" s="100" t="s">
        <v>1007</v>
      </c>
      <c r="M462" s="100" t="s">
        <v>1030</v>
      </c>
      <c r="N462" s="100" t="s">
        <v>1007</v>
      </c>
      <c r="O462" s="101" t="s">
        <v>1009</v>
      </c>
    </row>
    <row r="463" spans="1:15" x14ac:dyDescent="0.25">
      <c r="A463" s="97" t="s">
        <v>1176</v>
      </c>
      <c r="B463" s="98" t="s">
        <v>1136</v>
      </c>
      <c r="C463" s="98" t="s">
        <v>1137</v>
      </c>
      <c r="D463" s="85">
        <v>5764.1</v>
      </c>
      <c r="E463" s="99">
        <v>0.43710835935799502</v>
      </c>
      <c r="F463" s="96">
        <v>43</v>
      </c>
      <c r="G463" s="100" t="s">
        <v>1008</v>
      </c>
      <c r="H463" s="100" t="s">
        <v>1007</v>
      </c>
      <c r="I463" s="100" t="s">
        <v>1021</v>
      </c>
      <c r="J463" s="100" t="s">
        <v>1006</v>
      </c>
      <c r="K463" s="100" t="s">
        <v>1008</v>
      </c>
      <c r="L463" s="100" t="s">
        <v>1007</v>
      </c>
      <c r="M463" s="100" t="s">
        <v>1030</v>
      </c>
      <c r="N463" s="100" t="s">
        <v>1008</v>
      </c>
      <c r="O463" s="101" t="s">
        <v>1009</v>
      </c>
    </row>
    <row r="464" spans="1:15" x14ac:dyDescent="0.25">
      <c r="A464" s="97" t="s">
        <v>1176</v>
      </c>
      <c r="B464" s="98" t="s">
        <v>1138</v>
      </c>
      <c r="C464" s="98" t="s">
        <v>1139</v>
      </c>
      <c r="D464" s="85">
        <v>791.4</v>
      </c>
      <c r="E464" s="99">
        <v>0.17777189366332399</v>
      </c>
      <c r="F464" s="96">
        <v>55</v>
      </c>
      <c r="G464" s="100" t="s">
        <v>1014</v>
      </c>
      <c r="H464" s="100" t="s">
        <v>1014</v>
      </c>
      <c r="I464" s="100" t="s">
        <v>1014</v>
      </c>
      <c r="J464" s="100" t="s">
        <v>1014</v>
      </c>
      <c r="K464" s="100" t="s">
        <v>1014</v>
      </c>
      <c r="L464" s="100" t="s">
        <v>1014</v>
      </c>
      <c r="M464" s="100" t="s">
        <v>1014</v>
      </c>
      <c r="N464" s="100" t="s">
        <v>1014</v>
      </c>
      <c r="O464" s="101" t="s">
        <v>1015</v>
      </c>
    </row>
    <row r="465" spans="1:15" x14ac:dyDescent="0.25">
      <c r="A465" s="97" t="s">
        <v>1176</v>
      </c>
      <c r="B465" s="98" t="s">
        <v>1140</v>
      </c>
      <c r="C465" s="98" t="s">
        <v>1141</v>
      </c>
      <c r="D465" s="85">
        <v>2266.4</v>
      </c>
      <c r="E465" s="99">
        <v>0.99026941847815597</v>
      </c>
      <c r="F465" s="96">
        <v>24</v>
      </c>
      <c r="G465" s="100" t="s">
        <v>1020</v>
      </c>
      <c r="H465" s="100" t="s">
        <v>1006</v>
      </c>
      <c r="I465" s="100" t="s">
        <v>1007</v>
      </c>
      <c r="J465" s="100" t="s">
        <v>1021</v>
      </c>
      <c r="K465" s="100" t="s">
        <v>1030</v>
      </c>
      <c r="L465" s="100" t="s">
        <v>1006</v>
      </c>
      <c r="M465" s="100" t="s">
        <v>1021</v>
      </c>
      <c r="N465" s="100" t="s">
        <v>1008</v>
      </c>
      <c r="O465" s="101" t="s">
        <v>1009</v>
      </c>
    </row>
    <row r="466" spans="1:15" x14ac:dyDescent="0.25">
      <c r="A466" s="97" t="s">
        <v>1176</v>
      </c>
      <c r="B466" s="98" t="s">
        <v>1142</v>
      </c>
      <c r="C466" s="98" t="s">
        <v>1143</v>
      </c>
      <c r="D466" s="85">
        <v>2256.8000000000002</v>
      </c>
      <c r="E466" s="99">
        <v>1.0036704510668499</v>
      </c>
      <c r="F466" s="96">
        <v>23</v>
      </c>
      <c r="G466" s="100" t="s">
        <v>1020</v>
      </c>
      <c r="H466" s="100" t="s">
        <v>1007</v>
      </c>
      <c r="I466" s="100" t="s">
        <v>1030</v>
      </c>
      <c r="J466" s="100" t="s">
        <v>1030</v>
      </c>
      <c r="K466" s="100" t="s">
        <v>1021</v>
      </c>
      <c r="L466" s="100" t="s">
        <v>1006</v>
      </c>
      <c r="M466" s="100" t="s">
        <v>1008</v>
      </c>
      <c r="N466" s="100" t="s">
        <v>1007</v>
      </c>
      <c r="O466" s="101" t="s">
        <v>1009</v>
      </c>
    </row>
    <row r="467" spans="1:15" x14ac:dyDescent="0.25">
      <c r="A467" s="97" t="s">
        <v>1176</v>
      </c>
      <c r="B467" s="98" t="s">
        <v>1144</v>
      </c>
      <c r="C467" s="98" t="s">
        <v>1145</v>
      </c>
      <c r="D467" s="85">
        <v>8538.6</v>
      </c>
      <c r="E467" s="99">
        <v>1.21292648137808</v>
      </c>
      <c r="F467" s="96">
        <v>17</v>
      </c>
      <c r="G467" s="100" t="s">
        <v>1020</v>
      </c>
      <c r="H467" s="100" t="s">
        <v>1006</v>
      </c>
      <c r="I467" s="100" t="s">
        <v>1030</v>
      </c>
      <c r="J467" s="100" t="s">
        <v>1008</v>
      </c>
      <c r="K467" s="100" t="s">
        <v>1021</v>
      </c>
      <c r="L467" s="100" t="s">
        <v>1007</v>
      </c>
      <c r="M467" s="100" t="s">
        <v>1006</v>
      </c>
      <c r="N467" s="100" t="s">
        <v>1007</v>
      </c>
      <c r="O467" s="101" t="s">
        <v>1009</v>
      </c>
    </row>
    <row r="468" spans="1:15" x14ac:dyDescent="0.25">
      <c r="A468" s="97" t="s">
        <v>1176</v>
      </c>
      <c r="B468" s="98" t="s">
        <v>1146</v>
      </c>
      <c r="C468" s="98" t="s">
        <v>1147</v>
      </c>
      <c r="D468" s="85">
        <v>11177.2</v>
      </c>
      <c r="E468" s="99">
        <v>-0.114161831512571</v>
      </c>
      <c r="F468" s="96">
        <v>65</v>
      </c>
      <c r="G468" s="100" t="s">
        <v>1006</v>
      </c>
      <c r="H468" s="100" t="s">
        <v>1021</v>
      </c>
      <c r="I468" s="100" t="s">
        <v>1021</v>
      </c>
      <c r="J468" s="100" t="s">
        <v>1006</v>
      </c>
      <c r="K468" s="100" t="s">
        <v>1008</v>
      </c>
      <c r="L468" s="100" t="s">
        <v>1021</v>
      </c>
      <c r="M468" s="100" t="s">
        <v>1008</v>
      </c>
      <c r="N468" s="100" t="s">
        <v>1007</v>
      </c>
      <c r="O468" s="101" t="s">
        <v>1009</v>
      </c>
    </row>
    <row r="469" spans="1:15" x14ac:dyDescent="0.25">
      <c r="A469" s="97" t="s">
        <v>1176</v>
      </c>
      <c r="B469" s="98" t="s">
        <v>1148</v>
      </c>
      <c r="C469" s="98" t="s">
        <v>1149</v>
      </c>
      <c r="D469" s="85">
        <v>4016.9</v>
      </c>
      <c r="E469" s="99">
        <v>0.58243506112727805</v>
      </c>
      <c r="F469" s="96">
        <v>38</v>
      </c>
      <c r="G469" s="100" t="s">
        <v>1051</v>
      </c>
      <c r="H469" s="100" t="s">
        <v>1021</v>
      </c>
      <c r="I469" s="100" t="s">
        <v>1030</v>
      </c>
      <c r="J469" s="100" t="s">
        <v>1006</v>
      </c>
      <c r="K469" s="100" t="s">
        <v>1008</v>
      </c>
      <c r="L469" s="100" t="s">
        <v>1008</v>
      </c>
      <c r="M469" s="100" t="s">
        <v>1008</v>
      </c>
      <c r="N469" s="100" t="s">
        <v>1007</v>
      </c>
      <c r="O469" s="101" t="s">
        <v>1009</v>
      </c>
    </row>
    <row r="470" spans="1:15" x14ac:dyDescent="0.25">
      <c r="A470" s="97" t="s">
        <v>1176</v>
      </c>
      <c r="B470" s="98" t="s">
        <v>1150</v>
      </c>
      <c r="C470" s="98" t="s">
        <v>1151</v>
      </c>
      <c r="D470" s="85">
        <v>11473.3</v>
      </c>
      <c r="E470" s="99">
        <v>-0.34211025728439098</v>
      </c>
      <c r="F470" s="96">
        <v>70</v>
      </c>
      <c r="G470" s="100" t="s">
        <v>1021</v>
      </c>
      <c r="H470" s="100" t="s">
        <v>1006</v>
      </c>
      <c r="I470" s="100" t="s">
        <v>1030</v>
      </c>
      <c r="J470" s="100" t="s">
        <v>1021</v>
      </c>
      <c r="K470" s="100" t="s">
        <v>1007</v>
      </c>
      <c r="L470" s="100" t="s">
        <v>1008</v>
      </c>
      <c r="M470" s="100" t="s">
        <v>1008</v>
      </c>
      <c r="N470" s="100" t="s">
        <v>1007</v>
      </c>
      <c r="O470" s="101" t="s">
        <v>1009</v>
      </c>
    </row>
    <row r="471" spans="1:15" x14ac:dyDescent="0.25">
      <c r="A471" s="97" t="s">
        <v>1176</v>
      </c>
      <c r="B471" s="98" t="s">
        <v>1152</v>
      </c>
      <c r="C471" s="98" t="s">
        <v>1153</v>
      </c>
      <c r="D471" s="85">
        <v>720.7</v>
      </c>
      <c r="E471" s="99">
        <v>0.26473389879208398</v>
      </c>
      <c r="F471" s="96">
        <v>52</v>
      </c>
      <c r="G471" s="100" t="s">
        <v>1008</v>
      </c>
      <c r="H471" s="100" t="s">
        <v>1007</v>
      </c>
      <c r="I471" s="100" t="s">
        <v>1030</v>
      </c>
      <c r="J471" s="100" t="s">
        <v>1021</v>
      </c>
      <c r="K471" s="100" t="s">
        <v>1007</v>
      </c>
      <c r="L471" s="100" t="s">
        <v>1021</v>
      </c>
      <c r="M471" s="100" t="s">
        <v>1008</v>
      </c>
      <c r="N471" s="100" t="s">
        <v>1008</v>
      </c>
      <c r="O471" s="101" t="s">
        <v>1009</v>
      </c>
    </row>
    <row r="472" spans="1:15" x14ac:dyDescent="0.25">
      <c r="A472" s="97" t="s">
        <v>1176</v>
      </c>
      <c r="B472" s="98" t="s">
        <v>1154</v>
      </c>
      <c r="C472" s="98" t="s">
        <v>1155</v>
      </c>
      <c r="D472" s="85">
        <v>4436</v>
      </c>
      <c r="E472" s="99">
        <v>-0.296717338482548</v>
      </c>
      <c r="F472" s="96">
        <v>68</v>
      </c>
      <c r="G472" s="100" t="s">
        <v>1021</v>
      </c>
      <c r="H472" s="100" t="s">
        <v>1021</v>
      </c>
      <c r="I472" s="100" t="s">
        <v>1008</v>
      </c>
      <c r="J472" s="100" t="s">
        <v>1006</v>
      </c>
      <c r="K472" s="100" t="s">
        <v>1006</v>
      </c>
      <c r="L472" s="100" t="s">
        <v>1030</v>
      </c>
      <c r="M472" s="100" t="s">
        <v>1030</v>
      </c>
      <c r="N472" s="100" t="s">
        <v>1006</v>
      </c>
      <c r="O472" s="101" t="s">
        <v>1009</v>
      </c>
    </row>
    <row r="473" spans="1:15" x14ac:dyDescent="0.25">
      <c r="A473" s="97" t="s">
        <v>1176</v>
      </c>
      <c r="B473" s="98" t="s">
        <v>1156</v>
      </c>
      <c r="C473" s="98" t="s">
        <v>1157</v>
      </c>
      <c r="D473" s="85">
        <v>4488.6000000000004</v>
      </c>
      <c r="E473" s="99">
        <v>-1.07964203188056</v>
      </c>
      <c r="F473" s="96">
        <v>78</v>
      </c>
      <c r="G473" s="100" t="s">
        <v>1030</v>
      </c>
      <c r="H473" s="100" t="s">
        <v>1008</v>
      </c>
      <c r="I473" s="100" t="s">
        <v>1008</v>
      </c>
      <c r="J473" s="100" t="s">
        <v>1021</v>
      </c>
      <c r="K473" s="100" t="s">
        <v>1007</v>
      </c>
      <c r="L473" s="100" t="s">
        <v>1021</v>
      </c>
      <c r="M473" s="100" t="s">
        <v>1006</v>
      </c>
      <c r="N473" s="100" t="s">
        <v>1006</v>
      </c>
      <c r="O473" s="101" t="s">
        <v>1009</v>
      </c>
    </row>
    <row r="474" spans="1:15" x14ac:dyDescent="0.25">
      <c r="A474" s="97" t="s">
        <v>1176</v>
      </c>
      <c r="B474" s="98" t="s">
        <v>1158</v>
      </c>
      <c r="C474" s="98" t="s">
        <v>1159</v>
      </c>
      <c r="D474" s="85">
        <v>6649.9</v>
      </c>
      <c r="E474" s="99">
        <v>0.85666610808216903</v>
      </c>
      <c r="F474" s="96">
        <v>28</v>
      </c>
      <c r="G474" s="100" t="s">
        <v>1020</v>
      </c>
      <c r="H474" s="100" t="s">
        <v>1006</v>
      </c>
      <c r="I474" s="100" t="s">
        <v>1007</v>
      </c>
      <c r="J474" s="100" t="s">
        <v>1008</v>
      </c>
      <c r="K474" s="100" t="s">
        <v>1006</v>
      </c>
      <c r="L474" s="100" t="s">
        <v>1007</v>
      </c>
      <c r="M474" s="100" t="s">
        <v>1021</v>
      </c>
      <c r="N474" s="100" t="s">
        <v>1007</v>
      </c>
      <c r="O474" s="101" t="s">
        <v>1009</v>
      </c>
    </row>
    <row r="475" spans="1:15" x14ac:dyDescent="0.25">
      <c r="A475" s="97" t="s">
        <v>1176</v>
      </c>
      <c r="B475" s="98" t="s">
        <v>1160</v>
      </c>
      <c r="C475" s="98" t="s">
        <v>1161</v>
      </c>
      <c r="D475" s="85">
        <v>5108.8</v>
      </c>
      <c r="E475" s="99">
        <v>1.04660326882772</v>
      </c>
      <c r="F475" s="96">
        <v>20</v>
      </c>
      <c r="G475" s="100" t="s">
        <v>1020</v>
      </c>
      <c r="H475" s="100" t="s">
        <v>1006</v>
      </c>
      <c r="I475" s="100" t="s">
        <v>1007</v>
      </c>
      <c r="J475" s="100" t="s">
        <v>1007</v>
      </c>
      <c r="K475" s="100" t="s">
        <v>1006</v>
      </c>
      <c r="L475" s="100" t="s">
        <v>1008</v>
      </c>
      <c r="M475" s="100" t="s">
        <v>1021</v>
      </c>
      <c r="N475" s="100" t="s">
        <v>1007</v>
      </c>
      <c r="O475" s="101" t="s">
        <v>1009</v>
      </c>
    </row>
    <row r="476" spans="1:15" x14ac:dyDescent="0.25">
      <c r="A476" s="97" t="s">
        <v>1176</v>
      </c>
      <c r="B476" s="98" t="s">
        <v>1162</v>
      </c>
      <c r="C476" s="98" t="s">
        <v>1163</v>
      </c>
      <c r="D476" s="85">
        <v>3408.4</v>
      </c>
      <c r="E476" s="99">
        <v>1.7450058799686801</v>
      </c>
      <c r="F476" s="96">
        <v>5</v>
      </c>
      <c r="G476" s="100" t="s">
        <v>1020</v>
      </c>
      <c r="H476" s="100" t="s">
        <v>1006</v>
      </c>
      <c r="I476" s="100" t="s">
        <v>1007</v>
      </c>
      <c r="J476" s="100" t="s">
        <v>1007</v>
      </c>
      <c r="K476" s="100" t="s">
        <v>1021</v>
      </c>
      <c r="L476" s="100" t="s">
        <v>1006</v>
      </c>
      <c r="M476" s="100" t="s">
        <v>1007</v>
      </c>
      <c r="N476" s="100" t="s">
        <v>1030</v>
      </c>
      <c r="O476" s="101" t="s">
        <v>1009</v>
      </c>
    </row>
    <row r="477" spans="1:15" x14ac:dyDescent="0.25">
      <c r="A477" s="97" t="s">
        <v>1176</v>
      </c>
      <c r="B477" s="98" t="s">
        <v>1164</v>
      </c>
      <c r="C477" s="98" t="s">
        <v>1165</v>
      </c>
      <c r="D477" s="85">
        <v>5082.8</v>
      </c>
      <c r="E477" s="99">
        <v>0.84516216706789504</v>
      </c>
      <c r="F477" s="96">
        <v>30</v>
      </c>
      <c r="G477" s="100" t="s">
        <v>1020</v>
      </c>
      <c r="H477" s="100" t="s">
        <v>1021</v>
      </c>
      <c r="I477" s="100" t="s">
        <v>1007</v>
      </c>
      <c r="J477" s="100" t="s">
        <v>1007</v>
      </c>
      <c r="K477" s="100" t="s">
        <v>1021</v>
      </c>
      <c r="L477" s="100" t="s">
        <v>1006</v>
      </c>
      <c r="M477" s="100" t="s">
        <v>1006</v>
      </c>
      <c r="N477" s="100" t="s">
        <v>1006</v>
      </c>
      <c r="O477" s="101" t="s">
        <v>1009</v>
      </c>
    </row>
    <row r="478" spans="1:15" x14ac:dyDescent="0.25">
      <c r="A478" s="97" t="s">
        <v>1176</v>
      </c>
      <c r="B478" s="98" t="s">
        <v>1166</v>
      </c>
      <c r="C478" s="98" t="s">
        <v>1167</v>
      </c>
      <c r="D478" s="85">
        <v>7764.7</v>
      </c>
      <c r="E478" s="99">
        <v>0.46290404485553399</v>
      </c>
      <c r="F478" s="96">
        <v>41</v>
      </c>
      <c r="G478" s="100" t="s">
        <v>1008</v>
      </c>
      <c r="H478" s="100" t="s">
        <v>1008</v>
      </c>
      <c r="I478" s="100" t="s">
        <v>1007</v>
      </c>
      <c r="J478" s="100" t="s">
        <v>1008</v>
      </c>
      <c r="K478" s="100" t="s">
        <v>1021</v>
      </c>
      <c r="L478" s="100" t="s">
        <v>1030</v>
      </c>
      <c r="M478" s="100" t="s">
        <v>1021</v>
      </c>
      <c r="N478" s="100" t="s">
        <v>1007</v>
      </c>
      <c r="O478" s="101" t="s">
        <v>1009</v>
      </c>
    </row>
    <row r="479" spans="1:15" x14ac:dyDescent="0.25">
      <c r="A479" s="97" t="s">
        <v>1176</v>
      </c>
      <c r="B479" s="98" t="s">
        <v>1168</v>
      </c>
      <c r="C479" s="98" t="s">
        <v>1169</v>
      </c>
      <c r="D479" s="85">
        <v>8873.5</v>
      </c>
      <c r="E479" s="99">
        <v>3.29083217714616E-2</v>
      </c>
      <c r="F479" s="96">
        <v>60</v>
      </c>
      <c r="G479" s="100" t="s">
        <v>1006</v>
      </c>
      <c r="H479" s="100" t="s">
        <v>1008</v>
      </c>
      <c r="I479" s="100" t="s">
        <v>1021</v>
      </c>
      <c r="J479" s="100" t="s">
        <v>1006</v>
      </c>
      <c r="K479" s="100" t="s">
        <v>1008</v>
      </c>
      <c r="L479" s="100" t="s">
        <v>1021</v>
      </c>
      <c r="M479" s="100" t="s">
        <v>1021</v>
      </c>
      <c r="N479" s="100" t="s">
        <v>1007</v>
      </c>
      <c r="O479" s="101" t="s">
        <v>1009</v>
      </c>
    </row>
    <row r="480" spans="1:15" x14ac:dyDescent="0.25">
      <c r="A480" s="97" t="s">
        <v>1176</v>
      </c>
      <c r="B480" s="98" t="s">
        <v>1170</v>
      </c>
      <c r="C480" s="98" t="s">
        <v>1171</v>
      </c>
      <c r="D480" s="85">
        <v>2598.6999999999998</v>
      </c>
      <c r="E480" s="99">
        <v>0.65607704303831804</v>
      </c>
      <c r="F480" s="96">
        <v>36</v>
      </c>
      <c r="G480" s="100" t="s">
        <v>1051</v>
      </c>
      <c r="H480" s="100" t="s">
        <v>1006</v>
      </c>
      <c r="I480" s="100" t="s">
        <v>1030</v>
      </c>
      <c r="J480" s="100" t="s">
        <v>1008</v>
      </c>
      <c r="K480" s="100" t="s">
        <v>1030</v>
      </c>
      <c r="L480" s="100" t="s">
        <v>1030</v>
      </c>
      <c r="M480" s="100" t="s">
        <v>1021</v>
      </c>
      <c r="N480" s="100" t="s">
        <v>1008</v>
      </c>
      <c r="O480" s="101" t="s">
        <v>1009</v>
      </c>
    </row>
    <row r="481" spans="1:15" x14ac:dyDescent="0.25">
      <c r="A481" s="97" t="s">
        <v>1177</v>
      </c>
      <c r="B481" s="98" t="s">
        <v>1004</v>
      </c>
      <c r="C481" s="98" t="s">
        <v>1005</v>
      </c>
      <c r="D481" s="85">
        <v>1002.5</v>
      </c>
      <c r="E481" s="99">
        <v>0.52827996378601705</v>
      </c>
      <c r="F481" s="96">
        <v>43</v>
      </c>
      <c r="G481" s="100" t="s">
        <v>1051</v>
      </c>
      <c r="H481" s="100" t="s">
        <v>1007</v>
      </c>
      <c r="I481" s="100" t="s">
        <v>1008</v>
      </c>
      <c r="J481" s="100" t="s">
        <v>1021</v>
      </c>
      <c r="K481" s="100" t="s">
        <v>1008</v>
      </c>
      <c r="L481" s="100" t="s">
        <v>1008</v>
      </c>
      <c r="M481" s="100" t="s">
        <v>1007</v>
      </c>
      <c r="N481" s="100" t="s">
        <v>1006</v>
      </c>
      <c r="O481" s="101" t="s">
        <v>1009</v>
      </c>
    </row>
    <row r="482" spans="1:15" x14ac:dyDescent="0.25">
      <c r="A482" s="97" t="s">
        <v>1177</v>
      </c>
      <c r="B482" s="98" t="s">
        <v>1010</v>
      </c>
      <c r="C482" s="98" t="s">
        <v>1011</v>
      </c>
      <c r="D482" s="85">
        <v>2453.1999999999998</v>
      </c>
      <c r="E482" s="99">
        <v>0.43282934475715801</v>
      </c>
      <c r="F482" s="96">
        <v>46</v>
      </c>
      <c r="G482" s="100" t="s">
        <v>1008</v>
      </c>
      <c r="H482" s="100" t="s">
        <v>1007</v>
      </c>
      <c r="I482" s="100" t="s">
        <v>1006</v>
      </c>
      <c r="J482" s="100" t="s">
        <v>1030</v>
      </c>
      <c r="K482" s="100" t="s">
        <v>1007</v>
      </c>
      <c r="L482" s="100" t="s">
        <v>1008</v>
      </c>
      <c r="M482" s="100" t="s">
        <v>1008</v>
      </c>
      <c r="N482" s="100" t="s">
        <v>1007</v>
      </c>
      <c r="O482" s="101" t="s">
        <v>1009</v>
      </c>
    </row>
    <row r="483" spans="1:15" x14ac:dyDescent="0.25">
      <c r="A483" s="97" t="s">
        <v>1177</v>
      </c>
      <c r="B483" s="98" t="s">
        <v>1012</v>
      </c>
      <c r="C483" s="98" t="s">
        <v>1013</v>
      </c>
      <c r="D483" s="85">
        <v>865</v>
      </c>
      <c r="E483" s="99">
        <v>0.34058155062302697</v>
      </c>
      <c r="F483" s="96">
        <v>49</v>
      </c>
      <c r="G483" s="100" t="s">
        <v>1008</v>
      </c>
      <c r="H483" s="100" t="s">
        <v>1021</v>
      </c>
      <c r="I483" s="100" t="s">
        <v>1008</v>
      </c>
      <c r="J483" s="100" t="s">
        <v>1007</v>
      </c>
      <c r="K483" s="100" t="s">
        <v>1021</v>
      </c>
      <c r="L483" s="100" t="s">
        <v>1021</v>
      </c>
      <c r="M483" s="100" t="s">
        <v>1008</v>
      </c>
      <c r="N483" s="100" t="s">
        <v>1021</v>
      </c>
      <c r="O483" s="101" t="s">
        <v>1009</v>
      </c>
    </row>
    <row r="484" spans="1:15" x14ac:dyDescent="0.25">
      <c r="A484" s="97" t="s">
        <v>1177</v>
      </c>
      <c r="B484" s="98" t="s">
        <v>1016</v>
      </c>
      <c r="C484" s="98" t="s">
        <v>1017</v>
      </c>
      <c r="D484" s="85">
        <v>40.5</v>
      </c>
      <c r="E484" s="99">
        <v>0.91659950941580204</v>
      </c>
      <c r="F484" s="96">
        <v>24</v>
      </c>
      <c r="G484" s="100" t="s">
        <v>1014</v>
      </c>
      <c r="H484" s="100" t="s">
        <v>1014</v>
      </c>
      <c r="I484" s="100" t="s">
        <v>1014</v>
      </c>
      <c r="J484" s="100" t="s">
        <v>1014</v>
      </c>
      <c r="K484" s="100" t="s">
        <v>1014</v>
      </c>
      <c r="L484" s="100" t="s">
        <v>1014</v>
      </c>
      <c r="M484" s="100" t="s">
        <v>1014</v>
      </c>
      <c r="N484" s="100" t="s">
        <v>1014</v>
      </c>
      <c r="O484" s="101" t="s">
        <v>1015</v>
      </c>
    </row>
    <row r="485" spans="1:15" x14ac:dyDescent="0.25">
      <c r="A485" s="97" t="s">
        <v>1177</v>
      </c>
      <c r="B485" s="98" t="s">
        <v>1018</v>
      </c>
      <c r="C485" s="98" t="s">
        <v>1019</v>
      </c>
      <c r="D485" s="85">
        <v>1234.8</v>
      </c>
      <c r="E485" s="99">
        <v>0.54260676186173995</v>
      </c>
      <c r="F485" s="96">
        <v>41</v>
      </c>
      <c r="G485" s="100" t="s">
        <v>1051</v>
      </c>
      <c r="H485" s="100" t="s">
        <v>1007</v>
      </c>
      <c r="I485" s="100" t="s">
        <v>1021</v>
      </c>
      <c r="J485" s="100" t="s">
        <v>1030</v>
      </c>
      <c r="K485" s="100" t="s">
        <v>1007</v>
      </c>
      <c r="L485" s="100" t="s">
        <v>1007</v>
      </c>
      <c r="M485" s="100" t="s">
        <v>1008</v>
      </c>
      <c r="N485" s="100" t="s">
        <v>1008</v>
      </c>
      <c r="O485" s="101" t="s">
        <v>1009</v>
      </c>
    </row>
    <row r="486" spans="1:15" x14ac:dyDescent="0.25">
      <c r="A486" s="97" t="s">
        <v>1177</v>
      </c>
      <c r="B486" s="98" t="s">
        <v>1022</v>
      </c>
      <c r="C486" s="98" t="s">
        <v>1023</v>
      </c>
      <c r="D486" s="85">
        <v>3330.5</v>
      </c>
      <c r="E486" s="99">
        <v>1.25723024146897</v>
      </c>
      <c r="F486" s="96">
        <v>14</v>
      </c>
      <c r="G486" s="100" t="s">
        <v>1020</v>
      </c>
      <c r="H486" s="100" t="s">
        <v>1008</v>
      </c>
      <c r="I486" s="100" t="s">
        <v>1006</v>
      </c>
      <c r="J486" s="100" t="s">
        <v>1006</v>
      </c>
      <c r="K486" s="100" t="s">
        <v>1008</v>
      </c>
      <c r="L486" s="100" t="s">
        <v>1008</v>
      </c>
      <c r="M486" s="100" t="s">
        <v>1008</v>
      </c>
      <c r="N486" s="100" t="s">
        <v>1021</v>
      </c>
      <c r="O486" s="101" t="s">
        <v>1009</v>
      </c>
    </row>
    <row r="487" spans="1:15" x14ac:dyDescent="0.25">
      <c r="A487" s="97" t="s">
        <v>1177</v>
      </c>
      <c r="B487" s="98" t="s">
        <v>1024</v>
      </c>
      <c r="C487" s="98" t="s">
        <v>1025</v>
      </c>
      <c r="D487" s="85">
        <v>5339.6</v>
      </c>
      <c r="E487" s="99">
        <v>1.11952853065443</v>
      </c>
      <c r="F487" s="96">
        <v>19</v>
      </c>
      <c r="G487" s="100" t="s">
        <v>1020</v>
      </c>
      <c r="H487" s="100" t="s">
        <v>1007</v>
      </c>
      <c r="I487" s="100" t="s">
        <v>1008</v>
      </c>
      <c r="J487" s="100" t="s">
        <v>1021</v>
      </c>
      <c r="K487" s="100" t="s">
        <v>1008</v>
      </c>
      <c r="L487" s="100" t="s">
        <v>1008</v>
      </c>
      <c r="M487" s="100" t="s">
        <v>1008</v>
      </c>
      <c r="N487" s="100" t="s">
        <v>1021</v>
      </c>
      <c r="O487" s="101" t="s">
        <v>1009</v>
      </c>
    </row>
    <row r="488" spans="1:15" x14ac:dyDescent="0.25">
      <c r="A488" s="97" t="s">
        <v>1177</v>
      </c>
      <c r="B488" s="98" t="s">
        <v>1026</v>
      </c>
      <c r="C488" s="98" t="s">
        <v>1027</v>
      </c>
      <c r="D488" s="85">
        <v>1093.2</v>
      </c>
      <c r="E488" s="99">
        <v>0.83862357517984698</v>
      </c>
      <c r="F488" s="96">
        <v>26</v>
      </c>
      <c r="G488" s="100" t="s">
        <v>1014</v>
      </c>
      <c r="H488" s="100" t="s">
        <v>1014</v>
      </c>
      <c r="I488" s="100" t="s">
        <v>1014</v>
      </c>
      <c r="J488" s="100" t="s">
        <v>1014</v>
      </c>
      <c r="K488" s="100" t="s">
        <v>1014</v>
      </c>
      <c r="L488" s="100" t="s">
        <v>1014</v>
      </c>
      <c r="M488" s="100" t="s">
        <v>1014</v>
      </c>
      <c r="N488" s="100" t="s">
        <v>1014</v>
      </c>
      <c r="O488" s="101" t="s">
        <v>1015</v>
      </c>
    </row>
    <row r="489" spans="1:15" x14ac:dyDescent="0.25">
      <c r="A489" s="97" t="s">
        <v>1177</v>
      </c>
      <c r="B489" s="98" t="s">
        <v>1028</v>
      </c>
      <c r="C489" s="98" t="s">
        <v>1029</v>
      </c>
      <c r="D489" s="85">
        <v>3080.9</v>
      </c>
      <c r="E489" s="99">
        <v>2.3653674018255701</v>
      </c>
      <c r="F489" s="96">
        <v>2</v>
      </c>
      <c r="G489" s="100" t="s">
        <v>1020</v>
      </c>
      <c r="H489" s="100" t="s">
        <v>1007</v>
      </c>
      <c r="I489" s="100" t="s">
        <v>1008</v>
      </c>
      <c r="J489" s="100" t="s">
        <v>1008</v>
      </c>
      <c r="K489" s="100" t="s">
        <v>1030</v>
      </c>
      <c r="L489" s="100" t="s">
        <v>1006</v>
      </c>
      <c r="M489" s="100" t="s">
        <v>1006</v>
      </c>
      <c r="N489" s="100" t="s">
        <v>1030</v>
      </c>
      <c r="O489" s="101" t="s">
        <v>1009</v>
      </c>
    </row>
    <row r="490" spans="1:15" x14ac:dyDescent="0.25">
      <c r="A490" s="97" t="s">
        <v>1177</v>
      </c>
      <c r="B490" s="98" t="s">
        <v>1031</v>
      </c>
      <c r="C490" s="98" t="s">
        <v>1032</v>
      </c>
      <c r="D490" s="85">
        <v>1535</v>
      </c>
      <c r="E490" s="99">
        <v>0.49677711364336002</v>
      </c>
      <c r="F490" s="96">
        <v>44</v>
      </c>
      <c r="G490" s="100" t="s">
        <v>1008</v>
      </c>
      <c r="H490" s="100" t="s">
        <v>1007</v>
      </c>
      <c r="I490" s="100" t="s">
        <v>1008</v>
      </c>
      <c r="J490" s="100" t="s">
        <v>1008</v>
      </c>
      <c r="K490" s="100" t="s">
        <v>1030</v>
      </c>
      <c r="L490" s="100" t="s">
        <v>1030</v>
      </c>
      <c r="M490" s="100" t="s">
        <v>1006</v>
      </c>
      <c r="N490" s="100" t="s">
        <v>1030</v>
      </c>
      <c r="O490" s="101" t="s">
        <v>1009</v>
      </c>
    </row>
    <row r="491" spans="1:15" x14ac:dyDescent="0.25">
      <c r="A491" s="97" t="s">
        <v>1177</v>
      </c>
      <c r="B491" s="98" t="s">
        <v>1033</v>
      </c>
      <c r="C491" s="98" t="s">
        <v>1034</v>
      </c>
      <c r="D491" s="85">
        <v>759.2</v>
      </c>
      <c r="E491" s="99">
        <v>0.63338078505776396</v>
      </c>
      <c r="F491" s="96">
        <v>35</v>
      </c>
      <c r="G491" s="100" t="s">
        <v>1051</v>
      </c>
      <c r="H491" s="100" t="s">
        <v>1007</v>
      </c>
      <c r="I491" s="100" t="s">
        <v>1021</v>
      </c>
      <c r="J491" s="100" t="s">
        <v>1008</v>
      </c>
      <c r="K491" s="100" t="s">
        <v>1007</v>
      </c>
      <c r="L491" s="100" t="s">
        <v>1008</v>
      </c>
      <c r="M491" s="100" t="s">
        <v>1021</v>
      </c>
      <c r="N491" s="100" t="s">
        <v>1021</v>
      </c>
      <c r="O491" s="101" t="s">
        <v>1009</v>
      </c>
    </row>
    <row r="492" spans="1:15" x14ac:dyDescent="0.25">
      <c r="A492" s="97" t="s">
        <v>1177</v>
      </c>
      <c r="B492" s="98" t="s">
        <v>1035</v>
      </c>
      <c r="C492" s="98" t="s">
        <v>1036</v>
      </c>
      <c r="D492" s="85">
        <v>249.6</v>
      </c>
      <c r="E492" s="99">
        <v>2.5546482906044101</v>
      </c>
      <c r="F492" s="96">
        <v>1</v>
      </c>
      <c r="G492" s="100" t="s">
        <v>1014</v>
      </c>
      <c r="H492" s="100" t="s">
        <v>1014</v>
      </c>
      <c r="I492" s="100" t="s">
        <v>1014</v>
      </c>
      <c r="J492" s="100" t="s">
        <v>1014</v>
      </c>
      <c r="K492" s="100" t="s">
        <v>1014</v>
      </c>
      <c r="L492" s="100" t="s">
        <v>1014</v>
      </c>
      <c r="M492" s="100" t="s">
        <v>1014</v>
      </c>
      <c r="N492" s="100" t="s">
        <v>1014</v>
      </c>
      <c r="O492" s="101" t="s">
        <v>1015</v>
      </c>
    </row>
    <row r="493" spans="1:15" x14ac:dyDescent="0.25">
      <c r="A493" s="97" t="s">
        <v>1177</v>
      </c>
      <c r="B493" s="98" t="s">
        <v>1037</v>
      </c>
      <c r="C493" s="98" t="s">
        <v>1038</v>
      </c>
      <c r="D493" s="85">
        <v>2587.1999999999998</v>
      </c>
      <c r="E493" s="99">
        <v>2.0264904060773201</v>
      </c>
      <c r="F493" s="96">
        <v>5</v>
      </c>
      <c r="G493" s="100" t="s">
        <v>1020</v>
      </c>
      <c r="H493" s="100" t="s">
        <v>1007</v>
      </c>
      <c r="I493" s="100" t="s">
        <v>1008</v>
      </c>
      <c r="J493" s="100" t="s">
        <v>1008</v>
      </c>
      <c r="K493" s="100" t="s">
        <v>1008</v>
      </c>
      <c r="L493" s="100" t="s">
        <v>1007</v>
      </c>
      <c r="M493" s="100" t="s">
        <v>1008</v>
      </c>
      <c r="N493" s="100" t="s">
        <v>1021</v>
      </c>
      <c r="O493" s="101" t="s">
        <v>1009</v>
      </c>
    </row>
    <row r="494" spans="1:15" x14ac:dyDescent="0.25">
      <c r="A494" s="97" t="s">
        <v>1177</v>
      </c>
      <c r="B494" s="98" t="s">
        <v>1039</v>
      </c>
      <c r="C494" s="98" t="s">
        <v>1040</v>
      </c>
      <c r="D494" s="85">
        <v>1978.8</v>
      </c>
      <c r="E494" s="99">
        <v>0.71993499878395795</v>
      </c>
      <c r="F494" s="96">
        <v>32</v>
      </c>
      <c r="G494" s="100" t="s">
        <v>1051</v>
      </c>
      <c r="H494" s="100" t="s">
        <v>1007</v>
      </c>
      <c r="I494" s="100" t="s">
        <v>1007</v>
      </c>
      <c r="J494" s="100" t="s">
        <v>1006</v>
      </c>
      <c r="K494" s="100" t="s">
        <v>1007</v>
      </c>
      <c r="L494" s="100" t="s">
        <v>1007</v>
      </c>
      <c r="M494" s="100" t="s">
        <v>1006</v>
      </c>
      <c r="N494" s="100" t="s">
        <v>1021</v>
      </c>
      <c r="O494" s="101" t="s">
        <v>1009</v>
      </c>
    </row>
    <row r="495" spans="1:15" x14ac:dyDescent="0.25">
      <c r="A495" s="97" t="s">
        <v>1177</v>
      </c>
      <c r="B495" s="98" t="s">
        <v>1041</v>
      </c>
      <c r="C495" s="98" t="s">
        <v>1042</v>
      </c>
      <c r="D495" s="85">
        <v>1895.8</v>
      </c>
      <c r="E495" s="99">
        <v>0.865266590003548</v>
      </c>
      <c r="F495" s="96">
        <v>25</v>
      </c>
      <c r="G495" s="100" t="s">
        <v>1020</v>
      </c>
      <c r="H495" s="100" t="s">
        <v>1007</v>
      </c>
      <c r="I495" s="100" t="s">
        <v>1021</v>
      </c>
      <c r="J495" s="100" t="s">
        <v>1006</v>
      </c>
      <c r="K495" s="100" t="s">
        <v>1008</v>
      </c>
      <c r="L495" s="100" t="s">
        <v>1008</v>
      </c>
      <c r="M495" s="100" t="s">
        <v>1008</v>
      </c>
      <c r="N495" s="100" t="s">
        <v>1021</v>
      </c>
      <c r="O495" s="101" t="s">
        <v>1009</v>
      </c>
    </row>
    <row r="496" spans="1:15" x14ac:dyDescent="0.25">
      <c r="A496" s="97" t="s">
        <v>1177</v>
      </c>
      <c r="B496" s="98" t="s">
        <v>1043</v>
      </c>
      <c r="C496" s="98" t="s">
        <v>1044</v>
      </c>
      <c r="D496" s="85">
        <v>823.5</v>
      </c>
      <c r="E496" s="99">
        <v>2.1393086051550601</v>
      </c>
      <c r="F496" s="96">
        <v>3</v>
      </c>
      <c r="G496" s="100" t="s">
        <v>1020</v>
      </c>
      <c r="H496" s="100" t="s">
        <v>1007</v>
      </c>
      <c r="I496" s="100" t="s">
        <v>1007</v>
      </c>
      <c r="J496" s="100" t="s">
        <v>1007</v>
      </c>
      <c r="K496" s="100" t="s">
        <v>1030</v>
      </c>
      <c r="L496" s="100" t="s">
        <v>1006</v>
      </c>
      <c r="M496" s="100" t="s">
        <v>1008</v>
      </c>
      <c r="N496" s="100" t="s">
        <v>1030</v>
      </c>
      <c r="O496" s="101" t="s">
        <v>1009</v>
      </c>
    </row>
    <row r="497" spans="1:15" x14ac:dyDescent="0.25">
      <c r="A497" s="97" t="s">
        <v>1177</v>
      </c>
      <c r="B497" s="98" t="s">
        <v>1045</v>
      </c>
      <c r="C497" s="98" t="s">
        <v>1046</v>
      </c>
      <c r="D497" s="85">
        <v>989.4</v>
      </c>
      <c r="E497" s="99">
        <v>0.195355278871398</v>
      </c>
      <c r="F497" s="96">
        <v>53</v>
      </c>
      <c r="G497" s="100" t="s">
        <v>1014</v>
      </c>
      <c r="H497" s="100" t="s">
        <v>1014</v>
      </c>
      <c r="I497" s="100" t="s">
        <v>1014</v>
      </c>
      <c r="J497" s="100" t="s">
        <v>1014</v>
      </c>
      <c r="K497" s="100" t="s">
        <v>1014</v>
      </c>
      <c r="L497" s="100" t="s">
        <v>1014</v>
      </c>
      <c r="M497" s="100" t="s">
        <v>1014</v>
      </c>
      <c r="N497" s="100" t="s">
        <v>1014</v>
      </c>
      <c r="O497" s="101" t="s">
        <v>1015</v>
      </c>
    </row>
    <row r="498" spans="1:15" x14ac:dyDescent="0.25">
      <c r="A498" s="97" t="s">
        <v>1177</v>
      </c>
      <c r="B498" s="98" t="s">
        <v>1047</v>
      </c>
      <c r="C498" s="98" t="s">
        <v>1048</v>
      </c>
      <c r="D498" s="85">
        <v>1603.9</v>
      </c>
      <c r="E498" s="99">
        <v>0.14403070358525299</v>
      </c>
      <c r="F498" s="96">
        <v>55</v>
      </c>
      <c r="G498" s="100" t="s">
        <v>1014</v>
      </c>
      <c r="H498" s="100" t="s">
        <v>1014</v>
      </c>
      <c r="I498" s="100" t="s">
        <v>1014</v>
      </c>
      <c r="J498" s="100" t="s">
        <v>1014</v>
      </c>
      <c r="K498" s="100" t="s">
        <v>1014</v>
      </c>
      <c r="L498" s="100" t="s">
        <v>1014</v>
      </c>
      <c r="M498" s="100" t="s">
        <v>1014</v>
      </c>
      <c r="N498" s="100" t="s">
        <v>1014</v>
      </c>
      <c r="O498" s="101" t="s">
        <v>1015</v>
      </c>
    </row>
    <row r="499" spans="1:15" x14ac:dyDescent="0.25">
      <c r="A499" s="97" t="s">
        <v>1177</v>
      </c>
      <c r="B499" s="98" t="s">
        <v>1049</v>
      </c>
      <c r="C499" s="98" t="s">
        <v>1050</v>
      </c>
      <c r="D499" s="85">
        <v>1634</v>
      </c>
      <c r="E499" s="99">
        <v>-0.88447405340780805</v>
      </c>
      <c r="F499" s="96">
        <v>76</v>
      </c>
      <c r="G499" s="100" t="s">
        <v>1030</v>
      </c>
      <c r="H499" s="100" t="s">
        <v>1030</v>
      </c>
      <c r="I499" s="100" t="s">
        <v>1030</v>
      </c>
      <c r="J499" s="100" t="s">
        <v>1007</v>
      </c>
      <c r="K499" s="100" t="s">
        <v>1006</v>
      </c>
      <c r="L499" s="100" t="s">
        <v>1007</v>
      </c>
      <c r="M499" s="100" t="s">
        <v>1007</v>
      </c>
      <c r="N499" s="100" t="s">
        <v>1021</v>
      </c>
      <c r="O499" s="101" t="s">
        <v>1009</v>
      </c>
    </row>
    <row r="500" spans="1:15" x14ac:dyDescent="0.25">
      <c r="A500" s="97" t="s">
        <v>1177</v>
      </c>
      <c r="B500" s="98" t="s">
        <v>1052</v>
      </c>
      <c r="C500" s="98" t="s">
        <v>1053</v>
      </c>
      <c r="D500" s="85">
        <v>1560.9</v>
      </c>
      <c r="E500" s="99">
        <v>0.61185347173386995</v>
      </c>
      <c r="F500" s="96">
        <v>37</v>
      </c>
      <c r="G500" s="100" t="s">
        <v>1051</v>
      </c>
      <c r="H500" s="100" t="s">
        <v>1007</v>
      </c>
      <c r="I500" s="100" t="s">
        <v>1030</v>
      </c>
      <c r="J500" s="100" t="s">
        <v>1021</v>
      </c>
      <c r="K500" s="100" t="s">
        <v>1007</v>
      </c>
      <c r="L500" s="100" t="s">
        <v>1007</v>
      </c>
      <c r="M500" s="100" t="s">
        <v>1006</v>
      </c>
      <c r="N500" s="100" t="s">
        <v>1008</v>
      </c>
      <c r="O500" s="101" t="s">
        <v>1009</v>
      </c>
    </row>
    <row r="501" spans="1:15" x14ac:dyDescent="0.25">
      <c r="A501" s="97" t="s">
        <v>1177</v>
      </c>
      <c r="B501" s="98" t="s">
        <v>1054</v>
      </c>
      <c r="C501" s="98" t="s">
        <v>1055</v>
      </c>
      <c r="D501" s="85">
        <v>1579.8</v>
      </c>
      <c r="E501" s="99">
        <v>-1.01946513468708</v>
      </c>
      <c r="F501" s="96">
        <v>79</v>
      </c>
      <c r="G501" s="100" t="s">
        <v>1030</v>
      </c>
      <c r="H501" s="100" t="s">
        <v>1007</v>
      </c>
      <c r="I501" s="100" t="s">
        <v>1030</v>
      </c>
      <c r="J501" s="100" t="s">
        <v>1030</v>
      </c>
      <c r="K501" s="100" t="s">
        <v>1007</v>
      </c>
      <c r="L501" s="100" t="s">
        <v>1007</v>
      </c>
      <c r="M501" s="100" t="s">
        <v>1006</v>
      </c>
      <c r="N501" s="100" t="s">
        <v>1008</v>
      </c>
      <c r="O501" s="101" t="s">
        <v>1009</v>
      </c>
    </row>
    <row r="502" spans="1:15" x14ac:dyDescent="0.25">
      <c r="A502" s="97" t="s">
        <v>1177</v>
      </c>
      <c r="B502" s="98" t="s">
        <v>1056</v>
      </c>
      <c r="C502" s="98" t="s">
        <v>1057</v>
      </c>
      <c r="D502" s="85">
        <v>2259.5</v>
      </c>
      <c r="E502" s="99">
        <v>2.06685728285666</v>
      </c>
      <c r="F502" s="96">
        <v>4</v>
      </c>
      <c r="G502" s="100" t="s">
        <v>1020</v>
      </c>
      <c r="H502" s="100" t="s">
        <v>1008</v>
      </c>
      <c r="I502" s="100" t="s">
        <v>1006</v>
      </c>
      <c r="J502" s="100" t="s">
        <v>1007</v>
      </c>
      <c r="K502" s="100" t="s">
        <v>1021</v>
      </c>
      <c r="L502" s="100" t="s">
        <v>1006</v>
      </c>
      <c r="M502" s="100" t="s">
        <v>1006</v>
      </c>
      <c r="N502" s="100" t="s">
        <v>1030</v>
      </c>
      <c r="O502" s="101" t="s">
        <v>1009</v>
      </c>
    </row>
    <row r="503" spans="1:15" x14ac:dyDescent="0.25">
      <c r="A503" s="97" t="s">
        <v>1177</v>
      </c>
      <c r="B503" s="98" t="s">
        <v>1058</v>
      </c>
      <c r="C503" s="98" t="s">
        <v>1059</v>
      </c>
      <c r="D503" s="85">
        <v>3055.5</v>
      </c>
      <c r="E503" s="99">
        <v>0.95820185936620295</v>
      </c>
      <c r="F503" s="96">
        <v>23</v>
      </c>
      <c r="G503" s="100" t="s">
        <v>1020</v>
      </c>
      <c r="H503" s="100" t="s">
        <v>1008</v>
      </c>
      <c r="I503" s="100" t="s">
        <v>1021</v>
      </c>
      <c r="J503" s="100" t="s">
        <v>1006</v>
      </c>
      <c r="K503" s="100" t="s">
        <v>1006</v>
      </c>
      <c r="L503" s="100" t="s">
        <v>1006</v>
      </c>
      <c r="M503" s="100" t="s">
        <v>1007</v>
      </c>
      <c r="N503" s="100" t="s">
        <v>1007</v>
      </c>
      <c r="O503" s="101" t="s">
        <v>1009</v>
      </c>
    </row>
    <row r="504" spans="1:15" x14ac:dyDescent="0.25">
      <c r="A504" s="97" t="s">
        <v>1177</v>
      </c>
      <c r="B504" s="98" t="s">
        <v>1060</v>
      </c>
      <c r="C504" s="98" t="s">
        <v>1061</v>
      </c>
      <c r="D504" s="85">
        <v>811.9</v>
      </c>
      <c r="E504" s="99">
        <v>1.2235669767236099</v>
      </c>
      <c r="F504" s="96">
        <v>15</v>
      </c>
      <c r="G504" s="100" t="s">
        <v>1020</v>
      </c>
      <c r="H504" s="100" t="s">
        <v>1008</v>
      </c>
      <c r="I504" s="100" t="s">
        <v>1006</v>
      </c>
      <c r="J504" s="100" t="s">
        <v>1008</v>
      </c>
      <c r="K504" s="100" t="s">
        <v>1006</v>
      </c>
      <c r="L504" s="100" t="s">
        <v>1007</v>
      </c>
      <c r="M504" s="100" t="s">
        <v>1008</v>
      </c>
      <c r="N504" s="100" t="s">
        <v>1008</v>
      </c>
      <c r="O504" s="101" t="s">
        <v>1009</v>
      </c>
    </row>
    <row r="505" spans="1:15" x14ac:dyDescent="0.25">
      <c r="A505" s="97" t="s">
        <v>1177</v>
      </c>
      <c r="B505" s="98" t="s">
        <v>1062</v>
      </c>
      <c r="C505" s="98" t="s">
        <v>1063</v>
      </c>
      <c r="D505" s="85">
        <v>512.4</v>
      </c>
      <c r="E505" s="99">
        <v>0.73992386234288998</v>
      </c>
      <c r="F505" s="96">
        <v>31</v>
      </c>
      <c r="G505" s="100" t="s">
        <v>1014</v>
      </c>
      <c r="H505" s="100" t="s">
        <v>1014</v>
      </c>
      <c r="I505" s="100" t="s">
        <v>1014</v>
      </c>
      <c r="J505" s="100" t="s">
        <v>1014</v>
      </c>
      <c r="K505" s="100" t="s">
        <v>1014</v>
      </c>
      <c r="L505" s="100" t="s">
        <v>1014</v>
      </c>
      <c r="M505" s="100" t="s">
        <v>1014</v>
      </c>
      <c r="N505" s="100" t="s">
        <v>1014</v>
      </c>
      <c r="O505" s="101" t="s">
        <v>1015</v>
      </c>
    </row>
    <row r="506" spans="1:15" x14ac:dyDescent="0.25">
      <c r="A506" s="97" t="s">
        <v>1177</v>
      </c>
      <c r="B506" s="98" t="s">
        <v>1064</v>
      </c>
      <c r="C506" s="98" t="s">
        <v>1065</v>
      </c>
      <c r="D506" s="85">
        <v>2239.9</v>
      </c>
      <c r="E506" s="99">
        <v>1.1336898902277699</v>
      </c>
      <c r="F506" s="96">
        <v>18</v>
      </c>
      <c r="G506" s="100" t="s">
        <v>1020</v>
      </c>
      <c r="H506" s="100" t="s">
        <v>1007</v>
      </c>
      <c r="I506" s="100" t="s">
        <v>1006</v>
      </c>
      <c r="J506" s="100" t="s">
        <v>1030</v>
      </c>
      <c r="K506" s="100" t="s">
        <v>1006</v>
      </c>
      <c r="L506" s="100" t="s">
        <v>1008</v>
      </c>
      <c r="M506" s="100" t="s">
        <v>1006</v>
      </c>
      <c r="N506" s="100" t="s">
        <v>1006</v>
      </c>
      <c r="O506" s="101" t="s">
        <v>1009</v>
      </c>
    </row>
    <row r="507" spans="1:15" x14ac:dyDescent="0.25">
      <c r="A507" s="97" t="s">
        <v>1177</v>
      </c>
      <c r="B507" s="98" t="s">
        <v>1066</v>
      </c>
      <c r="C507" s="98" t="s">
        <v>1067</v>
      </c>
      <c r="D507" s="85">
        <v>2857.9</v>
      </c>
      <c r="E507" s="99">
        <v>1.18322233593222</v>
      </c>
      <c r="F507" s="96">
        <v>17</v>
      </c>
      <c r="G507" s="100" t="s">
        <v>1020</v>
      </c>
      <c r="H507" s="100" t="s">
        <v>1008</v>
      </c>
      <c r="I507" s="100" t="s">
        <v>1007</v>
      </c>
      <c r="J507" s="100" t="s">
        <v>1006</v>
      </c>
      <c r="K507" s="100" t="s">
        <v>1006</v>
      </c>
      <c r="L507" s="100" t="s">
        <v>1008</v>
      </c>
      <c r="M507" s="100" t="s">
        <v>1021</v>
      </c>
      <c r="N507" s="100" t="s">
        <v>1008</v>
      </c>
      <c r="O507" s="101" t="s">
        <v>1009</v>
      </c>
    </row>
    <row r="508" spans="1:15" x14ac:dyDescent="0.25">
      <c r="A508" s="97" t="s">
        <v>1177</v>
      </c>
      <c r="B508" s="98" t="s">
        <v>1068</v>
      </c>
      <c r="C508" s="98" t="s">
        <v>1069</v>
      </c>
      <c r="D508" s="85">
        <v>5847.3</v>
      </c>
      <c r="E508" s="99">
        <v>1.95589838343742</v>
      </c>
      <c r="F508" s="96">
        <v>6</v>
      </c>
      <c r="G508" s="100" t="s">
        <v>1020</v>
      </c>
      <c r="H508" s="100" t="s">
        <v>1008</v>
      </c>
      <c r="I508" s="100" t="s">
        <v>1007</v>
      </c>
      <c r="J508" s="100" t="s">
        <v>1007</v>
      </c>
      <c r="K508" s="100" t="s">
        <v>1030</v>
      </c>
      <c r="L508" s="100" t="s">
        <v>1021</v>
      </c>
      <c r="M508" s="100" t="s">
        <v>1008</v>
      </c>
      <c r="N508" s="100" t="s">
        <v>1021</v>
      </c>
      <c r="O508" s="101" t="s">
        <v>1009</v>
      </c>
    </row>
    <row r="509" spans="1:15" x14ac:dyDescent="0.25">
      <c r="A509" s="97" t="s">
        <v>1177</v>
      </c>
      <c r="B509" s="98" t="s">
        <v>1070</v>
      </c>
      <c r="C509" s="98" t="s">
        <v>1071</v>
      </c>
      <c r="D509" s="85">
        <v>3745.6</v>
      </c>
      <c r="E509" s="99">
        <v>1.42216591984531</v>
      </c>
      <c r="F509" s="96">
        <v>12</v>
      </c>
      <c r="G509" s="100" t="s">
        <v>1020</v>
      </c>
      <c r="H509" s="100" t="s">
        <v>1007</v>
      </c>
      <c r="I509" s="100" t="s">
        <v>1021</v>
      </c>
      <c r="J509" s="100" t="s">
        <v>1008</v>
      </c>
      <c r="K509" s="100" t="s">
        <v>1021</v>
      </c>
      <c r="L509" s="100" t="s">
        <v>1006</v>
      </c>
      <c r="M509" s="100" t="s">
        <v>1006</v>
      </c>
      <c r="N509" s="100" t="s">
        <v>1021</v>
      </c>
      <c r="O509" s="101" t="s">
        <v>1009</v>
      </c>
    </row>
    <row r="510" spans="1:15" x14ac:dyDescent="0.25">
      <c r="A510" s="97" t="s">
        <v>1177</v>
      </c>
      <c r="B510" s="98" t="s">
        <v>1072</v>
      </c>
      <c r="C510" s="98" t="s">
        <v>1073</v>
      </c>
      <c r="D510" s="85">
        <v>3938</v>
      </c>
      <c r="E510" s="99">
        <v>0.96541761532123005</v>
      </c>
      <c r="F510" s="96">
        <v>22</v>
      </c>
      <c r="G510" s="100" t="s">
        <v>1020</v>
      </c>
      <c r="H510" s="100" t="s">
        <v>1006</v>
      </c>
      <c r="I510" s="100" t="s">
        <v>1006</v>
      </c>
      <c r="J510" s="100" t="s">
        <v>1007</v>
      </c>
      <c r="K510" s="100" t="s">
        <v>1030</v>
      </c>
      <c r="L510" s="100" t="s">
        <v>1030</v>
      </c>
      <c r="M510" s="100" t="s">
        <v>1006</v>
      </c>
      <c r="N510" s="100" t="s">
        <v>1030</v>
      </c>
      <c r="O510" s="101" t="s">
        <v>1009</v>
      </c>
    </row>
    <row r="511" spans="1:15" x14ac:dyDescent="0.25">
      <c r="A511" s="97" t="s">
        <v>1177</v>
      </c>
      <c r="B511" s="98" t="s">
        <v>1074</v>
      </c>
      <c r="C511" s="98" t="s">
        <v>1075</v>
      </c>
      <c r="D511" s="85">
        <v>9030.6</v>
      </c>
      <c r="E511" s="99">
        <v>-0.58237502690255505</v>
      </c>
      <c r="F511" s="96">
        <v>69</v>
      </c>
      <c r="G511" s="100" t="s">
        <v>1030</v>
      </c>
      <c r="H511" s="100" t="s">
        <v>1006</v>
      </c>
      <c r="I511" s="100" t="s">
        <v>1030</v>
      </c>
      <c r="J511" s="100" t="s">
        <v>1021</v>
      </c>
      <c r="K511" s="100" t="s">
        <v>1007</v>
      </c>
      <c r="L511" s="100" t="s">
        <v>1008</v>
      </c>
      <c r="M511" s="100" t="s">
        <v>1021</v>
      </c>
      <c r="N511" s="100" t="s">
        <v>1008</v>
      </c>
      <c r="O511" s="101" t="s">
        <v>1009</v>
      </c>
    </row>
    <row r="512" spans="1:15" x14ac:dyDescent="0.25">
      <c r="A512" s="97" t="s">
        <v>1177</v>
      </c>
      <c r="B512" s="98" t="s">
        <v>1076</v>
      </c>
      <c r="C512" s="98" t="s">
        <v>1077</v>
      </c>
      <c r="D512" s="85">
        <v>1076.3</v>
      </c>
      <c r="E512" s="99">
        <v>1.8488012989468201</v>
      </c>
      <c r="F512" s="96">
        <v>7</v>
      </c>
      <c r="G512" s="100" t="s">
        <v>1014</v>
      </c>
      <c r="H512" s="100" t="s">
        <v>1014</v>
      </c>
      <c r="I512" s="100" t="s">
        <v>1014</v>
      </c>
      <c r="J512" s="100" t="s">
        <v>1014</v>
      </c>
      <c r="K512" s="100" t="s">
        <v>1014</v>
      </c>
      <c r="L512" s="100" t="s">
        <v>1014</v>
      </c>
      <c r="M512" s="100" t="s">
        <v>1014</v>
      </c>
      <c r="N512" s="100" t="s">
        <v>1014</v>
      </c>
      <c r="O512" s="101" t="s">
        <v>1015</v>
      </c>
    </row>
    <row r="513" spans="1:15" x14ac:dyDescent="0.25">
      <c r="A513" s="97" t="s">
        <v>1177</v>
      </c>
      <c r="B513" s="98" t="s">
        <v>1078</v>
      </c>
      <c r="C513" s="98" t="s">
        <v>1079</v>
      </c>
      <c r="D513" s="85">
        <v>1096.5999999999999</v>
      </c>
      <c r="E513" s="99">
        <v>-0.85060884043354501</v>
      </c>
      <c r="F513" s="96">
        <v>75</v>
      </c>
      <c r="G513" s="100" t="s">
        <v>1030</v>
      </c>
      <c r="H513" s="100" t="s">
        <v>1030</v>
      </c>
      <c r="I513" s="100" t="s">
        <v>1030</v>
      </c>
      <c r="J513" s="100" t="s">
        <v>1007</v>
      </c>
      <c r="K513" s="100" t="s">
        <v>1007</v>
      </c>
      <c r="L513" s="100" t="s">
        <v>1007</v>
      </c>
      <c r="M513" s="100" t="s">
        <v>1008</v>
      </c>
      <c r="N513" s="100" t="s">
        <v>1007</v>
      </c>
      <c r="O513" s="101" t="s">
        <v>1009</v>
      </c>
    </row>
    <row r="514" spans="1:15" x14ac:dyDescent="0.25">
      <c r="A514" s="97" t="s">
        <v>1177</v>
      </c>
      <c r="B514" s="98" t="s">
        <v>1080</v>
      </c>
      <c r="C514" s="98" t="s">
        <v>1081</v>
      </c>
      <c r="D514" s="85">
        <v>8215.9</v>
      </c>
      <c r="E514" s="99">
        <v>0.68984673301739996</v>
      </c>
      <c r="F514" s="96">
        <v>33</v>
      </c>
      <c r="G514" s="100" t="s">
        <v>1051</v>
      </c>
      <c r="H514" s="100" t="s">
        <v>1021</v>
      </c>
      <c r="I514" s="100" t="s">
        <v>1021</v>
      </c>
      <c r="J514" s="100" t="s">
        <v>1006</v>
      </c>
      <c r="K514" s="100" t="s">
        <v>1008</v>
      </c>
      <c r="L514" s="100" t="s">
        <v>1008</v>
      </c>
      <c r="M514" s="100" t="s">
        <v>1006</v>
      </c>
      <c r="N514" s="100" t="s">
        <v>1021</v>
      </c>
      <c r="O514" s="101" t="s">
        <v>1009</v>
      </c>
    </row>
    <row r="515" spans="1:15" x14ac:dyDescent="0.25">
      <c r="A515" s="97" t="s">
        <v>1177</v>
      </c>
      <c r="B515" s="98" t="s">
        <v>1082</v>
      </c>
      <c r="C515" s="98" t="s">
        <v>1083</v>
      </c>
      <c r="D515" s="85">
        <v>576.20000000000005</v>
      </c>
      <c r="E515" s="99">
        <v>0.56785182616555496</v>
      </c>
      <c r="F515" s="96">
        <v>40</v>
      </c>
      <c r="G515" s="100" t="s">
        <v>1051</v>
      </c>
      <c r="H515" s="100" t="s">
        <v>1006</v>
      </c>
      <c r="I515" s="100" t="s">
        <v>1008</v>
      </c>
      <c r="J515" s="100" t="s">
        <v>1006</v>
      </c>
      <c r="K515" s="100" t="s">
        <v>1008</v>
      </c>
      <c r="L515" s="100" t="s">
        <v>1006</v>
      </c>
      <c r="M515" s="100" t="s">
        <v>1008</v>
      </c>
      <c r="N515" s="100" t="s">
        <v>1006</v>
      </c>
      <c r="O515" s="101" t="s">
        <v>1009</v>
      </c>
    </row>
    <row r="516" spans="1:15" x14ac:dyDescent="0.25">
      <c r="A516" s="97" t="s">
        <v>1177</v>
      </c>
      <c r="B516" s="98" t="s">
        <v>1084</v>
      </c>
      <c r="C516" s="98" t="s">
        <v>1085</v>
      </c>
      <c r="D516" s="85">
        <v>1115.5999999999999</v>
      </c>
      <c r="E516" s="99">
        <v>0.76592085315321101</v>
      </c>
      <c r="F516" s="96">
        <v>30</v>
      </c>
      <c r="G516" s="100" t="s">
        <v>1051</v>
      </c>
      <c r="H516" s="100" t="s">
        <v>1006</v>
      </c>
      <c r="I516" s="100" t="s">
        <v>1021</v>
      </c>
      <c r="J516" s="100" t="s">
        <v>1007</v>
      </c>
      <c r="K516" s="100" t="s">
        <v>1006</v>
      </c>
      <c r="L516" s="100" t="s">
        <v>1006</v>
      </c>
      <c r="M516" s="100" t="s">
        <v>1007</v>
      </c>
      <c r="N516" s="100" t="s">
        <v>1021</v>
      </c>
      <c r="O516" s="101" t="s">
        <v>1009</v>
      </c>
    </row>
    <row r="517" spans="1:15" x14ac:dyDescent="0.25">
      <c r="A517" s="97" t="s">
        <v>1177</v>
      </c>
      <c r="B517" s="98" t="s">
        <v>1086</v>
      </c>
      <c r="C517" s="98" t="s">
        <v>1087</v>
      </c>
      <c r="D517" s="85">
        <v>850.7</v>
      </c>
      <c r="E517" s="99">
        <v>-0.69333785430830197</v>
      </c>
      <c r="F517" s="96">
        <v>73</v>
      </c>
      <c r="G517" s="100" t="s">
        <v>1014</v>
      </c>
      <c r="H517" s="100" t="s">
        <v>1014</v>
      </c>
      <c r="I517" s="100" t="s">
        <v>1014</v>
      </c>
      <c r="J517" s="100" t="s">
        <v>1014</v>
      </c>
      <c r="K517" s="100" t="s">
        <v>1014</v>
      </c>
      <c r="L517" s="100" t="s">
        <v>1014</v>
      </c>
      <c r="M517" s="100" t="s">
        <v>1014</v>
      </c>
      <c r="N517" s="100" t="s">
        <v>1014</v>
      </c>
      <c r="O517" s="101" t="s">
        <v>1015</v>
      </c>
    </row>
    <row r="518" spans="1:15" x14ac:dyDescent="0.25">
      <c r="A518" s="97" t="s">
        <v>1177</v>
      </c>
      <c r="B518" s="98" t="s">
        <v>1088</v>
      </c>
      <c r="C518" s="98" t="s">
        <v>1089</v>
      </c>
      <c r="D518" s="85">
        <v>513.29999999999995</v>
      </c>
      <c r="E518" s="99">
        <v>-0.31171676490804101</v>
      </c>
      <c r="F518" s="96">
        <v>62</v>
      </c>
      <c r="G518" s="100" t="s">
        <v>1021</v>
      </c>
      <c r="H518" s="100" t="s">
        <v>1008</v>
      </c>
      <c r="I518" s="100" t="s">
        <v>1021</v>
      </c>
      <c r="J518" s="100" t="s">
        <v>1006</v>
      </c>
      <c r="K518" s="100" t="s">
        <v>1008</v>
      </c>
      <c r="L518" s="100" t="s">
        <v>1008</v>
      </c>
      <c r="M518" s="100" t="s">
        <v>1008</v>
      </c>
      <c r="N518" s="100" t="s">
        <v>1008</v>
      </c>
      <c r="O518" s="101" t="s">
        <v>1009</v>
      </c>
    </row>
    <row r="519" spans="1:15" x14ac:dyDescent="0.25">
      <c r="A519" s="97" t="s">
        <v>1177</v>
      </c>
      <c r="B519" s="98" t="s">
        <v>1090</v>
      </c>
      <c r="C519" s="98" t="s">
        <v>1091</v>
      </c>
      <c r="D519" s="85">
        <v>7458.5</v>
      </c>
      <c r="E519" s="99">
        <v>-0.77526762479328504</v>
      </c>
      <c r="F519" s="96">
        <v>74</v>
      </c>
      <c r="G519" s="100" t="s">
        <v>1030</v>
      </c>
      <c r="H519" s="100" t="s">
        <v>1030</v>
      </c>
      <c r="I519" s="100" t="s">
        <v>1006</v>
      </c>
      <c r="J519" s="100" t="s">
        <v>1006</v>
      </c>
      <c r="K519" s="100" t="s">
        <v>1006</v>
      </c>
      <c r="L519" s="100" t="s">
        <v>1030</v>
      </c>
      <c r="M519" s="100" t="s">
        <v>1030</v>
      </c>
      <c r="N519" s="100" t="s">
        <v>1008</v>
      </c>
      <c r="O519" s="101" t="s">
        <v>1009</v>
      </c>
    </row>
    <row r="520" spans="1:15" x14ac:dyDescent="0.25">
      <c r="A520" s="97" t="s">
        <v>1177</v>
      </c>
      <c r="B520" s="98" t="s">
        <v>1092</v>
      </c>
      <c r="C520" s="98" t="s">
        <v>1093</v>
      </c>
      <c r="D520" s="85">
        <v>2423.1</v>
      </c>
      <c r="E520" s="99">
        <v>0.81749812375494102</v>
      </c>
      <c r="F520" s="96">
        <v>27</v>
      </c>
      <c r="G520" s="100" t="s">
        <v>1051</v>
      </c>
      <c r="H520" s="100" t="s">
        <v>1021</v>
      </c>
      <c r="I520" s="100" t="s">
        <v>1007</v>
      </c>
      <c r="J520" s="100" t="s">
        <v>1006</v>
      </c>
      <c r="K520" s="100" t="s">
        <v>1006</v>
      </c>
      <c r="L520" s="100" t="s">
        <v>1030</v>
      </c>
      <c r="M520" s="100" t="s">
        <v>1030</v>
      </c>
      <c r="N520" s="100" t="s">
        <v>1007</v>
      </c>
      <c r="O520" s="101" t="s">
        <v>1009</v>
      </c>
    </row>
    <row r="521" spans="1:15" x14ac:dyDescent="0.25">
      <c r="A521" s="97" t="s">
        <v>1177</v>
      </c>
      <c r="B521" s="98" t="s">
        <v>1094</v>
      </c>
      <c r="C521" s="98" t="s">
        <v>1095</v>
      </c>
      <c r="D521" s="85">
        <v>3603.9</v>
      </c>
      <c r="E521" s="99">
        <v>-0.99099071454017496</v>
      </c>
      <c r="F521" s="96">
        <v>78</v>
      </c>
      <c r="G521" s="100" t="s">
        <v>1030</v>
      </c>
      <c r="H521" s="100" t="s">
        <v>1021</v>
      </c>
      <c r="I521" s="100" t="s">
        <v>1021</v>
      </c>
      <c r="J521" s="100" t="s">
        <v>1030</v>
      </c>
      <c r="K521" s="100" t="s">
        <v>1008</v>
      </c>
      <c r="L521" s="100" t="s">
        <v>1021</v>
      </c>
      <c r="M521" s="100" t="s">
        <v>1021</v>
      </c>
      <c r="N521" s="100" t="s">
        <v>1007</v>
      </c>
      <c r="O521" s="101" t="s">
        <v>1009</v>
      </c>
    </row>
    <row r="522" spans="1:15" x14ac:dyDescent="0.25">
      <c r="A522" s="97" t="s">
        <v>1177</v>
      </c>
      <c r="B522" s="98" t="s">
        <v>1096</v>
      </c>
      <c r="C522" s="98" t="s">
        <v>1097</v>
      </c>
      <c r="D522" s="85">
        <v>2158.6999999999998</v>
      </c>
      <c r="E522" s="99">
        <v>0.485246221662123</v>
      </c>
      <c r="F522" s="96">
        <v>45</v>
      </c>
      <c r="G522" s="100" t="s">
        <v>1014</v>
      </c>
      <c r="H522" s="100" t="s">
        <v>1014</v>
      </c>
      <c r="I522" s="100" t="s">
        <v>1014</v>
      </c>
      <c r="J522" s="100" t="s">
        <v>1014</v>
      </c>
      <c r="K522" s="100" t="s">
        <v>1014</v>
      </c>
      <c r="L522" s="100" t="s">
        <v>1014</v>
      </c>
      <c r="M522" s="100" t="s">
        <v>1014</v>
      </c>
      <c r="N522" s="100" t="s">
        <v>1014</v>
      </c>
      <c r="O522" s="101" t="s">
        <v>1015</v>
      </c>
    </row>
    <row r="523" spans="1:15" x14ac:dyDescent="0.25">
      <c r="A523" s="97" t="s">
        <v>1177</v>
      </c>
      <c r="B523" s="98" t="s">
        <v>1098</v>
      </c>
      <c r="C523" s="98" t="s">
        <v>1099</v>
      </c>
      <c r="D523" s="85">
        <v>3615.4</v>
      </c>
      <c r="E523" s="99">
        <v>0.79400464042323304</v>
      </c>
      <c r="F523" s="96">
        <v>28</v>
      </c>
      <c r="G523" s="100" t="s">
        <v>1051</v>
      </c>
      <c r="H523" s="100" t="s">
        <v>1007</v>
      </c>
      <c r="I523" s="100" t="s">
        <v>1021</v>
      </c>
      <c r="J523" s="100" t="s">
        <v>1007</v>
      </c>
      <c r="K523" s="100" t="s">
        <v>1021</v>
      </c>
      <c r="L523" s="100" t="s">
        <v>1030</v>
      </c>
      <c r="M523" s="100" t="s">
        <v>1021</v>
      </c>
      <c r="N523" s="100" t="s">
        <v>1006</v>
      </c>
      <c r="O523" s="101" t="s">
        <v>1009</v>
      </c>
    </row>
    <row r="524" spans="1:15" x14ac:dyDescent="0.25">
      <c r="A524" s="97" t="s">
        <v>1177</v>
      </c>
      <c r="B524" s="98" t="s">
        <v>1100</v>
      </c>
      <c r="C524" s="98" t="s">
        <v>1101</v>
      </c>
      <c r="D524" s="85">
        <v>6060.8</v>
      </c>
      <c r="E524" s="99">
        <v>-0.38947429983074799</v>
      </c>
      <c r="F524" s="96">
        <v>64</v>
      </c>
      <c r="G524" s="100" t="s">
        <v>1021</v>
      </c>
      <c r="H524" s="100" t="s">
        <v>1021</v>
      </c>
      <c r="I524" s="100" t="s">
        <v>1008</v>
      </c>
      <c r="J524" s="100" t="s">
        <v>1007</v>
      </c>
      <c r="K524" s="100" t="s">
        <v>1030</v>
      </c>
      <c r="L524" s="100" t="s">
        <v>1030</v>
      </c>
      <c r="M524" s="100" t="s">
        <v>1030</v>
      </c>
      <c r="N524" s="100" t="s">
        <v>1030</v>
      </c>
      <c r="O524" s="101" t="s">
        <v>1009</v>
      </c>
    </row>
    <row r="525" spans="1:15" x14ac:dyDescent="0.25">
      <c r="A525" s="97" t="s">
        <v>1177</v>
      </c>
      <c r="B525" s="98" t="s">
        <v>1102</v>
      </c>
      <c r="C525" s="98" t="s">
        <v>1103</v>
      </c>
      <c r="D525" s="85">
        <v>2113.1</v>
      </c>
      <c r="E525" s="99">
        <v>0.77908088340900805</v>
      </c>
      <c r="F525" s="96">
        <v>29</v>
      </c>
      <c r="G525" s="100" t="s">
        <v>1051</v>
      </c>
      <c r="H525" s="100" t="s">
        <v>1006</v>
      </c>
      <c r="I525" s="100" t="s">
        <v>1008</v>
      </c>
      <c r="J525" s="100" t="s">
        <v>1021</v>
      </c>
      <c r="K525" s="100" t="s">
        <v>1030</v>
      </c>
      <c r="L525" s="100" t="s">
        <v>1030</v>
      </c>
      <c r="M525" s="100" t="s">
        <v>1006</v>
      </c>
      <c r="N525" s="100" t="s">
        <v>1006</v>
      </c>
      <c r="O525" s="101" t="s">
        <v>1009</v>
      </c>
    </row>
    <row r="526" spans="1:15" x14ac:dyDescent="0.25">
      <c r="A526" s="97" t="s">
        <v>1177</v>
      </c>
      <c r="B526" s="98" t="s">
        <v>1104</v>
      </c>
      <c r="C526" s="98" t="s">
        <v>1105</v>
      </c>
      <c r="D526" s="85">
        <v>3410.6</v>
      </c>
      <c r="E526" s="99">
        <v>1.08441138567222</v>
      </c>
      <c r="F526" s="96">
        <v>20</v>
      </c>
      <c r="G526" s="100" t="s">
        <v>1020</v>
      </c>
      <c r="H526" s="100" t="s">
        <v>1021</v>
      </c>
      <c r="I526" s="100" t="s">
        <v>1007</v>
      </c>
      <c r="J526" s="100" t="s">
        <v>1007</v>
      </c>
      <c r="K526" s="100" t="s">
        <v>1030</v>
      </c>
      <c r="L526" s="100" t="s">
        <v>1030</v>
      </c>
      <c r="M526" s="100" t="s">
        <v>1006</v>
      </c>
      <c r="N526" s="100" t="s">
        <v>1030</v>
      </c>
      <c r="O526" s="101" t="s">
        <v>1009</v>
      </c>
    </row>
    <row r="527" spans="1:15" x14ac:dyDescent="0.25">
      <c r="A527" s="97" t="s">
        <v>1177</v>
      </c>
      <c r="B527" s="98" t="s">
        <v>1106</v>
      </c>
      <c r="C527" s="98" t="s">
        <v>1107</v>
      </c>
      <c r="D527" s="85">
        <v>1264.4000000000001</v>
      </c>
      <c r="E527" s="99">
        <v>1.7968459838481901</v>
      </c>
      <c r="F527" s="96">
        <v>9</v>
      </c>
      <c r="G527" s="100" t="s">
        <v>1020</v>
      </c>
      <c r="H527" s="100" t="s">
        <v>1008</v>
      </c>
      <c r="I527" s="100" t="s">
        <v>1006</v>
      </c>
      <c r="J527" s="100" t="s">
        <v>1007</v>
      </c>
      <c r="K527" s="100" t="s">
        <v>1030</v>
      </c>
      <c r="L527" s="100" t="s">
        <v>1006</v>
      </c>
      <c r="M527" s="100" t="s">
        <v>1030</v>
      </c>
      <c r="N527" s="100" t="s">
        <v>1006</v>
      </c>
      <c r="O527" s="101" t="s">
        <v>1009</v>
      </c>
    </row>
    <row r="528" spans="1:15" x14ac:dyDescent="0.25">
      <c r="A528" s="97" t="s">
        <v>1177</v>
      </c>
      <c r="B528" s="98" t="s">
        <v>1108</v>
      </c>
      <c r="C528" s="98" t="s">
        <v>1109</v>
      </c>
      <c r="D528" s="85">
        <v>2877.4</v>
      </c>
      <c r="E528" s="99">
        <v>0.410263324752555</v>
      </c>
      <c r="F528" s="96">
        <v>47</v>
      </c>
      <c r="G528" s="100" t="s">
        <v>1008</v>
      </c>
      <c r="H528" s="100" t="s">
        <v>1021</v>
      </c>
      <c r="I528" s="100" t="s">
        <v>1006</v>
      </c>
      <c r="J528" s="100" t="s">
        <v>1007</v>
      </c>
      <c r="K528" s="100" t="s">
        <v>1030</v>
      </c>
      <c r="L528" s="100" t="s">
        <v>1030</v>
      </c>
      <c r="M528" s="100" t="s">
        <v>1030</v>
      </c>
      <c r="N528" s="100" t="s">
        <v>1030</v>
      </c>
      <c r="O528" s="101" t="s">
        <v>1009</v>
      </c>
    </row>
    <row r="529" spans="1:15" x14ac:dyDescent="0.25">
      <c r="A529" s="97" t="s">
        <v>1177</v>
      </c>
      <c r="B529" s="98" t="s">
        <v>1110</v>
      </c>
      <c r="C529" s="98" t="s">
        <v>1111</v>
      </c>
      <c r="D529" s="85">
        <v>776.9</v>
      </c>
      <c r="E529" s="99">
        <v>0.53134365507460501</v>
      </c>
      <c r="F529" s="96">
        <v>42</v>
      </c>
      <c r="G529" s="100" t="s">
        <v>1014</v>
      </c>
      <c r="H529" s="100" t="s">
        <v>1014</v>
      </c>
      <c r="I529" s="100" t="s">
        <v>1014</v>
      </c>
      <c r="J529" s="100" t="s">
        <v>1014</v>
      </c>
      <c r="K529" s="100" t="s">
        <v>1014</v>
      </c>
      <c r="L529" s="100" t="s">
        <v>1014</v>
      </c>
      <c r="M529" s="100" t="s">
        <v>1014</v>
      </c>
      <c r="N529" s="100" t="s">
        <v>1014</v>
      </c>
      <c r="O529" s="101" t="s">
        <v>1015</v>
      </c>
    </row>
    <row r="530" spans="1:15" x14ac:dyDescent="0.25">
      <c r="A530" s="97" t="s">
        <v>1177</v>
      </c>
      <c r="B530" s="98" t="s">
        <v>1112</v>
      </c>
      <c r="C530" s="98" t="s">
        <v>1113</v>
      </c>
      <c r="D530" s="85">
        <v>491.2</v>
      </c>
      <c r="E530" s="99">
        <v>-0.89749706713802302</v>
      </c>
      <c r="F530" s="96">
        <v>77</v>
      </c>
      <c r="G530" s="100" t="s">
        <v>1014</v>
      </c>
      <c r="H530" s="100" t="s">
        <v>1014</v>
      </c>
      <c r="I530" s="100" t="s">
        <v>1014</v>
      </c>
      <c r="J530" s="100" t="s">
        <v>1014</v>
      </c>
      <c r="K530" s="100" t="s">
        <v>1014</v>
      </c>
      <c r="L530" s="100" t="s">
        <v>1014</v>
      </c>
      <c r="M530" s="100" t="s">
        <v>1014</v>
      </c>
      <c r="N530" s="100" t="s">
        <v>1014</v>
      </c>
      <c r="O530" s="101" t="s">
        <v>1015</v>
      </c>
    </row>
    <row r="531" spans="1:15" x14ac:dyDescent="0.25">
      <c r="A531" s="97" t="s">
        <v>1177</v>
      </c>
      <c r="B531" s="98" t="s">
        <v>1114</v>
      </c>
      <c r="C531" s="98" t="s">
        <v>1115</v>
      </c>
      <c r="D531" s="85">
        <v>1197.4000000000001</v>
      </c>
      <c r="E531" s="99">
        <v>-0.224713042109838</v>
      </c>
      <c r="F531" s="96">
        <v>61</v>
      </c>
      <c r="G531" s="100" t="s">
        <v>1014</v>
      </c>
      <c r="H531" s="100" t="s">
        <v>1014</v>
      </c>
      <c r="I531" s="100" t="s">
        <v>1014</v>
      </c>
      <c r="J531" s="100" t="s">
        <v>1014</v>
      </c>
      <c r="K531" s="100" t="s">
        <v>1014</v>
      </c>
      <c r="L531" s="100" t="s">
        <v>1014</v>
      </c>
      <c r="M531" s="100" t="s">
        <v>1014</v>
      </c>
      <c r="N531" s="100" t="s">
        <v>1014</v>
      </c>
      <c r="O531" s="101" t="s">
        <v>1015</v>
      </c>
    </row>
    <row r="532" spans="1:15" x14ac:dyDescent="0.25">
      <c r="A532" s="97" t="s">
        <v>1177</v>
      </c>
      <c r="B532" s="98" t="s">
        <v>1116</v>
      </c>
      <c r="C532" s="98" t="s">
        <v>1117</v>
      </c>
      <c r="D532" s="85">
        <v>2168.6999999999998</v>
      </c>
      <c r="E532" s="99">
        <v>1.7959694838439599</v>
      </c>
      <c r="F532" s="96">
        <v>10</v>
      </c>
      <c r="G532" s="100" t="s">
        <v>1020</v>
      </c>
      <c r="H532" s="100" t="s">
        <v>1030</v>
      </c>
      <c r="I532" s="100" t="s">
        <v>1008</v>
      </c>
      <c r="J532" s="100" t="s">
        <v>1007</v>
      </c>
      <c r="K532" s="100" t="s">
        <v>1021</v>
      </c>
      <c r="L532" s="100" t="s">
        <v>1021</v>
      </c>
      <c r="M532" s="100" t="s">
        <v>1008</v>
      </c>
      <c r="N532" s="100" t="s">
        <v>1006</v>
      </c>
      <c r="O532" s="101" t="s">
        <v>1009</v>
      </c>
    </row>
    <row r="533" spans="1:15" x14ac:dyDescent="0.25">
      <c r="A533" s="97" t="s">
        <v>1177</v>
      </c>
      <c r="B533" s="98" t="s">
        <v>1118</v>
      </c>
      <c r="C533" s="98" t="s">
        <v>1119</v>
      </c>
      <c r="D533" s="85">
        <v>906.4</v>
      </c>
      <c r="E533" s="99">
        <v>0.67747653094232796</v>
      </c>
      <c r="F533" s="96">
        <v>34</v>
      </c>
      <c r="G533" s="100" t="s">
        <v>1051</v>
      </c>
      <c r="H533" s="100" t="s">
        <v>1006</v>
      </c>
      <c r="I533" s="100" t="s">
        <v>1008</v>
      </c>
      <c r="J533" s="100" t="s">
        <v>1008</v>
      </c>
      <c r="K533" s="100" t="s">
        <v>1021</v>
      </c>
      <c r="L533" s="100" t="s">
        <v>1030</v>
      </c>
      <c r="M533" s="100" t="s">
        <v>1008</v>
      </c>
      <c r="N533" s="100" t="s">
        <v>1021</v>
      </c>
      <c r="O533" s="101" t="s">
        <v>1009</v>
      </c>
    </row>
    <row r="534" spans="1:15" x14ac:dyDescent="0.25">
      <c r="A534" s="97" t="s">
        <v>1177</v>
      </c>
      <c r="B534" s="98" t="s">
        <v>1120</v>
      </c>
      <c r="C534" s="98" t="s">
        <v>1121</v>
      </c>
      <c r="D534" s="85">
        <v>324</v>
      </c>
      <c r="E534" s="99">
        <v>-0.48722156377099901</v>
      </c>
      <c r="F534" s="96">
        <v>67</v>
      </c>
      <c r="G534" s="100" t="s">
        <v>1014</v>
      </c>
      <c r="H534" s="100" t="s">
        <v>1014</v>
      </c>
      <c r="I534" s="100" t="s">
        <v>1014</v>
      </c>
      <c r="J534" s="100" t="s">
        <v>1014</v>
      </c>
      <c r="K534" s="100" t="s">
        <v>1014</v>
      </c>
      <c r="L534" s="100" t="s">
        <v>1014</v>
      </c>
      <c r="M534" s="100" t="s">
        <v>1014</v>
      </c>
      <c r="N534" s="100" t="s">
        <v>1014</v>
      </c>
      <c r="O534" s="101" t="s">
        <v>1015</v>
      </c>
    </row>
    <row r="535" spans="1:15" x14ac:dyDescent="0.25">
      <c r="A535" s="97" t="s">
        <v>1177</v>
      </c>
      <c r="B535" s="98" t="s">
        <v>1122</v>
      </c>
      <c r="C535" s="98" t="s">
        <v>1123</v>
      </c>
      <c r="D535" s="85">
        <v>4297.3999999999996</v>
      </c>
      <c r="E535" s="99">
        <v>-0.65608991923953597</v>
      </c>
      <c r="F535" s="96">
        <v>72</v>
      </c>
      <c r="G535" s="100" t="s">
        <v>1030</v>
      </c>
      <c r="H535" s="100" t="s">
        <v>1008</v>
      </c>
      <c r="I535" s="100" t="s">
        <v>1021</v>
      </c>
      <c r="J535" s="100" t="s">
        <v>1030</v>
      </c>
      <c r="K535" s="100" t="s">
        <v>1006</v>
      </c>
      <c r="L535" s="100" t="s">
        <v>1007</v>
      </c>
      <c r="M535" s="100" t="s">
        <v>1021</v>
      </c>
      <c r="N535" s="100" t="s">
        <v>1007</v>
      </c>
      <c r="O535" s="101" t="s">
        <v>1009</v>
      </c>
    </row>
    <row r="536" spans="1:15" x14ac:dyDescent="0.25">
      <c r="A536" s="97" t="s">
        <v>1177</v>
      </c>
      <c r="B536" s="98" t="s">
        <v>1124</v>
      </c>
      <c r="C536" s="98" t="s">
        <v>1125</v>
      </c>
      <c r="D536" s="85">
        <v>7765</v>
      </c>
      <c r="E536" s="99">
        <v>-0.43735260539106102</v>
      </c>
      <c r="F536" s="96">
        <v>65</v>
      </c>
      <c r="G536" s="100" t="s">
        <v>1021</v>
      </c>
      <c r="H536" s="100" t="s">
        <v>1006</v>
      </c>
      <c r="I536" s="100" t="s">
        <v>1021</v>
      </c>
      <c r="J536" s="100" t="s">
        <v>1021</v>
      </c>
      <c r="K536" s="100" t="s">
        <v>1006</v>
      </c>
      <c r="L536" s="100" t="s">
        <v>1006</v>
      </c>
      <c r="M536" s="100" t="s">
        <v>1021</v>
      </c>
      <c r="N536" s="100" t="s">
        <v>1008</v>
      </c>
      <c r="O536" s="101" t="s">
        <v>1009</v>
      </c>
    </row>
    <row r="537" spans="1:15" x14ac:dyDescent="0.25">
      <c r="A537" s="97" t="s">
        <v>1177</v>
      </c>
      <c r="B537" s="98" t="s">
        <v>1126</v>
      </c>
      <c r="C537" s="98" t="s">
        <v>1127</v>
      </c>
      <c r="D537" s="85">
        <v>3434.9</v>
      </c>
      <c r="E537" s="99">
        <v>-6.5101075939699896E-2</v>
      </c>
      <c r="F537" s="96">
        <v>58</v>
      </c>
      <c r="G537" s="100" t="s">
        <v>1006</v>
      </c>
      <c r="H537" s="100" t="s">
        <v>1008</v>
      </c>
      <c r="I537" s="100" t="s">
        <v>1006</v>
      </c>
      <c r="J537" s="100" t="s">
        <v>1008</v>
      </c>
      <c r="K537" s="100" t="s">
        <v>1030</v>
      </c>
      <c r="L537" s="100" t="s">
        <v>1021</v>
      </c>
      <c r="M537" s="100" t="s">
        <v>1006</v>
      </c>
      <c r="N537" s="100" t="s">
        <v>1021</v>
      </c>
      <c r="O537" s="101" t="s">
        <v>1009</v>
      </c>
    </row>
    <row r="538" spans="1:15" x14ac:dyDescent="0.25">
      <c r="A538" s="97" t="s">
        <v>1177</v>
      </c>
      <c r="B538" s="98" t="s">
        <v>1128</v>
      </c>
      <c r="C538" s="98" t="s">
        <v>1129</v>
      </c>
      <c r="D538" s="85">
        <v>4804.1000000000004</v>
      </c>
      <c r="E538" s="99">
        <v>0.24249879236855301</v>
      </c>
      <c r="F538" s="96">
        <v>52</v>
      </c>
      <c r="G538" s="100" t="s">
        <v>1008</v>
      </c>
      <c r="H538" s="100" t="s">
        <v>1006</v>
      </c>
      <c r="I538" s="100" t="s">
        <v>1006</v>
      </c>
      <c r="J538" s="100" t="s">
        <v>1008</v>
      </c>
      <c r="K538" s="100" t="s">
        <v>1021</v>
      </c>
      <c r="L538" s="100" t="s">
        <v>1021</v>
      </c>
      <c r="M538" s="100" t="s">
        <v>1006</v>
      </c>
      <c r="N538" s="100" t="s">
        <v>1006</v>
      </c>
      <c r="O538" s="101" t="s">
        <v>1009</v>
      </c>
    </row>
    <row r="539" spans="1:15" x14ac:dyDescent="0.25">
      <c r="A539" s="97" t="s">
        <v>1177</v>
      </c>
      <c r="B539" s="98" t="s">
        <v>1130</v>
      </c>
      <c r="C539" s="98" t="s">
        <v>1131</v>
      </c>
      <c r="D539" s="85">
        <v>6499.5</v>
      </c>
      <c r="E539" s="99">
        <v>-9.8246361693759401E-2</v>
      </c>
      <c r="F539" s="96">
        <v>59</v>
      </c>
      <c r="G539" s="100" t="s">
        <v>1006</v>
      </c>
      <c r="H539" s="100" t="s">
        <v>1030</v>
      </c>
      <c r="I539" s="100" t="s">
        <v>1006</v>
      </c>
      <c r="J539" s="100" t="s">
        <v>1008</v>
      </c>
      <c r="K539" s="100" t="s">
        <v>1030</v>
      </c>
      <c r="L539" s="100" t="s">
        <v>1030</v>
      </c>
      <c r="M539" s="100" t="s">
        <v>1030</v>
      </c>
      <c r="N539" s="100" t="s">
        <v>1030</v>
      </c>
      <c r="O539" s="101" t="s">
        <v>1009</v>
      </c>
    </row>
    <row r="540" spans="1:15" x14ac:dyDescent="0.25">
      <c r="A540" s="97" t="s">
        <v>1177</v>
      </c>
      <c r="B540" s="98" t="s">
        <v>1132</v>
      </c>
      <c r="C540" s="98" t="s">
        <v>1133</v>
      </c>
      <c r="D540" s="85">
        <v>2833</v>
      </c>
      <c r="E540" s="99">
        <v>1.2682958790027701</v>
      </c>
      <c r="F540" s="96">
        <v>13</v>
      </c>
      <c r="G540" s="100" t="s">
        <v>1020</v>
      </c>
      <c r="H540" s="100" t="s">
        <v>1007</v>
      </c>
      <c r="I540" s="100" t="s">
        <v>1007</v>
      </c>
      <c r="J540" s="100" t="s">
        <v>1008</v>
      </c>
      <c r="K540" s="100" t="s">
        <v>1030</v>
      </c>
      <c r="L540" s="100" t="s">
        <v>1007</v>
      </c>
      <c r="M540" s="100" t="s">
        <v>1006</v>
      </c>
      <c r="N540" s="100" t="s">
        <v>1008</v>
      </c>
      <c r="O540" s="101" t="s">
        <v>1009</v>
      </c>
    </row>
    <row r="541" spans="1:15" x14ac:dyDescent="0.25">
      <c r="A541" s="97" t="s">
        <v>1177</v>
      </c>
      <c r="B541" s="98" t="s">
        <v>1134</v>
      </c>
      <c r="C541" s="98" t="s">
        <v>1135</v>
      </c>
      <c r="D541" s="85">
        <v>4848.7</v>
      </c>
      <c r="E541" s="99">
        <v>0.27339800701091399</v>
      </c>
      <c r="F541" s="96">
        <v>51</v>
      </c>
      <c r="G541" s="100" t="s">
        <v>1008</v>
      </c>
      <c r="H541" s="100" t="s">
        <v>1007</v>
      </c>
      <c r="I541" s="100" t="s">
        <v>1021</v>
      </c>
      <c r="J541" s="100" t="s">
        <v>1021</v>
      </c>
      <c r="K541" s="100" t="s">
        <v>1006</v>
      </c>
      <c r="L541" s="100" t="s">
        <v>1007</v>
      </c>
      <c r="M541" s="100" t="s">
        <v>1030</v>
      </c>
      <c r="N541" s="100" t="s">
        <v>1007</v>
      </c>
      <c r="O541" s="101" t="s">
        <v>1009</v>
      </c>
    </row>
    <row r="542" spans="1:15" x14ac:dyDescent="0.25">
      <c r="A542" s="97" t="s">
        <v>1177</v>
      </c>
      <c r="B542" s="98" t="s">
        <v>1136</v>
      </c>
      <c r="C542" s="98" t="s">
        <v>1137</v>
      </c>
      <c r="D542" s="85">
        <v>3002.2</v>
      </c>
      <c r="E542" s="99">
        <v>0.32927333121595898</v>
      </c>
      <c r="F542" s="96">
        <v>50</v>
      </c>
      <c r="G542" s="100" t="s">
        <v>1008</v>
      </c>
      <c r="H542" s="100" t="s">
        <v>1007</v>
      </c>
      <c r="I542" s="100" t="s">
        <v>1021</v>
      </c>
      <c r="J542" s="100" t="s">
        <v>1021</v>
      </c>
      <c r="K542" s="100" t="s">
        <v>1006</v>
      </c>
      <c r="L542" s="100" t="s">
        <v>1007</v>
      </c>
      <c r="M542" s="100" t="s">
        <v>1030</v>
      </c>
      <c r="N542" s="100" t="s">
        <v>1008</v>
      </c>
      <c r="O542" s="101" t="s">
        <v>1009</v>
      </c>
    </row>
    <row r="543" spans="1:15" x14ac:dyDescent="0.25">
      <c r="A543" s="97" t="s">
        <v>1177</v>
      </c>
      <c r="B543" s="98" t="s">
        <v>1138</v>
      </c>
      <c r="C543" s="98" t="s">
        <v>1139</v>
      </c>
      <c r="D543" s="85">
        <v>408.4</v>
      </c>
      <c r="E543" s="99">
        <v>0.17777189366332399</v>
      </c>
      <c r="F543" s="96">
        <v>54</v>
      </c>
      <c r="G543" s="100" t="s">
        <v>1014</v>
      </c>
      <c r="H543" s="100" t="s">
        <v>1014</v>
      </c>
      <c r="I543" s="100" t="s">
        <v>1014</v>
      </c>
      <c r="J543" s="100" t="s">
        <v>1014</v>
      </c>
      <c r="K543" s="100" t="s">
        <v>1014</v>
      </c>
      <c r="L543" s="100" t="s">
        <v>1014</v>
      </c>
      <c r="M543" s="100" t="s">
        <v>1014</v>
      </c>
      <c r="N543" s="100" t="s">
        <v>1014</v>
      </c>
      <c r="O543" s="101" t="s">
        <v>1015</v>
      </c>
    </row>
    <row r="544" spans="1:15" x14ac:dyDescent="0.25">
      <c r="A544" s="97" t="s">
        <v>1177</v>
      </c>
      <c r="B544" s="98" t="s">
        <v>1140</v>
      </c>
      <c r="C544" s="98" t="s">
        <v>1141</v>
      </c>
      <c r="D544" s="85">
        <v>1300.5999999999999</v>
      </c>
      <c r="E544" s="99">
        <v>1.57407964291828</v>
      </c>
      <c r="F544" s="96">
        <v>11</v>
      </c>
      <c r="G544" s="100" t="s">
        <v>1020</v>
      </c>
      <c r="H544" s="100" t="s">
        <v>1021</v>
      </c>
      <c r="I544" s="100" t="s">
        <v>1007</v>
      </c>
      <c r="J544" s="100" t="s">
        <v>1021</v>
      </c>
      <c r="K544" s="100" t="s">
        <v>1030</v>
      </c>
      <c r="L544" s="100" t="s">
        <v>1006</v>
      </c>
      <c r="M544" s="100" t="s">
        <v>1021</v>
      </c>
      <c r="N544" s="100" t="s">
        <v>1008</v>
      </c>
      <c r="O544" s="101" t="s">
        <v>1009</v>
      </c>
    </row>
    <row r="545" spans="1:15" x14ac:dyDescent="0.25">
      <c r="A545" s="97" t="s">
        <v>1177</v>
      </c>
      <c r="B545" s="98" t="s">
        <v>1142</v>
      </c>
      <c r="C545" s="98" t="s">
        <v>1143</v>
      </c>
      <c r="D545" s="85">
        <v>1558.4</v>
      </c>
      <c r="E545" s="99">
        <v>0.58803111817431297</v>
      </c>
      <c r="F545" s="96">
        <v>39</v>
      </c>
      <c r="G545" s="100" t="s">
        <v>1051</v>
      </c>
      <c r="H545" s="100" t="s">
        <v>1007</v>
      </c>
      <c r="I545" s="100" t="s">
        <v>1030</v>
      </c>
      <c r="J545" s="100" t="s">
        <v>1030</v>
      </c>
      <c r="K545" s="100" t="s">
        <v>1008</v>
      </c>
      <c r="L545" s="100" t="s">
        <v>1006</v>
      </c>
      <c r="M545" s="100" t="s">
        <v>1008</v>
      </c>
      <c r="N545" s="100" t="s">
        <v>1007</v>
      </c>
      <c r="O545" s="101" t="s">
        <v>1009</v>
      </c>
    </row>
    <row r="546" spans="1:15" x14ac:dyDescent="0.25">
      <c r="A546" s="97" t="s">
        <v>1177</v>
      </c>
      <c r="B546" s="98" t="s">
        <v>1144</v>
      </c>
      <c r="C546" s="98" t="s">
        <v>1145</v>
      </c>
      <c r="D546" s="85">
        <v>5539.8</v>
      </c>
      <c r="E546" s="99">
        <v>1.2195098736273999</v>
      </c>
      <c r="F546" s="96">
        <v>16</v>
      </c>
      <c r="G546" s="100" t="s">
        <v>1020</v>
      </c>
      <c r="H546" s="100" t="s">
        <v>1030</v>
      </c>
      <c r="I546" s="100" t="s">
        <v>1030</v>
      </c>
      <c r="J546" s="100" t="s">
        <v>1008</v>
      </c>
      <c r="K546" s="100" t="s">
        <v>1006</v>
      </c>
      <c r="L546" s="100" t="s">
        <v>1007</v>
      </c>
      <c r="M546" s="100" t="s">
        <v>1006</v>
      </c>
      <c r="N546" s="100" t="s">
        <v>1007</v>
      </c>
      <c r="O546" s="101" t="s">
        <v>1009</v>
      </c>
    </row>
    <row r="547" spans="1:15" x14ac:dyDescent="0.25">
      <c r="A547" s="97" t="s">
        <v>1177</v>
      </c>
      <c r="B547" s="98" t="s">
        <v>1146</v>
      </c>
      <c r="C547" s="98" t="s">
        <v>1147</v>
      </c>
      <c r="D547" s="85">
        <v>5922.5</v>
      </c>
      <c r="E547" s="99">
        <v>0.39568278998752798</v>
      </c>
      <c r="F547" s="96">
        <v>48</v>
      </c>
      <c r="G547" s="100" t="s">
        <v>1008</v>
      </c>
      <c r="H547" s="100" t="s">
        <v>1030</v>
      </c>
      <c r="I547" s="100" t="s">
        <v>1021</v>
      </c>
      <c r="J547" s="100" t="s">
        <v>1006</v>
      </c>
      <c r="K547" s="100" t="s">
        <v>1007</v>
      </c>
      <c r="L547" s="100" t="s">
        <v>1021</v>
      </c>
      <c r="M547" s="100" t="s">
        <v>1008</v>
      </c>
      <c r="N547" s="100" t="s">
        <v>1007</v>
      </c>
      <c r="O547" s="101" t="s">
        <v>1009</v>
      </c>
    </row>
    <row r="548" spans="1:15" x14ac:dyDescent="0.25">
      <c r="A548" s="97" t="s">
        <v>1177</v>
      </c>
      <c r="B548" s="98" t="s">
        <v>1148</v>
      </c>
      <c r="C548" s="98" t="s">
        <v>1149</v>
      </c>
      <c r="D548" s="85">
        <v>2170.4</v>
      </c>
      <c r="E548" s="99">
        <v>-0.172794944158674</v>
      </c>
      <c r="F548" s="96">
        <v>60</v>
      </c>
      <c r="G548" s="100" t="s">
        <v>1006</v>
      </c>
      <c r="H548" s="100" t="s">
        <v>1021</v>
      </c>
      <c r="I548" s="100" t="s">
        <v>1030</v>
      </c>
      <c r="J548" s="100" t="s">
        <v>1021</v>
      </c>
      <c r="K548" s="100" t="s">
        <v>1021</v>
      </c>
      <c r="L548" s="100" t="s">
        <v>1008</v>
      </c>
      <c r="M548" s="100" t="s">
        <v>1008</v>
      </c>
      <c r="N548" s="100" t="s">
        <v>1007</v>
      </c>
      <c r="O548" s="101" t="s">
        <v>1009</v>
      </c>
    </row>
    <row r="549" spans="1:15" x14ac:dyDescent="0.25">
      <c r="A549" s="97" t="s">
        <v>1177</v>
      </c>
      <c r="B549" s="98" t="s">
        <v>1150</v>
      </c>
      <c r="C549" s="98" t="s">
        <v>1151</v>
      </c>
      <c r="D549" s="85">
        <v>7282.6</v>
      </c>
      <c r="E549" s="99">
        <v>-0.34364909843277203</v>
      </c>
      <c r="F549" s="96">
        <v>63</v>
      </c>
      <c r="G549" s="100" t="s">
        <v>1021</v>
      </c>
      <c r="H549" s="100" t="s">
        <v>1021</v>
      </c>
      <c r="I549" s="100" t="s">
        <v>1030</v>
      </c>
      <c r="J549" s="100" t="s">
        <v>1030</v>
      </c>
      <c r="K549" s="100" t="s">
        <v>1007</v>
      </c>
      <c r="L549" s="100" t="s">
        <v>1008</v>
      </c>
      <c r="M549" s="100" t="s">
        <v>1008</v>
      </c>
      <c r="N549" s="100" t="s">
        <v>1007</v>
      </c>
      <c r="O549" s="101" t="s">
        <v>1009</v>
      </c>
    </row>
    <row r="550" spans="1:15" x14ac:dyDescent="0.25">
      <c r="A550" s="97" t="s">
        <v>1177</v>
      </c>
      <c r="B550" s="98" t="s">
        <v>1152</v>
      </c>
      <c r="C550" s="98" t="s">
        <v>1153</v>
      </c>
      <c r="D550" s="85">
        <v>513.1</v>
      </c>
      <c r="E550" s="99">
        <v>-0.64963842211834799</v>
      </c>
      <c r="F550" s="96">
        <v>71</v>
      </c>
      <c r="G550" s="100" t="s">
        <v>1030</v>
      </c>
      <c r="H550" s="100" t="s">
        <v>1006</v>
      </c>
      <c r="I550" s="100" t="s">
        <v>1030</v>
      </c>
      <c r="J550" s="100" t="s">
        <v>1021</v>
      </c>
      <c r="K550" s="100" t="s">
        <v>1007</v>
      </c>
      <c r="L550" s="100" t="s">
        <v>1021</v>
      </c>
      <c r="M550" s="100" t="s">
        <v>1008</v>
      </c>
      <c r="N550" s="100" t="s">
        <v>1008</v>
      </c>
      <c r="O550" s="101" t="s">
        <v>1009</v>
      </c>
    </row>
    <row r="551" spans="1:15" x14ac:dyDescent="0.25">
      <c r="A551" s="97" t="s">
        <v>1177</v>
      </c>
      <c r="B551" s="98" t="s">
        <v>1154</v>
      </c>
      <c r="C551" s="98" t="s">
        <v>1155</v>
      </c>
      <c r="D551" s="85">
        <v>2227.4</v>
      </c>
      <c r="E551" s="99">
        <v>-0.57890769397928599</v>
      </c>
      <c r="F551" s="96">
        <v>68</v>
      </c>
      <c r="G551" s="100" t="s">
        <v>1030</v>
      </c>
      <c r="H551" s="100" t="s">
        <v>1030</v>
      </c>
      <c r="I551" s="100" t="s">
        <v>1008</v>
      </c>
      <c r="J551" s="100" t="s">
        <v>1006</v>
      </c>
      <c r="K551" s="100" t="s">
        <v>1008</v>
      </c>
      <c r="L551" s="100" t="s">
        <v>1030</v>
      </c>
      <c r="M551" s="100" t="s">
        <v>1030</v>
      </c>
      <c r="N551" s="100" t="s">
        <v>1006</v>
      </c>
      <c r="O551" s="101" t="s">
        <v>1009</v>
      </c>
    </row>
    <row r="552" spans="1:15" x14ac:dyDescent="0.25">
      <c r="A552" s="97" t="s">
        <v>1177</v>
      </c>
      <c r="B552" s="98" t="s">
        <v>1156</v>
      </c>
      <c r="C552" s="98" t="s">
        <v>1157</v>
      </c>
      <c r="D552" s="85">
        <v>2572.6999999999998</v>
      </c>
      <c r="E552" s="99">
        <v>-0.47309377523361201</v>
      </c>
      <c r="F552" s="96">
        <v>66</v>
      </c>
      <c r="G552" s="100" t="s">
        <v>1021</v>
      </c>
      <c r="H552" s="100" t="s">
        <v>1006</v>
      </c>
      <c r="I552" s="100" t="s">
        <v>1008</v>
      </c>
      <c r="J552" s="100" t="s">
        <v>1021</v>
      </c>
      <c r="K552" s="100" t="s">
        <v>1008</v>
      </c>
      <c r="L552" s="100" t="s">
        <v>1021</v>
      </c>
      <c r="M552" s="100" t="s">
        <v>1006</v>
      </c>
      <c r="N552" s="100" t="s">
        <v>1006</v>
      </c>
      <c r="O552" s="101" t="s">
        <v>1009</v>
      </c>
    </row>
    <row r="553" spans="1:15" x14ac:dyDescent="0.25">
      <c r="A553" s="97" t="s">
        <v>1177</v>
      </c>
      <c r="B553" s="98" t="s">
        <v>1158</v>
      </c>
      <c r="C553" s="98" t="s">
        <v>1159</v>
      </c>
      <c r="D553" s="85">
        <v>5206.1000000000004</v>
      </c>
      <c r="E553" s="99">
        <v>0.60454919220578995</v>
      </c>
      <c r="F553" s="96">
        <v>38</v>
      </c>
      <c r="G553" s="100" t="s">
        <v>1051</v>
      </c>
      <c r="H553" s="100" t="s">
        <v>1021</v>
      </c>
      <c r="I553" s="100" t="s">
        <v>1007</v>
      </c>
      <c r="J553" s="100" t="s">
        <v>1008</v>
      </c>
      <c r="K553" s="100" t="s">
        <v>1008</v>
      </c>
      <c r="L553" s="100" t="s">
        <v>1007</v>
      </c>
      <c r="M553" s="100" t="s">
        <v>1021</v>
      </c>
      <c r="N553" s="100" t="s">
        <v>1007</v>
      </c>
      <c r="O553" s="101" t="s">
        <v>1009</v>
      </c>
    </row>
    <row r="554" spans="1:15" x14ac:dyDescent="0.25">
      <c r="A554" s="97" t="s">
        <v>1177</v>
      </c>
      <c r="B554" s="98" t="s">
        <v>1160</v>
      </c>
      <c r="C554" s="98" t="s">
        <v>1161</v>
      </c>
      <c r="D554" s="85">
        <v>4004.3</v>
      </c>
      <c r="E554" s="99">
        <v>0.13104229573397699</v>
      </c>
      <c r="F554" s="96">
        <v>56</v>
      </c>
      <c r="G554" s="100" t="s">
        <v>1006</v>
      </c>
      <c r="H554" s="100" t="s">
        <v>1021</v>
      </c>
      <c r="I554" s="100" t="s">
        <v>1007</v>
      </c>
      <c r="J554" s="100" t="s">
        <v>1007</v>
      </c>
      <c r="K554" s="100" t="s">
        <v>1008</v>
      </c>
      <c r="L554" s="100" t="s">
        <v>1008</v>
      </c>
      <c r="M554" s="100" t="s">
        <v>1021</v>
      </c>
      <c r="N554" s="100" t="s">
        <v>1007</v>
      </c>
      <c r="O554" s="101" t="s">
        <v>1009</v>
      </c>
    </row>
    <row r="555" spans="1:15" x14ac:dyDescent="0.25">
      <c r="A555" s="97" t="s">
        <v>1177</v>
      </c>
      <c r="B555" s="98" t="s">
        <v>1162</v>
      </c>
      <c r="C555" s="98" t="s">
        <v>1163</v>
      </c>
      <c r="D555" s="85">
        <v>1985.6</v>
      </c>
      <c r="E555" s="99">
        <v>1.8074083588582499</v>
      </c>
      <c r="F555" s="96">
        <v>8</v>
      </c>
      <c r="G555" s="100" t="s">
        <v>1020</v>
      </c>
      <c r="H555" s="100" t="s">
        <v>1021</v>
      </c>
      <c r="I555" s="100" t="s">
        <v>1007</v>
      </c>
      <c r="J555" s="100" t="s">
        <v>1007</v>
      </c>
      <c r="K555" s="100" t="s">
        <v>1021</v>
      </c>
      <c r="L555" s="100" t="s">
        <v>1021</v>
      </c>
      <c r="M555" s="100" t="s">
        <v>1007</v>
      </c>
      <c r="N555" s="100" t="s">
        <v>1030</v>
      </c>
      <c r="O555" s="101" t="s">
        <v>1009</v>
      </c>
    </row>
    <row r="556" spans="1:15" x14ac:dyDescent="0.25">
      <c r="A556" s="97" t="s">
        <v>1177</v>
      </c>
      <c r="B556" s="98" t="s">
        <v>1164</v>
      </c>
      <c r="C556" s="98" t="s">
        <v>1165</v>
      </c>
      <c r="D556" s="85">
        <v>3446.8</v>
      </c>
      <c r="E556" s="99">
        <v>1.0337640677836999</v>
      </c>
      <c r="F556" s="96">
        <v>21</v>
      </c>
      <c r="G556" s="100" t="s">
        <v>1020</v>
      </c>
      <c r="H556" s="100" t="s">
        <v>1030</v>
      </c>
      <c r="I556" s="100" t="s">
        <v>1007</v>
      </c>
      <c r="J556" s="100" t="s">
        <v>1007</v>
      </c>
      <c r="K556" s="100" t="s">
        <v>1021</v>
      </c>
      <c r="L556" s="100" t="s">
        <v>1006</v>
      </c>
      <c r="M556" s="100" t="s">
        <v>1006</v>
      </c>
      <c r="N556" s="100" t="s">
        <v>1006</v>
      </c>
      <c r="O556" s="101" t="s">
        <v>1009</v>
      </c>
    </row>
    <row r="557" spans="1:15" x14ac:dyDescent="0.25">
      <c r="A557" s="97" t="s">
        <v>1177</v>
      </c>
      <c r="B557" s="98" t="s">
        <v>1166</v>
      </c>
      <c r="C557" s="98" t="s">
        <v>1167</v>
      </c>
      <c r="D557" s="85">
        <v>4950.8999999999996</v>
      </c>
      <c r="E557" s="99">
        <v>8.4988920964187101E-2</v>
      </c>
      <c r="F557" s="96">
        <v>57</v>
      </c>
      <c r="G557" s="100" t="s">
        <v>1006</v>
      </c>
      <c r="H557" s="100" t="s">
        <v>1006</v>
      </c>
      <c r="I557" s="100" t="s">
        <v>1007</v>
      </c>
      <c r="J557" s="100" t="s">
        <v>1008</v>
      </c>
      <c r="K557" s="100" t="s">
        <v>1008</v>
      </c>
      <c r="L557" s="100" t="s">
        <v>1030</v>
      </c>
      <c r="M557" s="100" t="s">
        <v>1021</v>
      </c>
      <c r="N557" s="100" t="s">
        <v>1007</v>
      </c>
      <c r="O557" s="101" t="s">
        <v>1009</v>
      </c>
    </row>
    <row r="558" spans="1:15" x14ac:dyDescent="0.25">
      <c r="A558" s="97" t="s">
        <v>1177</v>
      </c>
      <c r="B558" s="98" t="s">
        <v>1168</v>
      </c>
      <c r="C558" s="98" t="s">
        <v>1169</v>
      </c>
      <c r="D558" s="85">
        <v>5198.3</v>
      </c>
      <c r="E558" s="99">
        <v>-0.62785672056181996</v>
      </c>
      <c r="F558" s="96">
        <v>70</v>
      </c>
      <c r="G558" s="100" t="s">
        <v>1030</v>
      </c>
      <c r="H558" s="100" t="s">
        <v>1006</v>
      </c>
      <c r="I558" s="100" t="s">
        <v>1021</v>
      </c>
      <c r="J558" s="100" t="s">
        <v>1006</v>
      </c>
      <c r="K558" s="100" t="s">
        <v>1007</v>
      </c>
      <c r="L558" s="100" t="s">
        <v>1021</v>
      </c>
      <c r="M558" s="100" t="s">
        <v>1006</v>
      </c>
      <c r="N558" s="100" t="s">
        <v>1007</v>
      </c>
      <c r="O558" s="101" t="s">
        <v>1009</v>
      </c>
    </row>
    <row r="559" spans="1:15" x14ac:dyDescent="0.25">
      <c r="A559" s="97" t="s">
        <v>1177</v>
      </c>
      <c r="B559" s="98" t="s">
        <v>1170</v>
      </c>
      <c r="C559" s="98" t="s">
        <v>1171</v>
      </c>
      <c r="D559" s="85">
        <v>1411.8</v>
      </c>
      <c r="E559" s="99">
        <v>0.620417322899114</v>
      </c>
      <c r="F559" s="96">
        <v>36</v>
      </c>
      <c r="G559" s="100" t="s">
        <v>1051</v>
      </c>
      <c r="H559" s="100" t="s">
        <v>1006</v>
      </c>
      <c r="I559" s="100" t="s">
        <v>1030</v>
      </c>
      <c r="J559" s="100" t="s">
        <v>1006</v>
      </c>
      <c r="K559" s="100" t="s">
        <v>1021</v>
      </c>
      <c r="L559" s="100" t="s">
        <v>1030</v>
      </c>
      <c r="M559" s="100" t="s">
        <v>1021</v>
      </c>
      <c r="N559" s="100" t="s">
        <v>1008</v>
      </c>
      <c r="O559" s="101" t="s">
        <v>1009</v>
      </c>
    </row>
    <row r="560" spans="1:15" x14ac:dyDescent="0.25">
      <c r="A560" s="97" t="s">
        <v>1178</v>
      </c>
      <c r="B560" s="98" t="s">
        <v>1004</v>
      </c>
      <c r="C560" s="98" t="s">
        <v>1005</v>
      </c>
      <c r="D560" s="85">
        <v>781.8</v>
      </c>
      <c r="E560" s="99">
        <v>0.91576293011031895</v>
      </c>
      <c r="F560" s="96">
        <v>29</v>
      </c>
      <c r="G560" s="100" t="s">
        <v>1020</v>
      </c>
      <c r="H560" s="100" t="s">
        <v>1007</v>
      </c>
      <c r="I560" s="100" t="s">
        <v>1008</v>
      </c>
      <c r="J560" s="100" t="s">
        <v>1006</v>
      </c>
      <c r="K560" s="100" t="s">
        <v>1021</v>
      </c>
      <c r="L560" s="100" t="s">
        <v>1008</v>
      </c>
      <c r="M560" s="100" t="s">
        <v>1007</v>
      </c>
      <c r="N560" s="100" t="s">
        <v>1006</v>
      </c>
      <c r="O560" s="101" t="s">
        <v>1009</v>
      </c>
    </row>
    <row r="561" spans="1:15" x14ac:dyDescent="0.25">
      <c r="A561" s="97" t="s">
        <v>1178</v>
      </c>
      <c r="B561" s="98" t="s">
        <v>1010</v>
      </c>
      <c r="C561" s="98" t="s">
        <v>1011</v>
      </c>
      <c r="D561" s="85">
        <v>545.4</v>
      </c>
      <c r="E561" s="99">
        <v>-0.33529277452356798</v>
      </c>
      <c r="F561" s="96">
        <v>64</v>
      </c>
      <c r="G561" s="100" t="s">
        <v>1021</v>
      </c>
      <c r="H561" s="100" t="s">
        <v>1007</v>
      </c>
      <c r="I561" s="100" t="s">
        <v>1006</v>
      </c>
      <c r="J561" s="100" t="s">
        <v>1030</v>
      </c>
      <c r="K561" s="100" t="s">
        <v>1008</v>
      </c>
      <c r="L561" s="100" t="s">
        <v>1008</v>
      </c>
      <c r="M561" s="100" t="s">
        <v>1008</v>
      </c>
      <c r="N561" s="100" t="s">
        <v>1007</v>
      </c>
      <c r="O561" s="101" t="s">
        <v>1009</v>
      </c>
    </row>
    <row r="562" spans="1:15" x14ac:dyDescent="0.25">
      <c r="A562" s="97" t="s">
        <v>1178</v>
      </c>
      <c r="B562" s="98" t="s">
        <v>1012</v>
      </c>
      <c r="C562" s="98" t="s">
        <v>1013</v>
      </c>
      <c r="D562" s="85">
        <v>400.9</v>
      </c>
      <c r="E562" s="99">
        <v>3.4565678918798998E-2</v>
      </c>
      <c r="F562" s="96">
        <v>53</v>
      </c>
      <c r="G562" s="100" t="s">
        <v>1014</v>
      </c>
      <c r="H562" s="100" t="s">
        <v>1014</v>
      </c>
      <c r="I562" s="100" t="s">
        <v>1014</v>
      </c>
      <c r="J562" s="100" t="s">
        <v>1014</v>
      </c>
      <c r="K562" s="100" t="s">
        <v>1014</v>
      </c>
      <c r="L562" s="100" t="s">
        <v>1014</v>
      </c>
      <c r="M562" s="100" t="s">
        <v>1014</v>
      </c>
      <c r="N562" s="100" t="s">
        <v>1014</v>
      </c>
      <c r="O562" s="101" t="s">
        <v>1015</v>
      </c>
    </row>
    <row r="563" spans="1:15" x14ac:dyDescent="0.25">
      <c r="A563" s="97" t="s">
        <v>1178</v>
      </c>
      <c r="B563" s="98" t="s">
        <v>1016</v>
      </c>
      <c r="C563" s="98" t="s">
        <v>1017</v>
      </c>
      <c r="D563" s="85">
        <v>17.7</v>
      </c>
      <c r="E563" s="99">
        <v>0.91659950941580204</v>
      </c>
      <c r="F563" s="96">
        <v>28</v>
      </c>
      <c r="G563" s="100" t="s">
        <v>1014</v>
      </c>
      <c r="H563" s="100" t="s">
        <v>1014</v>
      </c>
      <c r="I563" s="100" t="s">
        <v>1014</v>
      </c>
      <c r="J563" s="100" t="s">
        <v>1014</v>
      </c>
      <c r="K563" s="100" t="s">
        <v>1014</v>
      </c>
      <c r="L563" s="100" t="s">
        <v>1014</v>
      </c>
      <c r="M563" s="100" t="s">
        <v>1014</v>
      </c>
      <c r="N563" s="100" t="s">
        <v>1014</v>
      </c>
      <c r="O563" s="101" t="s">
        <v>1015</v>
      </c>
    </row>
    <row r="564" spans="1:15" x14ac:dyDescent="0.25">
      <c r="A564" s="97" t="s">
        <v>1178</v>
      </c>
      <c r="B564" s="98" t="s">
        <v>1018</v>
      </c>
      <c r="C564" s="98" t="s">
        <v>1019</v>
      </c>
      <c r="D564" s="85">
        <v>415.8</v>
      </c>
      <c r="E564" s="99">
        <v>-2.80222448427964E-2</v>
      </c>
      <c r="F564" s="96">
        <v>54</v>
      </c>
      <c r="G564" s="100" t="s">
        <v>1006</v>
      </c>
      <c r="H564" s="100" t="s">
        <v>1007</v>
      </c>
      <c r="I564" s="100" t="s">
        <v>1021</v>
      </c>
      <c r="J564" s="100" t="s">
        <v>1006</v>
      </c>
      <c r="K564" s="100" t="s">
        <v>1008</v>
      </c>
      <c r="L564" s="100" t="s">
        <v>1007</v>
      </c>
      <c r="M564" s="100" t="s">
        <v>1008</v>
      </c>
      <c r="N564" s="100" t="s">
        <v>1008</v>
      </c>
      <c r="O564" s="101" t="s">
        <v>1009</v>
      </c>
    </row>
    <row r="565" spans="1:15" x14ac:dyDescent="0.25">
      <c r="A565" s="97" t="s">
        <v>1178</v>
      </c>
      <c r="B565" s="98" t="s">
        <v>1022</v>
      </c>
      <c r="C565" s="98" t="s">
        <v>1023</v>
      </c>
      <c r="D565" s="85">
        <v>943.5</v>
      </c>
      <c r="E565" s="99">
        <v>1.4985671181765201</v>
      </c>
      <c r="F565" s="96">
        <v>12</v>
      </c>
      <c r="G565" s="100" t="s">
        <v>1020</v>
      </c>
      <c r="H565" s="100" t="s">
        <v>1007</v>
      </c>
      <c r="I565" s="100" t="s">
        <v>1006</v>
      </c>
      <c r="J565" s="100" t="s">
        <v>1008</v>
      </c>
      <c r="K565" s="100" t="s">
        <v>1008</v>
      </c>
      <c r="L565" s="100" t="s">
        <v>1008</v>
      </c>
      <c r="M565" s="100" t="s">
        <v>1008</v>
      </c>
      <c r="N565" s="100" t="s">
        <v>1021</v>
      </c>
      <c r="O565" s="101" t="s">
        <v>1009</v>
      </c>
    </row>
    <row r="566" spans="1:15" x14ac:dyDescent="0.25">
      <c r="A566" s="97" t="s">
        <v>1178</v>
      </c>
      <c r="B566" s="98" t="s">
        <v>1024</v>
      </c>
      <c r="C566" s="98" t="s">
        <v>1025</v>
      </c>
      <c r="D566" s="85">
        <v>1667.5</v>
      </c>
      <c r="E566" s="99">
        <v>1.1492891782524599</v>
      </c>
      <c r="F566" s="96">
        <v>20</v>
      </c>
      <c r="G566" s="100" t="s">
        <v>1020</v>
      </c>
      <c r="H566" s="100" t="s">
        <v>1007</v>
      </c>
      <c r="I566" s="100" t="s">
        <v>1008</v>
      </c>
      <c r="J566" s="100" t="s">
        <v>1006</v>
      </c>
      <c r="K566" s="100" t="s">
        <v>1008</v>
      </c>
      <c r="L566" s="100" t="s">
        <v>1008</v>
      </c>
      <c r="M566" s="100" t="s">
        <v>1008</v>
      </c>
      <c r="N566" s="100" t="s">
        <v>1021</v>
      </c>
      <c r="O566" s="101" t="s">
        <v>1009</v>
      </c>
    </row>
    <row r="567" spans="1:15" x14ac:dyDescent="0.25">
      <c r="A567" s="97" t="s">
        <v>1178</v>
      </c>
      <c r="B567" s="98" t="s">
        <v>1026</v>
      </c>
      <c r="C567" s="98" t="s">
        <v>1027</v>
      </c>
      <c r="D567" s="85">
        <v>494.9</v>
      </c>
      <c r="E567" s="99">
        <v>-0.224229116851343</v>
      </c>
      <c r="F567" s="96">
        <v>57</v>
      </c>
      <c r="G567" s="100" t="s">
        <v>1021</v>
      </c>
      <c r="H567" s="100" t="s">
        <v>1007</v>
      </c>
      <c r="I567" s="100" t="s">
        <v>1021</v>
      </c>
      <c r="J567" s="100" t="s">
        <v>1008</v>
      </c>
      <c r="K567" s="100" t="s">
        <v>1007</v>
      </c>
      <c r="L567" s="100" t="s">
        <v>1008</v>
      </c>
      <c r="M567" s="100" t="s">
        <v>1008</v>
      </c>
      <c r="N567" s="100" t="s">
        <v>1021</v>
      </c>
      <c r="O567" s="101" t="s">
        <v>1009</v>
      </c>
    </row>
    <row r="568" spans="1:15" x14ac:dyDescent="0.25">
      <c r="A568" s="97" t="s">
        <v>1178</v>
      </c>
      <c r="B568" s="98" t="s">
        <v>1028</v>
      </c>
      <c r="C568" s="98" t="s">
        <v>1029</v>
      </c>
      <c r="D568" s="85">
        <v>909</v>
      </c>
      <c r="E568" s="99">
        <v>1.7513846725578399</v>
      </c>
      <c r="F568" s="96">
        <v>7</v>
      </c>
      <c r="G568" s="100" t="s">
        <v>1020</v>
      </c>
      <c r="H568" s="100" t="s">
        <v>1007</v>
      </c>
      <c r="I568" s="100" t="s">
        <v>1008</v>
      </c>
      <c r="J568" s="100" t="s">
        <v>1007</v>
      </c>
      <c r="K568" s="100" t="s">
        <v>1030</v>
      </c>
      <c r="L568" s="100" t="s">
        <v>1006</v>
      </c>
      <c r="M568" s="100" t="s">
        <v>1006</v>
      </c>
      <c r="N568" s="100" t="s">
        <v>1030</v>
      </c>
      <c r="O568" s="101" t="s">
        <v>1009</v>
      </c>
    </row>
    <row r="569" spans="1:15" x14ac:dyDescent="0.25">
      <c r="A569" s="97" t="s">
        <v>1178</v>
      </c>
      <c r="B569" s="98" t="s">
        <v>1031</v>
      </c>
      <c r="C569" s="98" t="s">
        <v>1032</v>
      </c>
      <c r="D569" s="85">
        <v>301.10000000000002</v>
      </c>
      <c r="E569" s="99">
        <v>0.742237599213319</v>
      </c>
      <c r="F569" s="96">
        <v>33</v>
      </c>
      <c r="G569" s="100" t="s">
        <v>1014</v>
      </c>
      <c r="H569" s="100" t="s">
        <v>1014</v>
      </c>
      <c r="I569" s="100" t="s">
        <v>1014</v>
      </c>
      <c r="J569" s="100" t="s">
        <v>1014</v>
      </c>
      <c r="K569" s="100" t="s">
        <v>1014</v>
      </c>
      <c r="L569" s="100" t="s">
        <v>1014</v>
      </c>
      <c r="M569" s="100" t="s">
        <v>1014</v>
      </c>
      <c r="N569" s="100" t="s">
        <v>1014</v>
      </c>
      <c r="O569" s="101" t="s">
        <v>1015</v>
      </c>
    </row>
    <row r="570" spans="1:15" x14ac:dyDescent="0.25">
      <c r="A570" s="97" t="s">
        <v>1178</v>
      </c>
      <c r="B570" s="98" t="s">
        <v>1033</v>
      </c>
      <c r="C570" s="98" t="s">
        <v>1034</v>
      </c>
      <c r="D570" s="85">
        <v>246.2</v>
      </c>
      <c r="E570" s="99">
        <v>1.0038462599393601</v>
      </c>
      <c r="F570" s="96">
        <v>26</v>
      </c>
      <c r="G570" s="100" t="s">
        <v>1014</v>
      </c>
      <c r="H570" s="100" t="s">
        <v>1014</v>
      </c>
      <c r="I570" s="100" t="s">
        <v>1014</v>
      </c>
      <c r="J570" s="100" t="s">
        <v>1014</v>
      </c>
      <c r="K570" s="100" t="s">
        <v>1014</v>
      </c>
      <c r="L570" s="100" t="s">
        <v>1014</v>
      </c>
      <c r="M570" s="100" t="s">
        <v>1014</v>
      </c>
      <c r="N570" s="100" t="s">
        <v>1014</v>
      </c>
      <c r="O570" s="101" t="s">
        <v>1015</v>
      </c>
    </row>
    <row r="571" spans="1:15" x14ac:dyDescent="0.25">
      <c r="A571" s="97" t="s">
        <v>1178</v>
      </c>
      <c r="B571" s="98" t="s">
        <v>1035</v>
      </c>
      <c r="C571" s="98" t="s">
        <v>1036</v>
      </c>
      <c r="D571" s="85">
        <v>63.7</v>
      </c>
      <c r="E571" s="99">
        <v>2.5546482906044101</v>
      </c>
      <c r="F571" s="96">
        <v>2</v>
      </c>
      <c r="G571" s="100" t="s">
        <v>1014</v>
      </c>
      <c r="H571" s="100" t="s">
        <v>1014</v>
      </c>
      <c r="I571" s="100" t="s">
        <v>1014</v>
      </c>
      <c r="J571" s="100" t="s">
        <v>1014</v>
      </c>
      <c r="K571" s="100" t="s">
        <v>1014</v>
      </c>
      <c r="L571" s="100" t="s">
        <v>1014</v>
      </c>
      <c r="M571" s="100" t="s">
        <v>1014</v>
      </c>
      <c r="N571" s="100" t="s">
        <v>1014</v>
      </c>
      <c r="O571" s="101" t="s">
        <v>1015</v>
      </c>
    </row>
    <row r="572" spans="1:15" x14ac:dyDescent="0.25">
      <c r="A572" s="97" t="s">
        <v>1178</v>
      </c>
      <c r="B572" s="98" t="s">
        <v>1037</v>
      </c>
      <c r="C572" s="98" t="s">
        <v>1038</v>
      </c>
      <c r="D572" s="85">
        <v>867.7</v>
      </c>
      <c r="E572" s="99">
        <v>2.9033527967851298</v>
      </c>
      <c r="F572" s="96">
        <v>1</v>
      </c>
      <c r="G572" s="100" t="s">
        <v>1020</v>
      </c>
      <c r="H572" s="100" t="s">
        <v>1007</v>
      </c>
      <c r="I572" s="100" t="s">
        <v>1008</v>
      </c>
      <c r="J572" s="100" t="s">
        <v>1007</v>
      </c>
      <c r="K572" s="100" t="s">
        <v>1030</v>
      </c>
      <c r="L572" s="100" t="s">
        <v>1007</v>
      </c>
      <c r="M572" s="100" t="s">
        <v>1008</v>
      </c>
      <c r="N572" s="100" t="s">
        <v>1021</v>
      </c>
      <c r="O572" s="101" t="s">
        <v>1009</v>
      </c>
    </row>
    <row r="573" spans="1:15" x14ac:dyDescent="0.25">
      <c r="A573" s="97" t="s">
        <v>1178</v>
      </c>
      <c r="B573" s="98" t="s">
        <v>1039</v>
      </c>
      <c r="C573" s="98" t="s">
        <v>1040</v>
      </c>
      <c r="D573" s="85">
        <v>420.1</v>
      </c>
      <c r="E573" s="99">
        <v>1.1019578541078301</v>
      </c>
      <c r="F573" s="96">
        <v>22</v>
      </c>
      <c r="G573" s="100" t="s">
        <v>1020</v>
      </c>
      <c r="H573" s="100" t="s">
        <v>1007</v>
      </c>
      <c r="I573" s="100" t="s">
        <v>1007</v>
      </c>
      <c r="J573" s="100" t="s">
        <v>1008</v>
      </c>
      <c r="K573" s="100" t="s">
        <v>1007</v>
      </c>
      <c r="L573" s="100" t="s">
        <v>1007</v>
      </c>
      <c r="M573" s="100" t="s">
        <v>1006</v>
      </c>
      <c r="N573" s="100" t="s">
        <v>1021</v>
      </c>
      <c r="O573" s="101" t="s">
        <v>1009</v>
      </c>
    </row>
    <row r="574" spans="1:15" x14ac:dyDescent="0.25">
      <c r="A574" s="97" t="s">
        <v>1178</v>
      </c>
      <c r="B574" s="98" t="s">
        <v>1041</v>
      </c>
      <c r="C574" s="98" t="s">
        <v>1042</v>
      </c>
      <c r="D574" s="85">
        <v>467.5</v>
      </c>
      <c r="E574" s="99">
        <v>1.9629361222622701</v>
      </c>
      <c r="F574" s="96">
        <v>5</v>
      </c>
      <c r="G574" s="100" t="s">
        <v>1020</v>
      </c>
      <c r="H574" s="100" t="s">
        <v>1007</v>
      </c>
      <c r="I574" s="100" t="s">
        <v>1021</v>
      </c>
      <c r="J574" s="100" t="s">
        <v>1008</v>
      </c>
      <c r="K574" s="100" t="s">
        <v>1008</v>
      </c>
      <c r="L574" s="100" t="s">
        <v>1008</v>
      </c>
      <c r="M574" s="100" t="s">
        <v>1008</v>
      </c>
      <c r="N574" s="100" t="s">
        <v>1021</v>
      </c>
      <c r="O574" s="101" t="s">
        <v>1009</v>
      </c>
    </row>
    <row r="575" spans="1:15" x14ac:dyDescent="0.25">
      <c r="A575" s="97" t="s">
        <v>1178</v>
      </c>
      <c r="B575" s="98" t="s">
        <v>1043</v>
      </c>
      <c r="C575" s="98" t="s">
        <v>1044</v>
      </c>
      <c r="D575" s="85">
        <v>254.6</v>
      </c>
      <c r="E575" s="99">
        <v>2.2630618524452299</v>
      </c>
      <c r="F575" s="96">
        <v>4</v>
      </c>
      <c r="G575" s="100" t="s">
        <v>1014</v>
      </c>
      <c r="H575" s="100" t="s">
        <v>1014</v>
      </c>
      <c r="I575" s="100" t="s">
        <v>1014</v>
      </c>
      <c r="J575" s="100" t="s">
        <v>1014</v>
      </c>
      <c r="K575" s="100" t="s">
        <v>1014</v>
      </c>
      <c r="L575" s="100" t="s">
        <v>1014</v>
      </c>
      <c r="M575" s="100" t="s">
        <v>1014</v>
      </c>
      <c r="N575" s="100" t="s">
        <v>1014</v>
      </c>
      <c r="O575" s="101" t="s">
        <v>1015</v>
      </c>
    </row>
    <row r="576" spans="1:15" x14ac:dyDescent="0.25">
      <c r="A576" s="97" t="s">
        <v>1178</v>
      </c>
      <c r="B576" s="98" t="s">
        <v>1045</v>
      </c>
      <c r="C576" s="98" t="s">
        <v>1046</v>
      </c>
      <c r="D576" s="85">
        <v>310</v>
      </c>
      <c r="E576" s="99">
        <v>0.195355278871398</v>
      </c>
      <c r="F576" s="96">
        <v>48</v>
      </c>
      <c r="G576" s="100" t="s">
        <v>1014</v>
      </c>
      <c r="H576" s="100" t="s">
        <v>1014</v>
      </c>
      <c r="I576" s="100" t="s">
        <v>1014</v>
      </c>
      <c r="J576" s="100" t="s">
        <v>1014</v>
      </c>
      <c r="K576" s="100" t="s">
        <v>1014</v>
      </c>
      <c r="L576" s="100" t="s">
        <v>1014</v>
      </c>
      <c r="M576" s="100" t="s">
        <v>1014</v>
      </c>
      <c r="N576" s="100" t="s">
        <v>1014</v>
      </c>
      <c r="O576" s="101" t="s">
        <v>1015</v>
      </c>
    </row>
    <row r="577" spans="1:15" x14ac:dyDescent="0.25">
      <c r="A577" s="97" t="s">
        <v>1178</v>
      </c>
      <c r="B577" s="98" t="s">
        <v>1047</v>
      </c>
      <c r="C577" s="98" t="s">
        <v>1048</v>
      </c>
      <c r="D577" s="85">
        <v>495.3</v>
      </c>
      <c r="E577" s="99">
        <v>0.14403070358525299</v>
      </c>
      <c r="F577" s="96">
        <v>52</v>
      </c>
      <c r="G577" s="100" t="s">
        <v>1014</v>
      </c>
      <c r="H577" s="100" t="s">
        <v>1014</v>
      </c>
      <c r="I577" s="100" t="s">
        <v>1014</v>
      </c>
      <c r="J577" s="100" t="s">
        <v>1014</v>
      </c>
      <c r="K577" s="100" t="s">
        <v>1014</v>
      </c>
      <c r="L577" s="100" t="s">
        <v>1014</v>
      </c>
      <c r="M577" s="100" t="s">
        <v>1014</v>
      </c>
      <c r="N577" s="100" t="s">
        <v>1014</v>
      </c>
      <c r="O577" s="101" t="s">
        <v>1015</v>
      </c>
    </row>
    <row r="578" spans="1:15" x14ac:dyDescent="0.25">
      <c r="A578" s="97" t="s">
        <v>1178</v>
      </c>
      <c r="B578" s="98" t="s">
        <v>1049</v>
      </c>
      <c r="C578" s="98" t="s">
        <v>1050</v>
      </c>
      <c r="D578" s="85">
        <v>1001.3</v>
      </c>
      <c r="E578" s="99">
        <v>0.59424760697912404</v>
      </c>
      <c r="F578" s="96">
        <v>37</v>
      </c>
      <c r="G578" s="100" t="s">
        <v>1051</v>
      </c>
      <c r="H578" s="100" t="s">
        <v>1008</v>
      </c>
      <c r="I578" s="100" t="s">
        <v>1030</v>
      </c>
      <c r="J578" s="100" t="s">
        <v>1008</v>
      </c>
      <c r="K578" s="100" t="s">
        <v>1008</v>
      </c>
      <c r="L578" s="100" t="s">
        <v>1007</v>
      </c>
      <c r="M578" s="100" t="s">
        <v>1007</v>
      </c>
      <c r="N578" s="100" t="s">
        <v>1021</v>
      </c>
      <c r="O578" s="101" t="s">
        <v>1009</v>
      </c>
    </row>
    <row r="579" spans="1:15" x14ac:dyDescent="0.25">
      <c r="A579" s="97" t="s">
        <v>1178</v>
      </c>
      <c r="B579" s="98" t="s">
        <v>1052</v>
      </c>
      <c r="C579" s="98" t="s">
        <v>1053</v>
      </c>
      <c r="D579" s="85">
        <v>640.20000000000005</v>
      </c>
      <c r="E579" s="99">
        <v>1.1785979835973699</v>
      </c>
      <c r="F579" s="96">
        <v>19</v>
      </c>
      <c r="G579" s="100" t="s">
        <v>1020</v>
      </c>
      <c r="H579" s="100" t="s">
        <v>1007</v>
      </c>
      <c r="I579" s="100" t="s">
        <v>1030</v>
      </c>
      <c r="J579" s="100" t="s">
        <v>1006</v>
      </c>
      <c r="K579" s="100" t="s">
        <v>1007</v>
      </c>
      <c r="L579" s="100" t="s">
        <v>1007</v>
      </c>
      <c r="M579" s="100" t="s">
        <v>1006</v>
      </c>
      <c r="N579" s="100" t="s">
        <v>1008</v>
      </c>
      <c r="O579" s="101" t="s">
        <v>1009</v>
      </c>
    </row>
    <row r="580" spans="1:15" x14ac:dyDescent="0.25">
      <c r="A580" s="97" t="s">
        <v>1178</v>
      </c>
      <c r="B580" s="98" t="s">
        <v>1054</v>
      </c>
      <c r="C580" s="98" t="s">
        <v>1055</v>
      </c>
      <c r="D580" s="85">
        <v>641.20000000000005</v>
      </c>
      <c r="E580" s="99">
        <v>1.5526982358800201</v>
      </c>
      <c r="F580" s="96">
        <v>10</v>
      </c>
      <c r="G580" s="100" t="s">
        <v>1020</v>
      </c>
      <c r="H580" s="100" t="s">
        <v>1007</v>
      </c>
      <c r="I580" s="100" t="s">
        <v>1030</v>
      </c>
      <c r="J580" s="100" t="s">
        <v>1030</v>
      </c>
      <c r="K580" s="100" t="s">
        <v>1008</v>
      </c>
      <c r="L580" s="100" t="s">
        <v>1007</v>
      </c>
      <c r="M580" s="100" t="s">
        <v>1006</v>
      </c>
      <c r="N580" s="100" t="s">
        <v>1008</v>
      </c>
      <c r="O580" s="101" t="s">
        <v>1009</v>
      </c>
    </row>
    <row r="581" spans="1:15" x14ac:dyDescent="0.25">
      <c r="A581" s="97" t="s">
        <v>1178</v>
      </c>
      <c r="B581" s="98" t="s">
        <v>1056</v>
      </c>
      <c r="C581" s="98" t="s">
        <v>1057</v>
      </c>
      <c r="D581" s="85">
        <v>796.7</v>
      </c>
      <c r="E581" s="99">
        <v>1.52818408127949</v>
      </c>
      <c r="F581" s="96">
        <v>11</v>
      </c>
      <c r="G581" s="100" t="s">
        <v>1014</v>
      </c>
      <c r="H581" s="100" t="s">
        <v>1014</v>
      </c>
      <c r="I581" s="100" t="s">
        <v>1014</v>
      </c>
      <c r="J581" s="100" t="s">
        <v>1014</v>
      </c>
      <c r="K581" s="100" t="s">
        <v>1014</v>
      </c>
      <c r="L581" s="100" t="s">
        <v>1014</v>
      </c>
      <c r="M581" s="100" t="s">
        <v>1014</v>
      </c>
      <c r="N581" s="100" t="s">
        <v>1014</v>
      </c>
      <c r="O581" s="101" t="s">
        <v>1015</v>
      </c>
    </row>
    <row r="582" spans="1:15" x14ac:dyDescent="0.25">
      <c r="A582" s="97" t="s">
        <v>1178</v>
      </c>
      <c r="B582" s="98" t="s">
        <v>1058</v>
      </c>
      <c r="C582" s="98" t="s">
        <v>1059</v>
      </c>
      <c r="D582" s="85">
        <v>1066.5</v>
      </c>
      <c r="E582" s="99">
        <v>-0.22742553204342</v>
      </c>
      <c r="F582" s="96">
        <v>59</v>
      </c>
      <c r="G582" s="100" t="s">
        <v>1021</v>
      </c>
      <c r="H582" s="100" t="s">
        <v>1021</v>
      </c>
      <c r="I582" s="100" t="s">
        <v>1021</v>
      </c>
      <c r="J582" s="100" t="s">
        <v>1008</v>
      </c>
      <c r="K582" s="100" t="s">
        <v>1008</v>
      </c>
      <c r="L582" s="100" t="s">
        <v>1021</v>
      </c>
      <c r="M582" s="100" t="s">
        <v>1007</v>
      </c>
      <c r="N582" s="100" t="s">
        <v>1007</v>
      </c>
      <c r="O582" s="101" t="s">
        <v>1009</v>
      </c>
    </row>
    <row r="583" spans="1:15" x14ac:dyDescent="0.25">
      <c r="A583" s="97" t="s">
        <v>1178</v>
      </c>
      <c r="B583" s="98" t="s">
        <v>1060</v>
      </c>
      <c r="C583" s="98" t="s">
        <v>1061</v>
      </c>
      <c r="D583" s="85">
        <v>463.5</v>
      </c>
      <c r="E583" s="99">
        <v>1.0449376575329199</v>
      </c>
      <c r="F583" s="96">
        <v>25</v>
      </c>
      <c r="G583" s="100" t="s">
        <v>1014</v>
      </c>
      <c r="H583" s="100" t="s">
        <v>1014</v>
      </c>
      <c r="I583" s="100" t="s">
        <v>1014</v>
      </c>
      <c r="J583" s="100" t="s">
        <v>1014</v>
      </c>
      <c r="K583" s="100" t="s">
        <v>1014</v>
      </c>
      <c r="L583" s="100" t="s">
        <v>1014</v>
      </c>
      <c r="M583" s="100" t="s">
        <v>1014</v>
      </c>
      <c r="N583" s="100" t="s">
        <v>1014</v>
      </c>
      <c r="O583" s="101" t="s">
        <v>1015</v>
      </c>
    </row>
    <row r="584" spans="1:15" x14ac:dyDescent="0.25">
      <c r="A584" s="97" t="s">
        <v>1178</v>
      </c>
      <c r="B584" s="98" t="s">
        <v>1062</v>
      </c>
      <c r="C584" s="98" t="s">
        <v>1063</v>
      </c>
      <c r="D584" s="85">
        <v>213</v>
      </c>
      <c r="E584" s="99">
        <v>0.73992386234288998</v>
      </c>
      <c r="F584" s="96">
        <v>34</v>
      </c>
      <c r="G584" s="100" t="s">
        <v>1014</v>
      </c>
      <c r="H584" s="100" t="s">
        <v>1014</v>
      </c>
      <c r="I584" s="100" t="s">
        <v>1014</v>
      </c>
      <c r="J584" s="100" t="s">
        <v>1014</v>
      </c>
      <c r="K584" s="100" t="s">
        <v>1014</v>
      </c>
      <c r="L584" s="100" t="s">
        <v>1014</v>
      </c>
      <c r="M584" s="100" t="s">
        <v>1014</v>
      </c>
      <c r="N584" s="100" t="s">
        <v>1014</v>
      </c>
      <c r="O584" s="101" t="s">
        <v>1015</v>
      </c>
    </row>
    <row r="585" spans="1:15" x14ac:dyDescent="0.25">
      <c r="A585" s="97" t="s">
        <v>1178</v>
      </c>
      <c r="B585" s="98" t="s">
        <v>1064</v>
      </c>
      <c r="C585" s="98" t="s">
        <v>1065</v>
      </c>
      <c r="D585" s="85">
        <v>775.3</v>
      </c>
      <c r="E585" s="99">
        <v>1.31888753831203</v>
      </c>
      <c r="F585" s="96">
        <v>16</v>
      </c>
      <c r="G585" s="100" t="s">
        <v>1020</v>
      </c>
      <c r="H585" s="100" t="s">
        <v>1007</v>
      </c>
      <c r="I585" s="100" t="s">
        <v>1021</v>
      </c>
      <c r="J585" s="100" t="s">
        <v>1021</v>
      </c>
      <c r="K585" s="100" t="s">
        <v>1006</v>
      </c>
      <c r="L585" s="100" t="s">
        <v>1008</v>
      </c>
      <c r="M585" s="100" t="s">
        <v>1006</v>
      </c>
      <c r="N585" s="100" t="s">
        <v>1006</v>
      </c>
      <c r="O585" s="101" t="s">
        <v>1009</v>
      </c>
    </row>
    <row r="586" spans="1:15" x14ac:dyDescent="0.25">
      <c r="A586" s="97" t="s">
        <v>1178</v>
      </c>
      <c r="B586" s="98" t="s">
        <v>1066</v>
      </c>
      <c r="C586" s="98" t="s">
        <v>1067</v>
      </c>
      <c r="D586" s="85">
        <v>791.9</v>
      </c>
      <c r="E586" s="99">
        <v>1.4464815908973201</v>
      </c>
      <c r="F586" s="96">
        <v>14</v>
      </c>
      <c r="G586" s="100" t="s">
        <v>1020</v>
      </c>
      <c r="H586" s="100" t="s">
        <v>1007</v>
      </c>
      <c r="I586" s="100" t="s">
        <v>1007</v>
      </c>
      <c r="J586" s="100" t="s">
        <v>1006</v>
      </c>
      <c r="K586" s="100" t="s">
        <v>1021</v>
      </c>
      <c r="L586" s="100" t="s">
        <v>1008</v>
      </c>
      <c r="M586" s="100" t="s">
        <v>1021</v>
      </c>
      <c r="N586" s="100" t="s">
        <v>1008</v>
      </c>
      <c r="O586" s="101" t="s">
        <v>1009</v>
      </c>
    </row>
    <row r="587" spans="1:15" x14ac:dyDescent="0.25">
      <c r="A587" s="97" t="s">
        <v>1178</v>
      </c>
      <c r="B587" s="98" t="s">
        <v>1068</v>
      </c>
      <c r="C587" s="98" t="s">
        <v>1069</v>
      </c>
      <c r="D587" s="85">
        <v>1789.9</v>
      </c>
      <c r="E587" s="99">
        <v>2.3141400055722099</v>
      </c>
      <c r="F587" s="96">
        <v>3</v>
      </c>
      <c r="G587" s="100" t="s">
        <v>1020</v>
      </c>
      <c r="H587" s="100" t="s">
        <v>1008</v>
      </c>
      <c r="I587" s="100" t="s">
        <v>1007</v>
      </c>
      <c r="J587" s="100" t="s">
        <v>1007</v>
      </c>
      <c r="K587" s="100" t="s">
        <v>1030</v>
      </c>
      <c r="L587" s="100" t="s">
        <v>1021</v>
      </c>
      <c r="M587" s="100" t="s">
        <v>1008</v>
      </c>
      <c r="N587" s="100" t="s">
        <v>1021</v>
      </c>
      <c r="O587" s="101" t="s">
        <v>1009</v>
      </c>
    </row>
    <row r="588" spans="1:15" x14ac:dyDescent="0.25">
      <c r="A588" s="97" t="s">
        <v>1178</v>
      </c>
      <c r="B588" s="98" t="s">
        <v>1070</v>
      </c>
      <c r="C588" s="98" t="s">
        <v>1071</v>
      </c>
      <c r="D588" s="85">
        <v>921.8</v>
      </c>
      <c r="E588" s="99">
        <v>1.5971801999990001</v>
      </c>
      <c r="F588" s="96">
        <v>8</v>
      </c>
      <c r="G588" s="100" t="s">
        <v>1014</v>
      </c>
      <c r="H588" s="100" t="s">
        <v>1014</v>
      </c>
      <c r="I588" s="100" t="s">
        <v>1014</v>
      </c>
      <c r="J588" s="100" t="s">
        <v>1014</v>
      </c>
      <c r="K588" s="100" t="s">
        <v>1014</v>
      </c>
      <c r="L588" s="100" t="s">
        <v>1014</v>
      </c>
      <c r="M588" s="100" t="s">
        <v>1014</v>
      </c>
      <c r="N588" s="100" t="s">
        <v>1014</v>
      </c>
      <c r="O588" s="101" t="s">
        <v>1015</v>
      </c>
    </row>
    <row r="589" spans="1:15" x14ac:dyDescent="0.25">
      <c r="A589" s="97" t="s">
        <v>1178</v>
      </c>
      <c r="B589" s="98" t="s">
        <v>1072</v>
      </c>
      <c r="C589" s="98" t="s">
        <v>1073</v>
      </c>
      <c r="D589" s="85">
        <v>785.3</v>
      </c>
      <c r="E589" s="99">
        <v>0.54676881692110102</v>
      </c>
      <c r="F589" s="96">
        <v>38</v>
      </c>
      <c r="G589" s="100" t="s">
        <v>1014</v>
      </c>
      <c r="H589" s="100" t="s">
        <v>1014</v>
      </c>
      <c r="I589" s="100" t="s">
        <v>1014</v>
      </c>
      <c r="J589" s="100" t="s">
        <v>1014</v>
      </c>
      <c r="K589" s="100" t="s">
        <v>1014</v>
      </c>
      <c r="L589" s="100" t="s">
        <v>1014</v>
      </c>
      <c r="M589" s="100" t="s">
        <v>1014</v>
      </c>
      <c r="N589" s="100" t="s">
        <v>1014</v>
      </c>
      <c r="O589" s="101" t="s">
        <v>1015</v>
      </c>
    </row>
    <row r="590" spans="1:15" x14ac:dyDescent="0.25">
      <c r="A590" s="97" t="s">
        <v>1178</v>
      </c>
      <c r="B590" s="98" t="s">
        <v>1074</v>
      </c>
      <c r="C590" s="98" t="s">
        <v>1075</v>
      </c>
      <c r="D590" s="85">
        <v>2123.5</v>
      </c>
      <c r="E590" s="99">
        <v>-0.12048642455821799</v>
      </c>
      <c r="F590" s="96">
        <v>56</v>
      </c>
      <c r="G590" s="100" t="s">
        <v>1006</v>
      </c>
      <c r="H590" s="100" t="s">
        <v>1008</v>
      </c>
      <c r="I590" s="100" t="s">
        <v>1030</v>
      </c>
      <c r="J590" s="100" t="s">
        <v>1006</v>
      </c>
      <c r="K590" s="100" t="s">
        <v>1008</v>
      </c>
      <c r="L590" s="100" t="s">
        <v>1008</v>
      </c>
      <c r="M590" s="100" t="s">
        <v>1021</v>
      </c>
      <c r="N590" s="100" t="s">
        <v>1007</v>
      </c>
      <c r="O590" s="101" t="s">
        <v>1009</v>
      </c>
    </row>
    <row r="591" spans="1:15" x14ac:dyDescent="0.25">
      <c r="A591" s="97" t="s">
        <v>1178</v>
      </c>
      <c r="B591" s="98" t="s">
        <v>1076</v>
      </c>
      <c r="C591" s="98" t="s">
        <v>1077</v>
      </c>
      <c r="D591" s="85">
        <v>246.2</v>
      </c>
      <c r="E591" s="99">
        <v>1.8488012989468201</v>
      </c>
      <c r="F591" s="96">
        <v>6</v>
      </c>
      <c r="G591" s="100" t="s">
        <v>1014</v>
      </c>
      <c r="H591" s="100" t="s">
        <v>1014</v>
      </c>
      <c r="I591" s="100" t="s">
        <v>1014</v>
      </c>
      <c r="J591" s="100" t="s">
        <v>1014</v>
      </c>
      <c r="K591" s="100" t="s">
        <v>1014</v>
      </c>
      <c r="L591" s="100" t="s">
        <v>1014</v>
      </c>
      <c r="M591" s="100" t="s">
        <v>1014</v>
      </c>
      <c r="N591" s="100" t="s">
        <v>1014</v>
      </c>
      <c r="O591" s="101" t="s">
        <v>1015</v>
      </c>
    </row>
    <row r="592" spans="1:15" x14ac:dyDescent="0.25">
      <c r="A592" s="97" t="s">
        <v>1178</v>
      </c>
      <c r="B592" s="98" t="s">
        <v>1078</v>
      </c>
      <c r="C592" s="98" t="s">
        <v>1079</v>
      </c>
      <c r="D592" s="85">
        <v>401</v>
      </c>
      <c r="E592" s="99">
        <v>-1.19566748354543</v>
      </c>
      <c r="F592" s="96">
        <v>78</v>
      </c>
      <c r="G592" s="100" t="s">
        <v>1014</v>
      </c>
      <c r="H592" s="100" t="s">
        <v>1014</v>
      </c>
      <c r="I592" s="100" t="s">
        <v>1014</v>
      </c>
      <c r="J592" s="100" t="s">
        <v>1014</v>
      </c>
      <c r="K592" s="100" t="s">
        <v>1014</v>
      </c>
      <c r="L592" s="100" t="s">
        <v>1014</v>
      </c>
      <c r="M592" s="100" t="s">
        <v>1014</v>
      </c>
      <c r="N592" s="100" t="s">
        <v>1014</v>
      </c>
      <c r="O592" s="101" t="s">
        <v>1015</v>
      </c>
    </row>
    <row r="593" spans="1:15" x14ac:dyDescent="0.25">
      <c r="A593" s="97" t="s">
        <v>1178</v>
      </c>
      <c r="B593" s="98" t="s">
        <v>1080</v>
      </c>
      <c r="C593" s="98" t="s">
        <v>1081</v>
      </c>
      <c r="D593" s="85">
        <v>2420.5</v>
      </c>
      <c r="E593" s="99">
        <v>-0.33353146564387898</v>
      </c>
      <c r="F593" s="96">
        <v>63</v>
      </c>
      <c r="G593" s="100" t="s">
        <v>1021</v>
      </c>
      <c r="H593" s="100" t="s">
        <v>1006</v>
      </c>
      <c r="I593" s="100" t="s">
        <v>1021</v>
      </c>
      <c r="J593" s="100" t="s">
        <v>1006</v>
      </c>
      <c r="K593" s="100" t="s">
        <v>1008</v>
      </c>
      <c r="L593" s="100" t="s">
        <v>1008</v>
      </c>
      <c r="M593" s="100" t="s">
        <v>1006</v>
      </c>
      <c r="N593" s="100" t="s">
        <v>1021</v>
      </c>
      <c r="O593" s="101" t="s">
        <v>1009</v>
      </c>
    </row>
    <row r="594" spans="1:15" x14ac:dyDescent="0.25">
      <c r="A594" s="97" t="s">
        <v>1178</v>
      </c>
      <c r="B594" s="98" t="s">
        <v>1082</v>
      </c>
      <c r="C594" s="98" t="s">
        <v>1083</v>
      </c>
      <c r="D594" s="85">
        <v>167.7</v>
      </c>
      <c r="E594" s="99">
        <v>-0.59146544341687501</v>
      </c>
      <c r="F594" s="96">
        <v>70</v>
      </c>
      <c r="G594" s="100" t="s">
        <v>1030</v>
      </c>
      <c r="H594" s="100" t="s">
        <v>1007</v>
      </c>
      <c r="I594" s="100" t="s">
        <v>1008</v>
      </c>
      <c r="J594" s="100" t="s">
        <v>1021</v>
      </c>
      <c r="K594" s="100" t="s">
        <v>1007</v>
      </c>
      <c r="L594" s="100" t="s">
        <v>1006</v>
      </c>
      <c r="M594" s="100" t="s">
        <v>1006</v>
      </c>
      <c r="N594" s="100" t="s">
        <v>1006</v>
      </c>
      <c r="O594" s="101" t="s">
        <v>1009</v>
      </c>
    </row>
    <row r="595" spans="1:15" x14ac:dyDescent="0.25">
      <c r="A595" s="97" t="s">
        <v>1178</v>
      </c>
      <c r="B595" s="98" t="s">
        <v>1084</v>
      </c>
      <c r="C595" s="98" t="s">
        <v>1085</v>
      </c>
      <c r="D595" s="85">
        <v>195.1</v>
      </c>
      <c r="E595" s="99">
        <v>0.42686411210952702</v>
      </c>
      <c r="F595" s="96">
        <v>42</v>
      </c>
      <c r="G595" s="100" t="s">
        <v>1014</v>
      </c>
      <c r="H595" s="100" t="s">
        <v>1014</v>
      </c>
      <c r="I595" s="100" t="s">
        <v>1014</v>
      </c>
      <c r="J595" s="100" t="s">
        <v>1014</v>
      </c>
      <c r="K595" s="100" t="s">
        <v>1014</v>
      </c>
      <c r="L595" s="100" t="s">
        <v>1014</v>
      </c>
      <c r="M595" s="100" t="s">
        <v>1014</v>
      </c>
      <c r="N595" s="100" t="s">
        <v>1014</v>
      </c>
      <c r="O595" s="101" t="s">
        <v>1015</v>
      </c>
    </row>
    <row r="596" spans="1:15" x14ac:dyDescent="0.25">
      <c r="A596" s="97" t="s">
        <v>1178</v>
      </c>
      <c r="B596" s="98" t="s">
        <v>1086</v>
      </c>
      <c r="C596" s="98" t="s">
        <v>1087</v>
      </c>
      <c r="D596" s="85">
        <v>171</v>
      </c>
      <c r="E596" s="99">
        <v>-0.69333785430830197</v>
      </c>
      <c r="F596" s="96">
        <v>72</v>
      </c>
      <c r="G596" s="100" t="s">
        <v>1014</v>
      </c>
      <c r="H596" s="100" t="s">
        <v>1014</v>
      </c>
      <c r="I596" s="100" t="s">
        <v>1014</v>
      </c>
      <c r="J596" s="100" t="s">
        <v>1014</v>
      </c>
      <c r="K596" s="100" t="s">
        <v>1014</v>
      </c>
      <c r="L596" s="100" t="s">
        <v>1014</v>
      </c>
      <c r="M596" s="100" t="s">
        <v>1014</v>
      </c>
      <c r="N596" s="100" t="s">
        <v>1014</v>
      </c>
      <c r="O596" s="101" t="s">
        <v>1015</v>
      </c>
    </row>
    <row r="597" spans="1:15" x14ac:dyDescent="0.25">
      <c r="A597" s="97" t="s">
        <v>1178</v>
      </c>
      <c r="B597" s="98" t="s">
        <v>1088</v>
      </c>
      <c r="C597" s="98" t="s">
        <v>1089</v>
      </c>
      <c r="D597" s="85">
        <v>193.5</v>
      </c>
      <c r="E597" s="99">
        <v>0.60392966531741199</v>
      </c>
      <c r="F597" s="96">
        <v>36</v>
      </c>
      <c r="G597" s="100" t="s">
        <v>1014</v>
      </c>
      <c r="H597" s="100" t="s">
        <v>1014</v>
      </c>
      <c r="I597" s="100" t="s">
        <v>1014</v>
      </c>
      <c r="J597" s="100" t="s">
        <v>1014</v>
      </c>
      <c r="K597" s="100" t="s">
        <v>1014</v>
      </c>
      <c r="L597" s="100" t="s">
        <v>1014</v>
      </c>
      <c r="M597" s="100" t="s">
        <v>1014</v>
      </c>
      <c r="N597" s="100" t="s">
        <v>1014</v>
      </c>
      <c r="O597" s="101" t="s">
        <v>1015</v>
      </c>
    </row>
    <row r="598" spans="1:15" x14ac:dyDescent="0.25">
      <c r="A598" s="97" t="s">
        <v>1178</v>
      </c>
      <c r="B598" s="98" t="s">
        <v>1090</v>
      </c>
      <c r="C598" s="98" t="s">
        <v>1091</v>
      </c>
      <c r="D598" s="85">
        <v>2315.6999999999998</v>
      </c>
      <c r="E598" s="99">
        <v>-0.73510461138657202</v>
      </c>
      <c r="F598" s="96">
        <v>73</v>
      </c>
      <c r="G598" s="100" t="s">
        <v>1030</v>
      </c>
      <c r="H598" s="100" t="s">
        <v>1030</v>
      </c>
      <c r="I598" s="100" t="s">
        <v>1006</v>
      </c>
      <c r="J598" s="100" t="s">
        <v>1006</v>
      </c>
      <c r="K598" s="100" t="s">
        <v>1006</v>
      </c>
      <c r="L598" s="100" t="s">
        <v>1030</v>
      </c>
      <c r="M598" s="100" t="s">
        <v>1030</v>
      </c>
      <c r="N598" s="100" t="s">
        <v>1008</v>
      </c>
      <c r="O598" s="101" t="s">
        <v>1009</v>
      </c>
    </row>
    <row r="599" spans="1:15" x14ac:dyDescent="0.25">
      <c r="A599" s="97" t="s">
        <v>1178</v>
      </c>
      <c r="B599" s="98" t="s">
        <v>1092</v>
      </c>
      <c r="C599" s="98" t="s">
        <v>1093</v>
      </c>
      <c r="D599" s="85">
        <v>808.1</v>
      </c>
      <c r="E599" s="99">
        <v>0.27192156411754598</v>
      </c>
      <c r="F599" s="96">
        <v>44</v>
      </c>
      <c r="G599" s="100" t="s">
        <v>1008</v>
      </c>
      <c r="H599" s="100" t="s">
        <v>1021</v>
      </c>
      <c r="I599" s="100" t="s">
        <v>1007</v>
      </c>
      <c r="J599" s="100" t="s">
        <v>1008</v>
      </c>
      <c r="K599" s="100" t="s">
        <v>1021</v>
      </c>
      <c r="L599" s="100" t="s">
        <v>1030</v>
      </c>
      <c r="M599" s="100" t="s">
        <v>1030</v>
      </c>
      <c r="N599" s="100" t="s">
        <v>1007</v>
      </c>
      <c r="O599" s="101" t="s">
        <v>1009</v>
      </c>
    </row>
    <row r="600" spans="1:15" x14ac:dyDescent="0.25">
      <c r="A600" s="97" t="s">
        <v>1178</v>
      </c>
      <c r="B600" s="98" t="s">
        <v>1094</v>
      </c>
      <c r="C600" s="98" t="s">
        <v>1095</v>
      </c>
      <c r="D600" s="85">
        <v>1086.8</v>
      </c>
      <c r="E600" s="99">
        <v>-0.85671080518926301</v>
      </c>
      <c r="F600" s="96">
        <v>76</v>
      </c>
      <c r="G600" s="100" t="s">
        <v>1030</v>
      </c>
      <c r="H600" s="100" t="s">
        <v>1008</v>
      </c>
      <c r="I600" s="100" t="s">
        <v>1021</v>
      </c>
      <c r="J600" s="100" t="s">
        <v>1021</v>
      </c>
      <c r="K600" s="100" t="s">
        <v>1008</v>
      </c>
      <c r="L600" s="100" t="s">
        <v>1021</v>
      </c>
      <c r="M600" s="100" t="s">
        <v>1021</v>
      </c>
      <c r="N600" s="100" t="s">
        <v>1007</v>
      </c>
      <c r="O600" s="101" t="s">
        <v>1009</v>
      </c>
    </row>
    <row r="601" spans="1:15" x14ac:dyDescent="0.25">
      <c r="A601" s="97" t="s">
        <v>1178</v>
      </c>
      <c r="B601" s="98" t="s">
        <v>1096</v>
      </c>
      <c r="C601" s="98" t="s">
        <v>1097</v>
      </c>
      <c r="D601" s="85">
        <v>635.6</v>
      </c>
      <c r="E601" s="99">
        <v>0.485246221662123</v>
      </c>
      <c r="F601" s="96">
        <v>40</v>
      </c>
      <c r="G601" s="100" t="s">
        <v>1014</v>
      </c>
      <c r="H601" s="100" t="s">
        <v>1014</v>
      </c>
      <c r="I601" s="100" t="s">
        <v>1014</v>
      </c>
      <c r="J601" s="100" t="s">
        <v>1014</v>
      </c>
      <c r="K601" s="100" t="s">
        <v>1014</v>
      </c>
      <c r="L601" s="100" t="s">
        <v>1014</v>
      </c>
      <c r="M601" s="100" t="s">
        <v>1014</v>
      </c>
      <c r="N601" s="100" t="s">
        <v>1014</v>
      </c>
      <c r="O601" s="101" t="s">
        <v>1015</v>
      </c>
    </row>
    <row r="602" spans="1:15" x14ac:dyDescent="0.25">
      <c r="A602" s="97" t="s">
        <v>1178</v>
      </c>
      <c r="B602" s="98" t="s">
        <v>1098</v>
      </c>
      <c r="C602" s="98" t="s">
        <v>1099</v>
      </c>
      <c r="D602" s="85">
        <v>1074.8</v>
      </c>
      <c r="E602" s="99">
        <v>1.59665521401597</v>
      </c>
      <c r="F602" s="96">
        <v>9</v>
      </c>
      <c r="G602" s="100" t="s">
        <v>1014</v>
      </c>
      <c r="H602" s="100" t="s">
        <v>1014</v>
      </c>
      <c r="I602" s="100" t="s">
        <v>1014</v>
      </c>
      <c r="J602" s="100" t="s">
        <v>1014</v>
      </c>
      <c r="K602" s="100" t="s">
        <v>1014</v>
      </c>
      <c r="L602" s="100" t="s">
        <v>1014</v>
      </c>
      <c r="M602" s="100" t="s">
        <v>1014</v>
      </c>
      <c r="N602" s="100" t="s">
        <v>1014</v>
      </c>
      <c r="O602" s="101" t="s">
        <v>1015</v>
      </c>
    </row>
    <row r="603" spans="1:15" x14ac:dyDescent="0.25">
      <c r="A603" s="97" t="s">
        <v>1178</v>
      </c>
      <c r="B603" s="98" t="s">
        <v>1100</v>
      </c>
      <c r="C603" s="98" t="s">
        <v>1101</v>
      </c>
      <c r="D603" s="85">
        <v>1540.2</v>
      </c>
      <c r="E603" s="99">
        <v>-0.50881228180293203</v>
      </c>
      <c r="F603" s="96">
        <v>68</v>
      </c>
      <c r="G603" s="100" t="s">
        <v>1021</v>
      </c>
      <c r="H603" s="100" t="s">
        <v>1030</v>
      </c>
      <c r="I603" s="100" t="s">
        <v>1008</v>
      </c>
      <c r="J603" s="100" t="s">
        <v>1007</v>
      </c>
      <c r="K603" s="100" t="s">
        <v>1030</v>
      </c>
      <c r="L603" s="100" t="s">
        <v>1030</v>
      </c>
      <c r="M603" s="100" t="s">
        <v>1030</v>
      </c>
      <c r="N603" s="100" t="s">
        <v>1030</v>
      </c>
      <c r="O603" s="101" t="s">
        <v>1009</v>
      </c>
    </row>
    <row r="604" spans="1:15" x14ac:dyDescent="0.25">
      <c r="A604" s="97" t="s">
        <v>1178</v>
      </c>
      <c r="B604" s="98" t="s">
        <v>1102</v>
      </c>
      <c r="C604" s="98" t="s">
        <v>1103</v>
      </c>
      <c r="D604" s="85">
        <v>566.29999999999995</v>
      </c>
      <c r="E604" s="99">
        <v>-0.76539366925071095</v>
      </c>
      <c r="F604" s="96">
        <v>74</v>
      </c>
      <c r="G604" s="100" t="s">
        <v>1030</v>
      </c>
      <c r="H604" s="100" t="s">
        <v>1006</v>
      </c>
      <c r="I604" s="100" t="s">
        <v>1008</v>
      </c>
      <c r="J604" s="100" t="s">
        <v>1006</v>
      </c>
      <c r="K604" s="100" t="s">
        <v>1030</v>
      </c>
      <c r="L604" s="100" t="s">
        <v>1030</v>
      </c>
      <c r="M604" s="100" t="s">
        <v>1006</v>
      </c>
      <c r="N604" s="100" t="s">
        <v>1006</v>
      </c>
      <c r="O604" s="101" t="s">
        <v>1009</v>
      </c>
    </row>
    <row r="605" spans="1:15" x14ac:dyDescent="0.25">
      <c r="A605" s="97" t="s">
        <v>1178</v>
      </c>
      <c r="B605" s="98" t="s">
        <v>1104</v>
      </c>
      <c r="C605" s="98" t="s">
        <v>1105</v>
      </c>
      <c r="D605" s="85">
        <v>492.7</v>
      </c>
      <c r="E605" s="99">
        <v>0.81668969471966402</v>
      </c>
      <c r="F605" s="96">
        <v>31</v>
      </c>
      <c r="G605" s="100" t="s">
        <v>1014</v>
      </c>
      <c r="H605" s="100" t="s">
        <v>1014</v>
      </c>
      <c r="I605" s="100" t="s">
        <v>1014</v>
      </c>
      <c r="J605" s="100" t="s">
        <v>1014</v>
      </c>
      <c r="K605" s="100" t="s">
        <v>1014</v>
      </c>
      <c r="L605" s="100" t="s">
        <v>1014</v>
      </c>
      <c r="M605" s="100" t="s">
        <v>1014</v>
      </c>
      <c r="N605" s="100" t="s">
        <v>1014</v>
      </c>
      <c r="O605" s="101" t="s">
        <v>1015</v>
      </c>
    </row>
    <row r="606" spans="1:15" x14ac:dyDescent="0.25">
      <c r="A606" s="97" t="s">
        <v>1178</v>
      </c>
      <c r="B606" s="98" t="s">
        <v>1106</v>
      </c>
      <c r="C606" s="98" t="s">
        <v>1107</v>
      </c>
      <c r="D606" s="85">
        <v>332.7</v>
      </c>
      <c r="E606" s="99">
        <v>1.12999200351877</v>
      </c>
      <c r="F606" s="96">
        <v>21</v>
      </c>
      <c r="G606" s="100" t="s">
        <v>1014</v>
      </c>
      <c r="H606" s="100" t="s">
        <v>1014</v>
      </c>
      <c r="I606" s="100" t="s">
        <v>1014</v>
      </c>
      <c r="J606" s="100" t="s">
        <v>1014</v>
      </c>
      <c r="K606" s="100" t="s">
        <v>1014</v>
      </c>
      <c r="L606" s="100" t="s">
        <v>1014</v>
      </c>
      <c r="M606" s="100" t="s">
        <v>1014</v>
      </c>
      <c r="N606" s="100" t="s">
        <v>1014</v>
      </c>
      <c r="O606" s="101" t="s">
        <v>1015</v>
      </c>
    </row>
    <row r="607" spans="1:15" x14ac:dyDescent="0.25">
      <c r="A607" s="97" t="s">
        <v>1178</v>
      </c>
      <c r="B607" s="98" t="s">
        <v>1108</v>
      </c>
      <c r="C607" s="98" t="s">
        <v>1109</v>
      </c>
      <c r="D607" s="85">
        <v>347.5</v>
      </c>
      <c r="E607" s="99">
        <v>0.22697664020827499</v>
      </c>
      <c r="F607" s="96">
        <v>45</v>
      </c>
      <c r="G607" s="100" t="s">
        <v>1014</v>
      </c>
      <c r="H607" s="100" t="s">
        <v>1014</v>
      </c>
      <c r="I607" s="100" t="s">
        <v>1014</v>
      </c>
      <c r="J607" s="100" t="s">
        <v>1014</v>
      </c>
      <c r="K607" s="100" t="s">
        <v>1014</v>
      </c>
      <c r="L607" s="100" t="s">
        <v>1014</v>
      </c>
      <c r="M607" s="100" t="s">
        <v>1014</v>
      </c>
      <c r="N607" s="100" t="s">
        <v>1014</v>
      </c>
      <c r="O607" s="101" t="s">
        <v>1015</v>
      </c>
    </row>
    <row r="608" spans="1:15" x14ac:dyDescent="0.25">
      <c r="A608" s="97" t="s">
        <v>1178</v>
      </c>
      <c r="B608" s="98" t="s">
        <v>1110</v>
      </c>
      <c r="C608" s="98" t="s">
        <v>1111</v>
      </c>
      <c r="D608" s="85">
        <v>217.7</v>
      </c>
      <c r="E608" s="99">
        <v>0.53134365507460501</v>
      </c>
      <c r="F608" s="96">
        <v>39</v>
      </c>
      <c r="G608" s="100" t="s">
        <v>1014</v>
      </c>
      <c r="H608" s="100" t="s">
        <v>1014</v>
      </c>
      <c r="I608" s="100" t="s">
        <v>1014</v>
      </c>
      <c r="J608" s="100" t="s">
        <v>1014</v>
      </c>
      <c r="K608" s="100" t="s">
        <v>1014</v>
      </c>
      <c r="L608" s="100" t="s">
        <v>1014</v>
      </c>
      <c r="M608" s="100" t="s">
        <v>1014</v>
      </c>
      <c r="N608" s="100" t="s">
        <v>1014</v>
      </c>
      <c r="O608" s="101" t="s">
        <v>1015</v>
      </c>
    </row>
    <row r="609" spans="1:15" x14ac:dyDescent="0.25">
      <c r="A609" s="97" t="s">
        <v>1178</v>
      </c>
      <c r="B609" s="98" t="s">
        <v>1112</v>
      </c>
      <c r="C609" s="98" t="s">
        <v>1113</v>
      </c>
      <c r="D609" s="85">
        <v>152</v>
      </c>
      <c r="E609" s="99">
        <v>-0.89749706713802302</v>
      </c>
      <c r="F609" s="96">
        <v>77</v>
      </c>
      <c r="G609" s="100" t="s">
        <v>1014</v>
      </c>
      <c r="H609" s="100" t="s">
        <v>1014</v>
      </c>
      <c r="I609" s="100" t="s">
        <v>1014</v>
      </c>
      <c r="J609" s="100" t="s">
        <v>1014</v>
      </c>
      <c r="K609" s="100" t="s">
        <v>1014</v>
      </c>
      <c r="L609" s="100" t="s">
        <v>1014</v>
      </c>
      <c r="M609" s="100" t="s">
        <v>1014</v>
      </c>
      <c r="N609" s="100" t="s">
        <v>1014</v>
      </c>
      <c r="O609" s="101" t="s">
        <v>1015</v>
      </c>
    </row>
    <row r="610" spans="1:15" x14ac:dyDescent="0.25">
      <c r="A610" s="97" t="s">
        <v>1178</v>
      </c>
      <c r="B610" s="98" t="s">
        <v>1114</v>
      </c>
      <c r="C610" s="98" t="s">
        <v>1115</v>
      </c>
      <c r="D610" s="85">
        <v>427.3</v>
      </c>
      <c r="E610" s="99">
        <v>-0.224713042109838</v>
      </c>
      <c r="F610" s="96">
        <v>58</v>
      </c>
      <c r="G610" s="100" t="s">
        <v>1014</v>
      </c>
      <c r="H610" s="100" t="s">
        <v>1014</v>
      </c>
      <c r="I610" s="100" t="s">
        <v>1014</v>
      </c>
      <c r="J610" s="100" t="s">
        <v>1014</v>
      </c>
      <c r="K610" s="100" t="s">
        <v>1014</v>
      </c>
      <c r="L610" s="100" t="s">
        <v>1014</v>
      </c>
      <c r="M610" s="100" t="s">
        <v>1014</v>
      </c>
      <c r="N610" s="100" t="s">
        <v>1014</v>
      </c>
      <c r="O610" s="101" t="s">
        <v>1015</v>
      </c>
    </row>
    <row r="611" spans="1:15" x14ac:dyDescent="0.25">
      <c r="A611" s="97" t="s">
        <v>1178</v>
      </c>
      <c r="B611" s="98" t="s">
        <v>1116</v>
      </c>
      <c r="C611" s="98" t="s">
        <v>1117</v>
      </c>
      <c r="D611" s="85">
        <v>597.1</v>
      </c>
      <c r="E611" s="99">
        <v>1.1920101520886299</v>
      </c>
      <c r="F611" s="96">
        <v>18</v>
      </c>
      <c r="G611" s="100" t="s">
        <v>1014</v>
      </c>
      <c r="H611" s="100" t="s">
        <v>1014</v>
      </c>
      <c r="I611" s="100" t="s">
        <v>1014</v>
      </c>
      <c r="J611" s="100" t="s">
        <v>1014</v>
      </c>
      <c r="K611" s="100" t="s">
        <v>1014</v>
      </c>
      <c r="L611" s="100" t="s">
        <v>1014</v>
      </c>
      <c r="M611" s="100" t="s">
        <v>1014</v>
      </c>
      <c r="N611" s="100" t="s">
        <v>1014</v>
      </c>
      <c r="O611" s="101" t="s">
        <v>1015</v>
      </c>
    </row>
    <row r="612" spans="1:15" x14ac:dyDescent="0.25">
      <c r="A612" s="97" t="s">
        <v>1178</v>
      </c>
      <c r="B612" s="98" t="s">
        <v>1118</v>
      </c>
      <c r="C612" s="98" t="s">
        <v>1119</v>
      </c>
      <c r="D612" s="85">
        <v>226.7</v>
      </c>
      <c r="E612" s="99">
        <v>0.21069333852765401</v>
      </c>
      <c r="F612" s="96">
        <v>46</v>
      </c>
      <c r="G612" s="100" t="s">
        <v>1014</v>
      </c>
      <c r="H612" s="100" t="s">
        <v>1014</v>
      </c>
      <c r="I612" s="100" t="s">
        <v>1014</v>
      </c>
      <c r="J612" s="100" t="s">
        <v>1014</v>
      </c>
      <c r="K612" s="100" t="s">
        <v>1014</v>
      </c>
      <c r="L612" s="100" t="s">
        <v>1014</v>
      </c>
      <c r="M612" s="100" t="s">
        <v>1014</v>
      </c>
      <c r="N612" s="100" t="s">
        <v>1014</v>
      </c>
      <c r="O612" s="101" t="s">
        <v>1015</v>
      </c>
    </row>
    <row r="613" spans="1:15" x14ac:dyDescent="0.25">
      <c r="A613" s="97" t="s">
        <v>1178</v>
      </c>
      <c r="B613" s="98" t="s">
        <v>1120</v>
      </c>
      <c r="C613" s="98" t="s">
        <v>1121</v>
      </c>
      <c r="D613" s="85">
        <v>68.8</v>
      </c>
      <c r="E613" s="99">
        <v>-0.48722156377099901</v>
      </c>
      <c r="F613" s="96">
        <v>67</v>
      </c>
      <c r="G613" s="100" t="s">
        <v>1014</v>
      </c>
      <c r="H613" s="100" t="s">
        <v>1014</v>
      </c>
      <c r="I613" s="100" t="s">
        <v>1014</v>
      </c>
      <c r="J613" s="100" t="s">
        <v>1014</v>
      </c>
      <c r="K613" s="100" t="s">
        <v>1014</v>
      </c>
      <c r="L613" s="100" t="s">
        <v>1014</v>
      </c>
      <c r="M613" s="100" t="s">
        <v>1014</v>
      </c>
      <c r="N613" s="100" t="s">
        <v>1014</v>
      </c>
      <c r="O613" s="101" t="s">
        <v>1015</v>
      </c>
    </row>
    <row r="614" spans="1:15" x14ac:dyDescent="0.25">
      <c r="A614" s="97" t="s">
        <v>1178</v>
      </c>
      <c r="B614" s="98" t="s">
        <v>1122</v>
      </c>
      <c r="C614" s="98" t="s">
        <v>1123</v>
      </c>
      <c r="D614" s="85">
        <v>1244</v>
      </c>
      <c r="E614" s="99">
        <v>-0.78410258519020004</v>
      </c>
      <c r="F614" s="96">
        <v>75</v>
      </c>
      <c r="G614" s="100" t="s">
        <v>1030</v>
      </c>
      <c r="H614" s="100" t="s">
        <v>1006</v>
      </c>
      <c r="I614" s="100" t="s">
        <v>1021</v>
      </c>
      <c r="J614" s="100" t="s">
        <v>1021</v>
      </c>
      <c r="K614" s="100" t="s">
        <v>1008</v>
      </c>
      <c r="L614" s="100" t="s">
        <v>1007</v>
      </c>
      <c r="M614" s="100" t="s">
        <v>1021</v>
      </c>
      <c r="N614" s="100" t="s">
        <v>1007</v>
      </c>
      <c r="O614" s="101" t="s">
        <v>1009</v>
      </c>
    </row>
    <row r="615" spans="1:15" x14ac:dyDescent="0.25">
      <c r="A615" s="97" t="s">
        <v>1178</v>
      </c>
      <c r="B615" s="98" t="s">
        <v>1124</v>
      </c>
      <c r="C615" s="98" t="s">
        <v>1125</v>
      </c>
      <c r="D615" s="85">
        <v>2172.4</v>
      </c>
      <c r="E615" s="99">
        <v>0.16821137648877801</v>
      </c>
      <c r="F615" s="96">
        <v>51</v>
      </c>
      <c r="G615" s="100" t="s">
        <v>1008</v>
      </c>
      <c r="H615" s="100" t="s">
        <v>1006</v>
      </c>
      <c r="I615" s="100" t="s">
        <v>1021</v>
      </c>
      <c r="J615" s="100" t="s">
        <v>1006</v>
      </c>
      <c r="K615" s="100" t="s">
        <v>1006</v>
      </c>
      <c r="L615" s="100" t="s">
        <v>1006</v>
      </c>
      <c r="M615" s="100" t="s">
        <v>1021</v>
      </c>
      <c r="N615" s="100" t="s">
        <v>1008</v>
      </c>
      <c r="O615" s="101" t="s">
        <v>1009</v>
      </c>
    </row>
    <row r="616" spans="1:15" x14ac:dyDescent="0.25">
      <c r="A616" s="97" t="s">
        <v>1178</v>
      </c>
      <c r="B616" s="98" t="s">
        <v>1126</v>
      </c>
      <c r="C616" s="98" t="s">
        <v>1127</v>
      </c>
      <c r="D616" s="85">
        <v>841.5</v>
      </c>
      <c r="E616" s="99">
        <v>1.2607623968149899</v>
      </c>
      <c r="F616" s="96">
        <v>17</v>
      </c>
      <c r="G616" s="100" t="s">
        <v>1020</v>
      </c>
      <c r="H616" s="100" t="s">
        <v>1008</v>
      </c>
      <c r="I616" s="100" t="s">
        <v>1006</v>
      </c>
      <c r="J616" s="100" t="s">
        <v>1008</v>
      </c>
      <c r="K616" s="100" t="s">
        <v>1021</v>
      </c>
      <c r="L616" s="100" t="s">
        <v>1021</v>
      </c>
      <c r="M616" s="100" t="s">
        <v>1006</v>
      </c>
      <c r="N616" s="100" t="s">
        <v>1030</v>
      </c>
      <c r="O616" s="101" t="s">
        <v>1009</v>
      </c>
    </row>
    <row r="617" spans="1:15" x14ac:dyDescent="0.25">
      <c r="A617" s="97" t="s">
        <v>1178</v>
      </c>
      <c r="B617" s="98" t="s">
        <v>1128</v>
      </c>
      <c r="C617" s="98" t="s">
        <v>1129</v>
      </c>
      <c r="D617" s="85">
        <v>1273.5</v>
      </c>
      <c r="E617" s="99">
        <v>0.305421504756544</v>
      </c>
      <c r="F617" s="96">
        <v>43</v>
      </c>
      <c r="G617" s="100" t="s">
        <v>1014</v>
      </c>
      <c r="H617" s="100" t="s">
        <v>1014</v>
      </c>
      <c r="I617" s="100" t="s">
        <v>1014</v>
      </c>
      <c r="J617" s="100" t="s">
        <v>1014</v>
      </c>
      <c r="K617" s="100" t="s">
        <v>1014</v>
      </c>
      <c r="L617" s="100" t="s">
        <v>1014</v>
      </c>
      <c r="M617" s="100" t="s">
        <v>1014</v>
      </c>
      <c r="N617" s="100" t="s">
        <v>1014</v>
      </c>
      <c r="O617" s="101" t="s">
        <v>1015</v>
      </c>
    </row>
    <row r="618" spans="1:15" x14ac:dyDescent="0.25">
      <c r="A618" s="97" t="s">
        <v>1178</v>
      </c>
      <c r="B618" s="98" t="s">
        <v>1130</v>
      </c>
      <c r="C618" s="98" t="s">
        <v>1131</v>
      </c>
      <c r="D618" s="85">
        <v>1206.8</v>
      </c>
      <c r="E618" s="99">
        <v>-0.35334463391132498</v>
      </c>
      <c r="F618" s="96">
        <v>65</v>
      </c>
      <c r="G618" s="100" t="s">
        <v>1021</v>
      </c>
      <c r="H618" s="100" t="s">
        <v>1030</v>
      </c>
      <c r="I618" s="100" t="s">
        <v>1006</v>
      </c>
      <c r="J618" s="100" t="s">
        <v>1008</v>
      </c>
      <c r="K618" s="100" t="s">
        <v>1030</v>
      </c>
      <c r="L618" s="100" t="s">
        <v>1030</v>
      </c>
      <c r="M618" s="100" t="s">
        <v>1030</v>
      </c>
      <c r="N618" s="100" t="s">
        <v>1030</v>
      </c>
      <c r="O618" s="101" t="s">
        <v>1009</v>
      </c>
    </row>
    <row r="619" spans="1:15" x14ac:dyDescent="0.25">
      <c r="A619" s="97" t="s">
        <v>1178</v>
      </c>
      <c r="B619" s="98" t="s">
        <v>1132</v>
      </c>
      <c r="C619" s="98" t="s">
        <v>1133</v>
      </c>
      <c r="D619" s="85">
        <v>1063.3</v>
      </c>
      <c r="E619" s="99">
        <v>0.19745103355701801</v>
      </c>
      <c r="F619" s="96">
        <v>47</v>
      </c>
      <c r="G619" s="100" t="s">
        <v>1008</v>
      </c>
      <c r="H619" s="100" t="s">
        <v>1008</v>
      </c>
      <c r="I619" s="100" t="s">
        <v>1007</v>
      </c>
      <c r="J619" s="100" t="s">
        <v>1008</v>
      </c>
      <c r="K619" s="100" t="s">
        <v>1006</v>
      </c>
      <c r="L619" s="100" t="s">
        <v>1007</v>
      </c>
      <c r="M619" s="100" t="s">
        <v>1006</v>
      </c>
      <c r="N619" s="100" t="s">
        <v>1008</v>
      </c>
      <c r="O619" s="101" t="s">
        <v>1009</v>
      </c>
    </row>
    <row r="620" spans="1:15" x14ac:dyDescent="0.25">
      <c r="A620" s="97" t="s">
        <v>1178</v>
      </c>
      <c r="B620" s="98" t="s">
        <v>1134</v>
      </c>
      <c r="C620" s="98" t="s">
        <v>1135</v>
      </c>
      <c r="D620" s="85">
        <v>1299.7</v>
      </c>
      <c r="E620" s="99">
        <v>0.17329610462808401</v>
      </c>
      <c r="F620" s="96">
        <v>50</v>
      </c>
      <c r="G620" s="100" t="s">
        <v>1008</v>
      </c>
      <c r="H620" s="100" t="s">
        <v>1007</v>
      </c>
      <c r="I620" s="100" t="s">
        <v>1006</v>
      </c>
      <c r="J620" s="100" t="s">
        <v>1006</v>
      </c>
      <c r="K620" s="100" t="s">
        <v>1008</v>
      </c>
      <c r="L620" s="100" t="s">
        <v>1007</v>
      </c>
      <c r="M620" s="100" t="s">
        <v>1030</v>
      </c>
      <c r="N620" s="100" t="s">
        <v>1007</v>
      </c>
      <c r="O620" s="101" t="s">
        <v>1009</v>
      </c>
    </row>
    <row r="621" spans="1:15" x14ac:dyDescent="0.25">
      <c r="A621" s="97" t="s">
        <v>1178</v>
      </c>
      <c r="B621" s="98" t="s">
        <v>1136</v>
      </c>
      <c r="C621" s="98" t="s">
        <v>1137</v>
      </c>
      <c r="D621" s="85">
        <v>795.9</v>
      </c>
      <c r="E621" s="99">
        <v>-7.1740067145618397E-2</v>
      </c>
      <c r="F621" s="96">
        <v>55</v>
      </c>
      <c r="G621" s="100" t="s">
        <v>1006</v>
      </c>
      <c r="H621" s="100" t="s">
        <v>1007</v>
      </c>
      <c r="I621" s="100" t="s">
        <v>1021</v>
      </c>
      <c r="J621" s="100" t="s">
        <v>1021</v>
      </c>
      <c r="K621" s="100" t="s">
        <v>1008</v>
      </c>
      <c r="L621" s="100" t="s">
        <v>1007</v>
      </c>
      <c r="M621" s="100" t="s">
        <v>1030</v>
      </c>
      <c r="N621" s="100" t="s">
        <v>1007</v>
      </c>
      <c r="O621" s="101" t="s">
        <v>1009</v>
      </c>
    </row>
    <row r="622" spans="1:15" x14ac:dyDescent="0.25">
      <c r="A622" s="97" t="s">
        <v>1178</v>
      </c>
      <c r="B622" s="98" t="s">
        <v>1138</v>
      </c>
      <c r="C622" s="98" t="s">
        <v>1139</v>
      </c>
      <c r="D622" s="85">
        <v>152</v>
      </c>
      <c r="E622" s="99">
        <v>0.17777189366332399</v>
      </c>
      <c r="F622" s="96">
        <v>49</v>
      </c>
      <c r="G622" s="100" t="s">
        <v>1014</v>
      </c>
      <c r="H622" s="100" t="s">
        <v>1014</v>
      </c>
      <c r="I622" s="100" t="s">
        <v>1014</v>
      </c>
      <c r="J622" s="100" t="s">
        <v>1014</v>
      </c>
      <c r="K622" s="100" t="s">
        <v>1014</v>
      </c>
      <c r="L622" s="100" t="s">
        <v>1014</v>
      </c>
      <c r="M622" s="100" t="s">
        <v>1014</v>
      </c>
      <c r="N622" s="100" t="s">
        <v>1014</v>
      </c>
      <c r="O622" s="101" t="s">
        <v>1015</v>
      </c>
    </row>
    <row r="623" spans="1:15" x14ac:dyDescent="0.25">
      <c r="A623" s="97" t="s">
        <v>1178</v>
      </c>
      <c r="B623" s="98" t="s">
        <v>1140</v>
      </c>
      <c r="C623" s="98" t="s">
        <v>1141</v>
      </c>
      <c r="D623" s="85">
        <v>319.8</v>
      </c>
      <c r="E623" s="99">
        <v>0.69477846006447297</v>
      </c>
      <c r="F623" s="96">
        <v>35</v>
      </c>
      <c r="G623" s="100" t="s">
        <v>1014</v>
      </c>
      <c r="H623" s="100" t="s">
        <v>1014</v>
      </c>
      <c r="I623" s="100" t="s">
        <v>1014</v>
      </c>
      <c r="J623" s="100" t="s">
        <v>1014</v>
      </c>
      <c r="K623" s="100" t="s">
        <v>1014</v>
      </c>
      <c r="L623" s="100" t="s">
        <v>1014</v>
      </c>
      <c r="M623" s="100" t="s">
        <v>1014</v>
      </c>
      <c r="N623" s="100" t="s">
        <v>1014</v>
      </c>
      <c r="O623" s="101" t="s">
        <v>1015</v>
      </c>
    </row>
    <row r="624" spans="1:15" x14ac:dyDescent="0.25">
      <c r="A624" s="97" t="s">
        <v>1178</v>
      </c>
      <c r="B624" s="98" t="s">
        <v>1142</v>
      </c>
      <c r="C624" s="98" t="s">
        <v>1143</v>
      </c>
      <c r="D624" s="85">
        <v>490.4</v>
      </c>
      <c r="E624" s="99">
        <v>0.78060630447527402</v>
      </c>
      <c r="F624" s="96">
        <v>32</v>
      </c>
      <c r="G624" s="100" t="s">
        <v>1051</v>
      </c>
      <c r="H624" s="100" t="s">
        <v>1007</v>
      </c>
      <c r="I624" s="100" t="s">
        <v>1030</v>
      </c>
      <c r="J624" s="100" t="s">
        <v>1030</v>
      </c>
      <c r="K624" s="100" t="s">
        <v>1007</v>
      </c>
      <c r="L624" s="100" t="s">
        <v>1006</v>
      </c>
      <c r="M624" s="100" t="s">
        <v>1008</v>
      </c>
      <c r="N624" s="100" t="s">
        <v>1007</v>
      </c>
      <c r="O624" s="101" t="s">
        <v>1009</v>
      </c>
    </row>
    <row r="625" spans="1:15" x14ac:dyDescent="0.25">
      <c r="A625" s="97" t="s">
        <v>1178</v>
      </c>
      <c r="B625" s="98" t="s">
        <v>1144</v>
      </c>
      <c r="C625" s="98" t="s">
        <v>1145</v>
      </c>
      <c r="D625" s="85">
        <v>1916.8</v>
      </c>
      <c r="E625" s="99">
        <v>1.37120280690245</v>
      </c>
      <c r="F625" s="96">
        <v>15</v>
      </c>
      <c r="G625" s="100" t="s">
        <v>1020</v>
      </c>
      <c r="H625" s="100" t="s">
        <v>1030</v>
      </c>
      <c r="I625" s="100" t="s">
        <v>1030</v>
      </c>
      <c r="J625" s="100" t="s">
        <v>1007</v>
      </c>
      <c r="K625" s="100" t="s">
        <v>1021</v>
      </c>
      <c r="L625" s="100" t="s">
        <v>1007</v>
      </c>
      <c r="M625" s="100" t="s">
        <v>1006</v>
      </c>
      <c r="N625" s="100" t="s">
        <v>1007</v>
      </c>
      <c r="O625" s="101" t="s">
        <v>1009</v>
      </c>
    </row>
    <row r="626" spans="1:15" x14ac:dyDescent="0.25">
      <c r="A626" s="97" t="s">
        <v>1178</v>
      </c>
      <c r="B626" s="98" t="s">
        <v>1146</v>
      </c>
      <c r="C626" s="98" t="s">
        <v>1147</v>
      </c>
      <c r="D626" s="85">
        <v>1744.7</v>
      </c>
      <c r="E626" s="99">
        <v>-0.45664399376800602</v>
      </c>
      <c r="F626" s="96">
        <v>66</v>
      </c>
      <c r="G626" s="100" t="s">
        <v>1021</v>
      </c>
      <c r="H626" s="100" t="s">
        <v>1021</v>
      </c>
      <c r="I626" s="100" t="s">
        <v>1021</v>
      </c>
      <c r="J626" s="100" t="s">
        <v>1006</v>
      </c>
      <c r="K626" s="100" t="s">
        <v>1007</v>
      </c>
      <c r="L626" s="100" t="s">
        <v>1021</v>
      </c>
      <c r="M626" s="100" t="s">
        <v>1008</v>
      </c>
      <c r="N626" s="100" t="s">
        <v>1007</v>
      </c>
      <c r="O626" s="101" t="s">
        <v>1009</v>
      </c>
    </row>
    <row r="627" spans="1:15" x14ac:dyDescent="0.25">
      <c r="A627" s="97" t="s">
        <v>1178</v>
      </c>
      <c r="B627" s="98" t="s">
        <v>1148</v>
      </c>
      <c r="C627" s="98" t="s">
        <v>1149</v>
      </c>
      <c r="D627" s="85">
        <v>460.3</v>
      </c>
      <c r="E627" s="99">
        <v>0.45080279720296101</v>
      </c>
      <c r="F627" s="96">
        <v>41</v>
      </c>
      <c r="G627" s="100" t="s">
        <v>1014</v>
      </c>
      <c r="H627" s="100" t="s">
        <v>1014</v>
      </c>
      <c r="I627" s="100" t="s">
        <v>1014</v>
      </c>
      <c r="J627" s="100" t="s">
        <v>1014</v>
      </c>
      <c r="K627" s="100" t="s">
        <v>1014</v>
      </c>
      <c r="L627" s="100" t="s">
        <v>1014</v>
      </c>
      <c r="M627" s="100" t="s">
        <v>1014</v>
      </c>
      <c r="N627" s="100" t="s">
        <v>1014</v>
      </c>
      <c r="O627" s="101" t="s">
        <v>1015</v>
      </c>
    </row>
    <row r="628" spans="1:15" x14ac:dyDescent="0.25">
      <c r="A628" s="97" t="s">
        <v>1178</v>
      </c>
      <c r="B628" s="98" t="s">
        <v>1150</v>
      </c>
      <c r="C628" s="98" t="s">
        <v>1151</v>
      </c>
      <c r="D628" s="85">
        <v>2264.6999999999998</v>
      </c>
      <c r="E628" s="99">
        <v>-0.287702115777828</v>
      </c>
      <c r="F628" s="96">
        <v>62</v>
      </c>
      <c r="G628" s="100" t="s">
        <v>1021</v>
      </c>
      <c r="H628" s="100" t="s">
        <v>1006</v>
      </c>
      <c r="I628" s="100" t="s">
        <v>1030</v>
      </c>
      <c r="J628" s="100" t="s">
        <v>1006</v>
      </c>
      <c r="K628" s="100" t="s">
        <v>1007</v>
      </c>
      <c r="L628" s="100" t="s">
        <v>1008</v>
      </c>
      <c r="M628" s="100" t="s">
        <v>1006</v>
      </c>
      <c r="N628" s="100" t="s">
        <v>1007</v>
      </c>
      <c r="O628" s="101" t="s">
        <v>1009</v>
      </c>
    </row>
    <row r="629" spans="1:15" x14ac:dyDescent="0.25">
      <c r="A629" s="97" t="s">
        <v>1178</v>
      </c>
      <c r="B629" s="98" t="s">
        <v>1152</v>
      </c>
      <c r="C629" s="98" t="s">
        <v>1153</v>
      </c>
      <c r="D629" s="85">
        <v>125</v>
      </c>
      <c r="E629" s="99">
        <v>-0.25469742421730401</v>
      </c>
      <c r="F629" s="96">
        <v>61</v>
      </c>
      <c r="G629" s="100" t="s">
        <v>1014</v>
      </c>
      <c r="H629" s="100" t="s">
        <v>1014</v>
      </c>
      <c r="I629" s="100" t="s">
        <v>1014</v>
      </c>
      <c r="J629" s="100" t="s">
        <v>1014</v>
      </c>
      <c r="K629" s="100" t="s">
        <v>1014</v>
      </c>
      <c r="L629" s="100" t="s">
        <v>1014</v>
      </c>
      <c r="M629" s="100" t="s">
        <v>1014</v>
      </c>
      <c r="N629" s="100" t="s">
        <v>1014</v>
      </c>
      <c r="O629" s="101" t="s">
        <v>1015</v>
      </c>
    </row>
    <row r="630" spans="1:15" x14ac:dyDescent="0.25">
      <c r="A630" s="97" t="s">
        <v>1178</v>
      </c>
      <c r="B630" s="98" t="s">
        <v>1154</v>
      </c>
      <c r="C630" s="98" t="s">
        <v>1155</v>
      </c>
      <c r="D630" s="85">
        <v>462</v>
      </c>
      <c r="E630" s="99">
        <v>-0.51488911700294704</v>
      </c>
      <c r="F630" s="96">
        <v>69</v>
      </c>
      <c r="G630" s="100" t="s">
        <v>1014</v>
      </c>
      <c r="H630" s="100" t="s">
        <v>1014</v>
      </c>
      <c r="I630" s="100" t="s">
        <v>1014</v>
      </c>
      <c r="J630" s="100" t="s">
        <v>1014</v>
      </c>
      <c r="K630" s="100" t="s">
        <v>1014</v>
      </c>
      <c r="L630" s="100" t="s">
        <v>1014</v>
      </c>
      <c r="M630" s="100" t="s">
        <v>1014</v>
      </c>
      <c r="N630" s="100" t="s">
        <v>1014</v>
      </c>
      <c r="O630" s="101" t="s">
        <v>1015</v>
      </c>
    </row>
    <row r="631" spans="1:15" x14ac:dyDescent="0.25">
      <c r="A631" s="97" t="s">
        <v>1178</v>
      </c>
      <c r="B631" s="98" t="s">
        <v>1156</v>
      </c>
      <c r="C631" s="98" t="s">
        <v>1157</v>
      </c>
      <c r="D631" s="85">
        <v>493.9</v>
      </c>
      <c r="E631" s="99">
        <v>-1.70326281824506</v>
      </c>
      <c r="F631" s="96">
        <v>79</v>
      </c>
      <c r="G631" s="100" t="s">
        <v>1030</v>
      </c>
      <c r="H631" s="100" t="s">
        <v>1006</v>
      </c>
      <c r="I631" s="100" t="s">
        <v>1008</v>
      </c>
      <c r="J631" s="100" t="s">
        <v>1030</v>
      </c>
      <c r="K631" s="100" t="s">
        <v>1007</v>
      </c>
      <c r="L631" s="100" t="s">
        <v>1021</v>
      </c>
      <c r="M631" s="100" t="s">
        <v>1006</v>
      </c>
      <c r="N631" s="100" t="s">
        <v>1006</v>
      </c>
      <c r="O631" s="101" t="s">
        <v>1009</v>
      </c>
    </row>
    <row r="632" spans="1:15" x14ac:dyDescent="0.25">
      <c r="A632" s="97" t="s">
        <v>1178</v>
      </c>
      <c r="B632" s="98" t="s">
        <v>1158</v>
      </c>
      <c r="C632" s="98" t="s">
        <v>1159</v>
      </c>
      <c r="D632" s="85">
        <v>1952.5</v>
      </c>
      <c r="E632" s="99">
        <v>0.89713879600868796</v>
      </c>
      <c r="F632" s="96">
        <v>30</v>
      </c>
      <c r="G632" s="100" t="s">
        <v>1020</v>
      </c>
      <c r="H632" s="100" t="s">
        <v>1008</v>
      </c>
      <c r="I632" s="100" t="s">
        <v>1007</v>
      </c>
      <c r="J632" s="100" t="s">
        <v>1007</v>
      </c>
      <c r="K632" s="100" t="s">
        <v>1008</v>
      </c>
      <c r="L632" s="100" t="s">
        <v>1007</v>
      </c>
      <c r="M632" s="100" t="s">
        <v>1021</v>
      </c>
      <c r="N632" s="100" t="s">
        <v>1007</v>
      </c>
      <c r="O632" s="101" t="s">
        <v>1009</v>
      </c>
    </row>
    <row r="633" spans="1:15" x14ac:dyDescent="0.25">
      <c r="A633" s="97" t="s">
        <v>1178</v>
      </c>
      <c r="B633" s="98" t="s">
        <v>1160</v>
      </c>
      <c r="C633" s="98" t="s">
        <v>1161</v>
      </c>
      <c r="D633" s="85">
        <v>1281.3</v>
      </c>
      <c r="E633" s="99">
        <v>1.0811455834666099</v>
      </c>
      <c r="F633" s="96">
        <v>23</v>
      </c>
      <c r="G633" s="100" t="s">
        <v>1014</v>
      </c>
      <c r="H633" s="100" t="s">
        <v>1014</v>
      </c>
      <c r="I633" s="100" t="s">
        <v>1014</v>
      </c>
      <c r="J633" s="100" t="s">
        <v>1014</v>
      </c>
      <c r="K633" s="100" t="s">
        <v>1014</v>
      </c>
      <c r="L633" s="100" t="s">
        <v>1014</v>
      </c>
      <c r="M633" s="100" t="s">
        <v>1014</v>
      </c>
      <c r="N633" s="100" t="s">
        <v>1014</v>
      </c>
      <c r="O633" s="101" t="s">
        <v>1015</v>
      </c>
    </row>
    <row r="634" spans="1:15" x14ac:dyDescent="0.25">
      <c r="A634" s="97" t="s">
        <v>1178</v>
      </c>
      <c r="B634" s="98" t="s">
        <v>1162</v>
      </c>
      <c r="C634" s="98" t="s">
        <v>1163</v>
      </c>
      <c r="D634" s="85">
        <v>348</v>
      </c>
      <c r="E634" s="99">
        <v>1.4874853538936601</v>
      </c>
      <c r="F634" s="96">
        <v>13</v>
      </c>
      <c r="G634" s="100" t="s">
        <v>1014</v>
      </c>
      <c r="H634" s="100" t="s">
        <v>1014</v>
      </c>
      <c r="I634" s="100" t="s">
        <v>1014</v>
      </c>
      <c r="J634" s="100" t="s">
        <v>1014</v>
      </c>
      <c r="K634" s="100" t="s">
        <v>1014</v>
      </c>
      <c r="L634" s="100" t="s">
        <v>1014</v>
      </c>
      <c r="M634" s="100" t="s">
        <v>1014</v>
      </c>
      <c r="N634" s="100" t="s">
        <v>1014</v>
      </c>
      <c r="O634" s="101" t="s">
        <v>1015</v>
      </c>
    </row>
    <row r="635" spans="1:15" x14ac:dyDescent="0.25">
      <c r="A635" s="97" t="s">
        <v>1178</v>
      </c>
      <c r="B635" s="98" t="s">
        <v>1164</v>
      </c>
      <c r="C635" s="98" t="s">
        <v>1165</v>
      </c>
      <c r="D635" s="85">
        <v>860.6</v>
      </c>
      <c r="E635" s="99">
        <v>1.0500718290247399</v>
      </c>
      <c r="F635" s="96">
        <v>24</v>
      </c>
      <c r="G635" s="100" t="s">
        <v>1020</v>
      </c>
      <c r="H635" s="100" t="s">
        <v>1021</v>
      </c>
      <c r="I635" s="100" t="s">
        <v>1007</v>
      </c>
      <c r="J635" s="100" t="s">
        <v>1007</v>
      </c>
      <c r="K635" s="100" t="s">
        <v>1021</v>
      </c>
      <c r="L635" s="100" t="s">
        <v>1006</v>
      </c>
      <c r="M635" s="100" t="s">
        <v>1006</v>
      </c>
      <c r="N635" s="100" t="s">
        <v>1006</v>
      </c>
      <c r="O635" s="101" t="s">
        <v>1009</v>
      </c>
    </row>
    <row r="636" spans="1:15" x14ac:dyDescent="0.25">
      <c r="A636" s="97" t="s">
        <v>1178</v>
      </c>
      <c r="B636" s="98" t="s">
        <v>1166</v>
      </c>
      <c r="C636" s="98" t="s">
        <v>1167</v>
      </c>
      <c r="D636" s="85">
        <v>1569.8</v>
      </c>
      <c r="E636" s="99">
        <v>-0.23686131265374</v>
      </c>
      <c r="F636" s="96">
        <v>60</v>
      </c>
      <c r="G636" s="100" t="s">
        <v>1021</v>
      </c>
      <c r="H636" s="100" t="s">
        <v>1021</v>
      </c>
      <c r="I636" s="100" t="s">
        <v>1007</v>
      </c>
      <c r="J636" s="100" t="s">
        <v>1008</v>
      </c>
      <c r="K636" s="100" t="s">
        <v>1008</v>
      </c>
      <c r="L636" s="100" t="s">
        <v>1030</v>
      </c>
      <c r="M636" s="100" t="s">
        <v>1021</v>
      </c>
      <c r="N636" s="100" t="s">
        <v>1007</v>
      </c>
      <c r="O636" s="101" t="s">
        <v>1009</v>
      </c>
    </row>
    <row r="637" spans="1:15" x14ac:dyDescent="0.25">
      <c r="A637" s="97" t="s">
        <v>1178</v>
      </c>
      <c r="B637" s="98" t="s">
        <v>1168</v>
      </c>
      <c r="C637" s="98" t="s">
        <v>1169</v>
      </c>
      <c r="D637" s="85">
        <v>1679.7</v>
      </c>
      <c r="E637" s="99">
        <v>-0.63379227417099004</v>
      </c>
      <c r="F637" s="96">
        <v>71</v>
      </c>
      <c r="G637" s="100" t="s">
        <v>1030</v>
      </c>
      <c r="H637" s="100" t="s">
        <v>1008</v>
      </c>
      <c r="I637" s="100" t="s">
        <v>1021</v>
      </c>
      <c r="J637" s="100" t="s">
        <v>1006</v>
      </c>
      <c r="K637" s="100" t="s">
        <v>1007</v>
      </c>
      <c r="L637" s="100" t="s">
        <v>1021</v>
      </c>
      <c r="M637" s="100" t="s">
        <v>1006</v>
      </c>
      <c r="N637" s="100" t="s">
        <v>1007</v>
      </c>
      <c r="O637" s="101" t="s">
        <v>1009</v>
      </c>
    </row>
    <row r="638" spans="1:15" x14ac:dyDescent="0.25">
      <c r="A638" s="97" t="s">
        <v>1178</v>
      </c>
      <c r="B638" s="98" t="s">
        <v>1170</v>
      </c>
      <c r="C638" s="98" t="s">
        <v>1171</v>
      </c>
      <c r="D638" s="85">
        <v>352</v>
      </c>
      <c r="E638" s="99">
        <v>0.92252799495855198</v>
      </c>
      <c r="F638" s="96">
        <v>27</v>
      </c>
      <c r="G638" s="100" t="s">
        <v>1020</v>
      </c>
      <c r="H638" s="100" t="s">
        <v>1006</v>
      </c>
      <c r="I638" s="100" t="s">
        <v>1030</v>
      </c>
      <c r="J638" s="100" t="s">
        <v>1006</v>
      </c>
      <c r="K638" s="100" t="s">
        <v>1006</v>
      </c>
      <c r="L638" s="100" t="s">
        <v>1030</v>
      </c>
      <c r="M638" s="100" t="s">
        <v>1021</v>
      </c>
      <c r="N638" s="100" t="s">
        <v>1008</v>
      </c>
      <c r="O638" s="101" t="s">
        <v>1009</v>
      </c>
    </row>
    <row r="639" spans="1:15" x14ac:dyDescent="0.25">
      <c r="A639" s="97" t="s">
        <v>1179</v>
      </c>
      <c r="B639" s="98" t="s">
        <v>1004</v>
      </c>
      <c r="C639" s="98" t="s">
        <v>1005</v>
      </c>
      <c r="D639" s="85">
        <v>1119.5999999999999</v>
      </c>
      <c r="E639" s="99">
        <v>0.46012642092160499</v>
      </c>
      <c r="F639" s="96">
        <v>45</v>
      </c>
      <c r="G639" s="100" t="s">
        <v>1008</v>
      </c>
      <c r="H639" s="100" t="s">
        <v>1007</v>
      </c>
      <c r="I639" s="100" t="s">
        <v>1008</v>
      </c>
      <c r="J639" s="100" t="s">
        <v>1030</v>
      </c>
      <c r="K639" s="100" t="s">
        <v>1007</v>
      </c>
      <c r="L639" s="100" t="s">
        <v>1008</v>
      </c>
      <c r="M639" s="100" t="s">
        <v>1007</v>
      </c>
      <c r="N639" s="100" t="s">
        <v>1006</v>
      </c>
      <c r="O639" s="101" t="s">
        <v>1009</v>
      </c>
    </row>
    <row r="640" spans="1:15" x14ac:dyDescent="0.25">
      <c r="A640" s="97" t="s">
        <v>1179</v>
      </c>
      <c r="B640" s="98" t="s">
        <v>1010</v>
      </c>
      <c r="C640" s="98" t="s">
        <v>1011</v>
      </c>
      <c r="D640" s="85">
        <v>1669.5</v>
      </c>
      <c r="E640" s="99">
        <v>0.18316380959400899</v>
      </c>
      <c r="F640" s="96">
        <v>56</v>
      </c>
      <c r="G640" s="100" t="s">
        <v>1008</v>
      </c>
      <c r="H640" s="100" t="s">
        <v>1007</v>
      </c>
      <c r="I640" s="100" t="s">
        <v>1006</v>
      </c>
      <c r="J640" s="100" t="s">
        <v>1030</v>
      </c>
      <c r="K640" s="100" t="s">
        <v>1007</v>
      </c>
      <c r="L640" s="100" t="s">
        <v>1008</v>
      </c>
      <c r="M640" s="100" t="s">
        <v>1008</v>
      </c>
      <c r="N640" s="100" t="s">
        <v>1007</v>
      </c>
      <c r="O640" s="101" t="s">
        <v>1009</v>
      </c>
    </row>
    <row r="641" spans="1:15" x14ac:dyDescent="0.25">
      <c r="A641" s="97" t="s">
        <v>1179</v>
      </c>
      <c r="B641" s="98" t="s">
        <v>1012</v>
      </c>
      <c r="C641" s="98" t="s">
        <v>1013</v>
      </c>
      <c r="D641" s="85">
        <v>1277.7</v>
      </c>
      <c r="E641" s="99">
        <v>1.0034525432685799</v>
      </c>
      <c r="F641" s="96">
        <v>18</v>
      </c>
      <c r="G641" s="100" t="s">
        <v>1020</v>
      </c>
      <c r="H641" s="100" t="s">
        <v>1021</v>
      </c>
      <c r="I641" s="100" t="s">
        <v>1008</v>
      </c>
      <c r="J641" s="100" t="s">
        <v>1007</v>
      </c>
      <c r="K641" s="100" t="s">
        <v>1006</v>
      </c>
      <c r="L641" s="100" t="s">
        <v>1021</v>
      </c>
      <c r="M641" s="100" t="s">
        <v>1008</v>
      </c>
      <c r="N641" s="100" t="s">
        <v>1021</v>
      </c>
      <c r="O641" s="101" t="s">
        <v>1009</v>
      </c>
    </row>
    <row r="642" spans="1:15" x14ac:dyDescent="0.25">
      <c r="A642" s="97" t="s">
        <v>1179</v>
      </c>
      <c r="B642" s="98" t="s">
        <v>1016</v>
      </c>
      <c r="C642" s="98" t="s">
        <v>1017</v>
      </c>
      <c r="D642" s="85">
        <v>38.4</v>
      </c>
      <c r="E642" s="99">
        <v>0.91659950941580204</v>
      </c>
      <c r="F642" s="96">
        <v>24</v>
      </c>
      <c r="G642" s="100" t="s">
        <v>1014</v>
      </c>
      <c r="H642" s="100" t="s">
        <v>1014</v>
      </c>
      <c r="I642" s="100" t="s">
        <v>1014</v>
      </c>
      <c r="J642" s="100" t="s">
        <v>1014</v>
      </c>
      <c r="K642" s="100" t="s">
        <v>1014</v>
      </c>
      <c r="L642" s="100" t="s">
        <v>1014</v>
      </c>
      <c r="M642" s="100" t="s">
        <v>1014</v>
      </c>
      <c r="N642" s="100" t="s">
        <v>1014</v>
      </c>
      <c r="O642" s="101" t="s">
        <v>1015</v>
      </c>
    </row>
    <row r="643" spans="1:15" x14ac:dyDescent="0.25">
      <c r="A643" s="97" t="s">
        <v>1179</v>
      </c>
      <c r="B643" s="98" t="s">
        <v>1018</v>
      </c>
      <c r="C643" s="98" t="s">
        <v>1019</v>
      </c>
      <c r="D643" s="85">
        <v>952.2</v>
      </c>
      <c r="E643" s="99">
        <v>1.02077235386578</v>
      </c>
      <c r="F643" s="96">
        <v>16</v>
      </c>
      <c r="G643" s="100" t="s">
        <v>1020</v>
      </c>
      <c r="H643" s="100" t="s">
        <v>1007</v>
      </c>
      <c r="I643" s="100" t="s">
        <v>1021</v>
      </c>
      <c r="J643" s="100" t="s">
        <v>1021</v>
      </c>
      <c r="K643" s="100" t="s">
        <v>1007</v>
      </c>
      <c r="L643" s="100" t="s">
        <v>1007</v>
      </c>
      <c r="M643" s="100" t="s">
        <v>1008</v>
      </c>
      <c r="N643" s="100" t="s">
        <v>1008</v>
      </c>
      <c r="O643" s="101" t="s">
        <v>1009</v>
      </c>
    </row>
    <row r="644" spans="1:15" x14ac:dyDescent="0.25">
      <c r="A644" s="97" t="s">
        <v>1179</v>
      </c>
      <c r="B644" s="98" t="s">
        <v>1022</v>
      </c>
      <c r="C644" s="98" t="s">
        <v>1023</v>
      </c>
      <c r="D644" s="85">
        <v>2544.6999999999998</v>
      </c>
      <c r="E644" s="99">
        <v>1.11404808518903</v>
      </c>
      <c r="F644" s="96">
        <v>15</v>
      </c>
      <c r="G644" s="100" t="s">
        <v>1020</v>
      </c>
      <c r="H644" s="100" t="s">
        <v>1007</v>
      </c>
      <c r="I644" s="100" t="s">
        <v>1006</v>
      </c>
      <c r="J644" s="100" t="s">
        <v>1008</v>
      </c>
      <c r="K644" s="100" t="s">
        <v>1008</v>
      </c>
      <c r="L644" s="100" t="s">
        <v>1008</v>
      </c>
      <c r="M644" s="100" t="s">
        <v>1008</v>
      </c>
      <c r="N644" s="100" t="s">
        <v>1021</v>
      </c>
      <c r="O644" s="101" t="s">
        <v>1009</v>
      </c>
    </row>
    <row r="645" spans="1:15" x14ac:dyDescent="0.25">
      <c r="A645" s="97" t="s">
        <v>1179</v>
      </c>
      <c r="B645" s="98" t="s">
        <v>1024</v>
      </c>
      <c r="C645" s="98" t="s">
        <v>1025</v>
      </c>
      <c r="D645" s="85">
        <v>4059.6</v>
      </c>
      <c r="E645" s="99">
        <v>1.0058859169243199</v>
      </c>
      <c r="F645" s="96">
        <v>17</v>
      </c>
      <c r="G645" s="100" t="s">
        <v>1020</v>
      </c>
      <c r="H645" s="100" t="s">
        <v>1007</v>
      </c>
      <c r="I645" s="100" t="s">
        <v>1008</v>
      </c>
      <c r="J645" s="100" t="s">
        <v>1006</v>
      </c>
      <c r="K645" s="100" t="s">
        <v>1006</v>
      </c>
      <c r="L645" s="100" t="s">
        <v>1008</v>
      </c>
      <c r="M645" s="100" t="s">
        <v>1008</v>
      </c>
      <c r="N645" s="100" t="s">
        <v>1021</v>
      </c>
      <c r="O645" s="101" t="s">
        <v>1009</v>
      </c>
    </row>
    <row r="646" spans="1:15" x14ac:dyDescent="0.25">
      <c r="A646" s="97" t="s">
        <v>1179</v>
      </c>
      <c r="B646" s="98" t="s">
        <v>1026</v>
      </c>
      <c r="C646" s="98" t="s">
        <v>1027</v>
      </c>
      <c r="D646" s="85">
        <v>811.8</v>
      </c>
      <c r="E646" s="99">
        <v>1.4537160558581701</v>
      </c>
      <c r="F646" s="96">
        <v>8</v>
      </c>
      <c r="G646" s="100" t="s">
        <v>1020</v>
      </c>
      <c r="H646" s="100" t="s">
        <v>1007</v>
      </c>
      <c r="I646" s="100" t="s">
        <v>1021</v>
      </c>
      <c r="J646" s="100" t="s">
        <v>1006</v>
      </c>
      <c r="K646" s="100" t="s">
        <v>1008</v>
      </c>
      <c r="L646" s="100" t="s">
        <v>1008</v>
      </c>
      <c r="M646" s="100" t="s">
        <v>1008</v>
      </c>
      <c r="N646" s="100" t="s">
        <v>1021</v>
      </c>
      <c r="O646" s="101" t="s">
        <v>1009</v>
      </c>
    </row>
    <row r="647" spans="1:15" x14ac:dyDescent="0.25">
      <c r="A647" s="97" t="s">
        <v>1179</v>
      </c>
      <c r="B647" s="98" t="s">
        <v>1028</v>
      </c>
      <c r="C647" s="98" t="s">
        <v>1029</v>
      </c>
      <c r="D647" s="85">
        <v>2716.8</v>
      </c>
      <c r="E647" s="99">
        <v>1.1344485455058599</v>
      </c>
      <c r="F647" s="96">
        <v>13</v>
      </c>
      <c r="G647" s="100" t="s">
        <v>1020</v>
      </c>
      <c r="H647" s="100" t="s">
        <v>1007</v>
      </c>
      <c r="I647" s="100" t="s">
        <v>1008</v>
      </c>
      <c r="J647" s="100" t="s">
        <v>1008</v>
      </c>
      <c r="K647" s="100" t="s">
        <v>1021</v>
      </c>
      <c r="L647" s="100" t="s">
        <v>1006</v>
      </c>
      <c r="M647" s="100" t="s">
        <v>1006</v>
      </c>
      <c r="N647" s="100" t="s">
        <v>1030</v>
      </c>
      <c r="O647" s="101" t="s">
        <v>1009</v>
      </c>
    </row>
    <row r="648" spans="1:15" x14ac:dyDescent="0.25">
      <c r="A648" s="97" t="s">
        <v>1179</v>
      </c>
      <c r="B648" s="98" t="s">
        <v>1031</v>
      </c>
      <c r="C648" s="98" t="s">
        <v>1032</v>
      </c>
      <c r="D648" s="85">
        <v>1794.2</v>
      </c>
      <c r="E648" s="99">
        <v>0.77742176871497004</v>
      </c>
      <c r="F648" s="96">
        <v>29</v>
      </c>
      <c r="G648" s="100" t="s">
        <v>1051</v>
      </c>
      <c r="H648" s="100" t="s">
        <v>1006</v>
      </c>
      <c r="I648" s="100" t="s">
        <v>1008</v>
      </c>
      <c r="J648" s="100" t="s">
        <v>1007</v>
      </c>
      <c r="K648" s="100" t="s">
        <v>1030</v>
      </c>
      <c r="L648" s="100" t="s">
        <v>1030</v>
      </c>
      <c r="M648" s="100" t="s">
        <v>1006</v>
      </c>
      <c r="N648" s="100" t="s">
        <v>1030</v>
      </c>
      <c r="O648" s="101" t="s">
        <v>1009</v>
      </c>
    </row>
    <row r="649" spans="1:15" x14ac:dyDescent="0.25">
      <c r="A649" s="97" t="s">
        <v>1179</v>
      </c>
      <c r="B649" s="98" t="s">
        <v>1033</v>
      </c>
      <c r="C649" s="98" t="s">
        <v>1034</v>
      </c>
      <c r="D649" s="85">
        <v>507.9</v>
      </c>
      <c r="E649" s="99">
        <v>0.844610171530911</v>
      </c>
      <c r="F649" s="96">
        <v>27</v>
      </c>
      <c r="G649" s="100" t="s">
        <v>1020</v>
      </c>
      <c r="H649" s="100" t="s">
        <v>1007</v>
      </c>
      <c r="I649" s="100" t="s">
        <v>1021</v>
      </c>
      <c r="J649" s="100" t="s">
        <v>1006</v>
      </c>
      <c r="K649" s="100" t="s">
        <v>1008</v>
      </c>
      <c r="L649" s="100" t="s">
        <v>1008</v>
      </c>
      <c r="M649" s="100" t="s">
        <v>1021</v>
      </c>
      <c r="N649" s="100" t="s">
        <v>1021</v>
      </c>
      <c r="O649" s="101" t="s">
        <v>1009</v>
      </c>
    </row>
    <row r="650" spans="1:15" x14ac:dyDescent="0.25">
      <c r="A650" s="97" t="s">
        <v>1179</v>
      </c>
      <c r="B650" s="98" t="s">
        <v>1035</v>
      </c>
      <c r="C650" s="98" t="s">
        <v>1036</v>
      </c>
      <c r="D650" s="85">
        <v>176.9</v>
      </c>
      <c r="E650" s="99">
        <v>2.5546482906044101</v>
      </c>
      <c r="F650" s="96">
        <v>2</v>
      </c>
      <c r="G650" s="100" t="s">
        <v>1014</v>
      </c>
      <c r="H650" s="100" t="s">
        <v>1014</v>
      </c>
      <c r="I650" s="100" t="s">
        <v>1014</v>
      </c>
      <c r="J650" s="100" t="s">
        <v>1014</v>
      </c>
      <c r="K650" s="100" t="s">
        <v>1014</v>
      </c>
      <c r="L650" s="100" t="s">
        <v>1014</v>
      </c>
      <c r="M650" s="100" t="s">
        <v>1014</v>
      </c>
      <c r="N650" s="100" t="s">
        <v>1014</v>
      </c>
      <c r="O650" s="101" t="s">
        <v>1015</v>
      </c>
    </row>
    <row r="651" spans="1:15" x14ac:dyDescent="0.25">
      <c r="A651" s="97" t="s">
        <v>1179</v>
      </c>
      <c r="B651" s="98" t="s">
        <v>1037</v>
      </c>
      <c r="C651" s="98" t="s">
        <v>1038</v>
      </c>
      <c r="D651" s="85">
        <v>1156.9000000000001</v>
      </c>
      <c r="E651" s="99">
        <v>3.8605538416151899</v>
      </c>
      <c r="F651" s="96">
        <v>1</v>
      </c>
      <c r="G651" s="100" t="s">
        <v>1020</v>
      </c>
      <c r="H651" s="100" t="s">
        <v>1007</v>
      </c>
      <c r="I651" s="100" t="s">
        <v>1008</v>
      </c>
      <c r="J651" s="100" t="s">
        <v>1007</v>
      </c>
      <c r="K651" s="100" t="s">
        <v>1021</v>
      </c>
      <c r="L651" s="100" t="s">
        <v>1007</v>
      </c>
      <c r="M651" s="100" t="s">
        <v>1008</v>
      </c>
      <c r="N651" s="100" t="s">
        <v>1021</v>
      </c>
      <c r="O651" s="101" t="s">
        <v>1009</v>
      </c>
    </row>
    <row r="652" spans="1:15" x14ac:dyDescent="0.25">
      <c r="A652" s="97" t="s">
        <v>1179</v>
      </c>
      <c r="B652" s="98" t="s">
        <v>1039</v>
      </c>
      <c r="C652" s="98" t="s">
        <v>1040</v>
      </c>
      <c r="D652" s="85">
        <v>1506.5</v>
      </c>
      <c r="E652" s="99">
        <v>1.86412098366574</v>
      </c>
      <c r="F652" s="96">
        <v>5</v>
      </c>
      <c r="G652" s="100" t="s">
        <v>1020</v>
      </c>
      <c r="H652" s="100" t="s">
        <v>1007</v>
      </c>
      <c r="I652" s="100" t="s">
        <v>1007</v>
      </c>
      <c r="J652" s="100" t="s">
        <v>1008</v>
      </c>
      <c r="K652" s="100" t="s">
        <v>1008</v>
      </c>
      <c r="L652" s="100" t="s">
        <v>1007</v>
      </c>
      <c r="M652" s="100" t="s">
        <v>1006</v>
      </c>
      <c r="N652" s="100" t="s">
        <v>1021</v>
      </c>
      <c r="O652" s="101" t="s">
        <v>1009</v>
      </c>
    </row>
    <row r="653" spans="1:15" x14ac:dyDescent="0.25">
      <c r="A653" s="97" t="s">
        <v>1179</v>
      </c>
      <c r="B653" s="98" t="s">
        <v>1041</v>
      </c>
      <c r="C653" s="98" t="s">
        <v>1042</v>
      </c>
      <c r="D653" s="85">
        <v>997.2</v>
      </c>
      <c r="E653" s="99">
        <v>0.46777926382457102</v>
      </c>
      <c r="F653" s="96">
        <v>43</v>
      </c>
      <c r="G653" s="100" t="s">
        <v>1008</v>
      </c>
      <c r="H653" s="100" t="s">
        <v>1007</v>
      </c>
      <c r="I653" s="100" t="s">
        <v>1021</v>
      </c>
      <c r="J653" s="100" t="s">
        <v>1006</v>
      </c>
      <c r="K653" s="100" t="s">
        <v>1008</v>
      </c>
      <c r="L653" s="100" t="s">
        <v>1008</v>
      </c>
      <c r="M653" s="100" t="s">
        <v>1008</v>
      </c>
      <c r="N653" s="100" t="s">
        <v>1021</v>
      </c>
      <c r="O653" s="101" t="s">
        <v>1009</v>
      </c>
    </row>
    <row r="654" spans="1:15" x14ac:dyDescent="0.25">
      <c r="A654" s="97" t="s">
        <v>1179</v>
      </c>
      <c r="B654" s="98" t="s">
        <v>1043</v>
      </c>
      <c r="C654" s="98" t="s">
        <v>1044</v>
      </c>
      <c r="D654" s="85">
        <v>592.79999999999995</v>
      </c>
      <c r="E654" s="99">
        <v>2.2630618524452299</v>
      </c>
      <c r="F654" s="96">
        <v>3</v>
      </c>
      <c r="G654" s="100" t="s">
        <v>1014</v>
      </c>
      <c r="H654" s="100" t="s">
        <v>1014</v>
      </c>
      <c r="I654" s="100" t="s">
        <v>1014</v>
      </c>
      <c r="J654" s="100" t="s">
        <v>1014</v>
      </c>
      <c r="K654" s="100" t="s">
        <v>1014</v>
      </c>
      <c r="L654" s="100" t="s">
        <v>1014</v>
      </c>
      <c r="M654" s="100" t="s">
        <v>1014</v>
      </c>
      <c r="N654" s="100" t="s">
        <v>1014</v>
      </c>
      <c r="O654" s="101" t="s">
        <v>1015</v>
      </c>
    </row>
    <row r="655" spans="1:15" x14ac:dyDescent="0.25">
      <c r="A655" s="97" t="s">
        <v>1179</v>
      </c>
      <c r="B655" s="98" t="s">
        <v>1045</v>
      </c>
      <c r="C655" s="98" t="s">
        <v>1046</v>
      </c>
      <c r="D655" s="85">
        <v>606.1</v>
      </c>
      <c r="E655" s="99">
        <v>0.195355278871398</v>
      </c>
      <c r="F655" s="96">
        <v>55</v>
      </c>
      <c r="G655" s="100" t="s">
        <v>1014</v>
      </c>
      <c r="H655" s="100" t="s">
        <v>1014</v>
      </c>
      <c r="I655" s="100" t="s">
        <v>1014</v>
      </c>
      <c r="J655" s="100" t="s">
        <v>1014</v>
      </c>
      <c r="K655" s="100" t="s">
        <v>1014</v>
      </c>
      <c r="L655" s="100" t="s">
        <v>1014</v>
      </c>
      <c r="M655" s="100" t="s">
        <v>1014</v>
      </c>
      <c r="N655" s="100" t="s">
        <v>1014</v>
      </c>
      <c r="O655" s="101" t="s">
        <v>1015</v>
      </c>
    </row>
    <row r="656" spans="1:15" x14ac:dyDescent="0.25">
      <c r="A656" s="97" t="s">
        <v>1179</v>
      </c>
      <c r="B656" s="98" t="s">
        <v>1047</v>
      </c>
      <c r="C656" s="98" t="s">
        <v>1048</v>
      </c>
      <c r="D656" s="85">
        <v>1555</v>
      </c>
      <c r="E656" s="99">
        <v>0.96037741284173395</v>
      </c>
      <c r="F656" s="96">
        <v>22</v>
      </c>
      <c r="G656" s="100" t="s">
        <v>1020</v>
      </c>
      <c r="H656" s="100" t="s">
        <v>1030</v>
      </c>
      <c r="I656" s="100" t="s">
        <v>1030</v>
      </c>
      <c r="J656" s="100" t="s">
        <v>1007</v>
      </c>
      <c r="K656" s="100" t="s">
        <v>1006</v>
      </c>
      <c r="L656" s="100" t="s">
        <v>1007</v>
      </c>
      <c r="M656" s="100" t="s">
        <v>1007</v>
      </c>
      <c r="N656" s="100" t="s">
        <v>1006</v>
      </c>
      <c r="O656" s="101" t="s">
        <v>1009</v>
      </c>
    </row>
    <row r="657" spans="1:15" x14ac:dyDescent="0.25">
      <c r="A657" s="97" t="s">
        <v>1179</v>
      </c>
      <c r="B657" s="98" t="s">
        <v>1049</v>
      </c>
      <c r="C657" s="98" t="s">
        <v>1050</v>
      </c>
      <c r="D657" s="85">
        <v>1640.5</v>
      </c>
      <c r="E657" s="99">
        <v>7.2488280534906593E-2</v>
      </c>
      <c r="F657" s="96">
        <v>59</v>
      </c>
      <c r="G657" s="100" t="s">
        <v>1006</v>
      </c>
      <c r="H657" s="100" t="s">
        <v>1006</v>
      </c>
      <c r="I657" s="100" t="s">
        <v>1030</v>
      </c>
      <c r="J657" s="100" t="s">
        <v>1007</v>
      </c>
      <c r="K657" s="100" t="s">
        <v>1021</v>
      </c>
      <c r="L657" s="100" t="s">
        <v>1007</v>
      </c>
      <c r="M657" s="100" t="s">
        <v>1007</v>
      </c>
      <c r="N657" s="100" t="s">
        <v>1021</v>
      </c>
      <c r="O657" s="101" t="s">
        <v>1009</v>
      </c>
    </row>
    <row r="658" spans="1:15" x14ac:dyDescent="0.25">
      <c r="A658" s="97" t="s">
        <v>1179</v>
      </c>
      <c r="B658" s="98" t="s">
        <v>1052</v>
      </c>
      <c r="C658" s="98" t="s">
        <v>1053</v>
      </c>
      <c r="D658" s="85">
        <v>890.1</v>
      </c>
      <c r="E658" s="99">
        <v>0.57345310822363704</v>
      </c>
      <c r="F658" s="96">
        <v>39</v>
      </c>
      <c r="G658" s="100" t="s">
        <v>1051</v>
      </c>
      <c r="H658" s="100" t="s">
        <v>1007</v>
      </c>
      <c r="I658" s="100" t="s">
        <v>1030</v>
      </c>
      <c r="J658" s="100" t="s">
        <v>1006</v>
      </c>
      <c r="K658" s="100" t="s">
        <v>1007</v>
      </c>
      <c r="L658" s="100" t="s">
        <v>1007</v>
      </c>
      <c r="M658" s="100" t="s">
        <v>1006</v>
      </c>
      <c r="N658" s="100" t="s">
        <v>1008</v>
      </c>
      <c r="O658" s="101" t="s">
        <v>1009</v>
      </c>
    </row>
    <row r="659" spans="1:15" x14ac:dyDescent="0.25">
      <c r="A659" s="97" t="s">
        <v>1179</v>
      </c>
      <c r="B659" s="98" t="s">
        <v>1054</v>
      </c>
      <c r="C659" s="98" t="s">
        <v>1055</v>
      </c>
      <c r="D659" s="85">
        <v>1079.8</v>
      </c>
      <c r="E659" s="99">
        <v>2.14124370629333E-2</v>
      </c>
      <c r="F659" s="96">
        <v>60</v>
      </c>
      <c r="G659" s="100" t="s">
        <v>1006</v>
      </c>
      <c r="H659" s="100" t="s">
        <v>1007</v>
      </c>
      <c r="I659" s="100" t="s">
        <v>1030</v>
      </c>
      <c r="J659" s="100" t="s">
        <v>1030</v>
      </c>
      <c r="K659" s="100" t="s">
        <v>1007</v>
      </c>
      <c r="L659" s="100" t="s">
        <v>1007</v>
      </c>
      <c r="M659" s="100" t="s">
        <v>1006</v>
      </c>
      <c r="N659" s="100" t="s">
        <v>1008</v>
      </c>
      <c r="O659" s="101" t="s">
        <v>1009</v>
      </c>
    </row>
    <row r="660" spans="1:15" x14ac:dyDescent="0.25">
      <c r="A660" s="97" t="s">
        <v>1179</v>
      </c>
      <c r="B660" s="98" t="s">
        <v>1056</v>
      </c>
      <c r="C660" s="98" t="s">
        <v>1057</v>
      </c>
      <c r="D660" s="85">
        <v>2078.6999999999998</v>
      </c>
      <c r="E660" s="99">
        <v>1.14028807722353</v>
      </c>
      <c r="F660" s="96">
        <v>12</v>
      </c>
      <c r="G660" s="100" t="s">
        <v>1020</v>
      </c>
      <c r="H660" s="100" t="s">
        <v>1006</v>
      </c>
      <c r="I660" s="100" t="s">
        <v>1006</v>
      </c>
      <c r="J660" s="100" t="s">
        <v>1007</v>
      </c>
      <c r="K660" s="100" t="s">
        <v>1021</v>
      </c>
      <c r="L660" s="100" t="s">
        <v>1006</v>
      </c>
      <c r="M660" s="100" t="s">
        <v>1006</v>
      </c>
      <c r="N660" s="100" t="s">
        <v>1030</v>
      </c>
      <c r="O660" s="101" t="s">
        <v>1009</v>
      </c>
    </row>
    <row r="661" spans="1:15" x14ac:dyDescent="0.25">
      <c r="A661" s="97" t="s">
        <v>1179</v>
      </c>
      <c r="B661" s="98" t="s">
        <v>1058</v>
      </c>
      <c r="C661" s="98" t="s">
        <v>1059</v>
      </c>
      <c r="D661" s="85">
        <v>1371.1</v>
      </c>
      <c r="E661" s="99">
        <v>-1.21134039698681</v>
      </c>
      <c r="F661" s="96">
        <v>78</v>
      </c>
      <c r="G661" s="100" t="s">
        <v>1030</v>
      </c>
      <c r="H661" s="100" t="s">
        <v>1006</v>
      </c>
      <c r="I661" s="100" t="s">
        <v>1021</v>
      </c>
      <c r="J661" s="100" t="s">
        <v>1006</v>
      </c>
      <c r="K661" s="100" t="s">
        <v>1008</v>
      </c>
      <c r="L661" s="100" t="s">
        <v>1021</v>
      </c>
      <c r="M661" s="100" t="s">
        <v>1007</v>
      </c>
      <c r="N661" s="100" t="s">
        <v>1007</v>
      </c>
      <c r="O661" s="101" t="s">
        <v>1009</v>
      </c>
    </row>
    <row r="662" spans="1:15" x14ac:dyDescent="0.25">
      <c r="A662" s="97" t="s">
        <v>1179</v>
      </c>
      <c r="B662" s="98" t="s">
        <v>1060</v>
      </c>
      <c r="C662" s="98" t="s">
        <v>1061</v>
      </c>
      <c r="D662" s="85">
        <v>654.4</v>
      </c>
      <c r="E662" s="99">
        <v>0.74460883697189995</v>
      </c>
      <c r="F662" s="96">
        <v>30</v>
      </c>
      <c r="G662" s="100" t="s">
        <v>1051</v>
      </c>
      <c r="H662" s="100" t="s">
        <v>1008</v>
      </c>
      <c r="I662" s="100" t="s">
        <v>1006</v>
      </c>
      <c r="J662" s="100" t="s">
        <v>1008</v>
      </c>
      <c r="K662" s="100" t="s">
        <v>1006</v>
      </c>
      <c r="L662" s="100" t="s">
        <v>1007</v>
      </c>
      <c r="M662" s="100" t="s">
        <v>1008</v>
      </c>
      <c r="N662" s="100" t="s">
        <v>1008</v>
      </c>
      <c r="O662" s="101" t="s">
        <v>1009</v>
      </c>
    </row>
    <row r="663" spans="1:15" x14ac:dyDescent="0.25">
      <c r="A663" s="97" t="s">
        <v>1179</v>
      </c>
      <c r="B663" s="98" t="s">
        <v>1062</v>
      </c>
      <c r="C663" s="98" t="s">
        <v>1063</v>
      </c>
      <c r="D663" s="85">
        <v>510.1</v>
      </c>
      <c r="E663" s="99">
        <v>0.73992386234288998</v>
      </c>
      <c r="F663" s="96">
        <v>31</v>
      </c>
      <c r="G663" s="100" t="s">
        <v>1014</v>
      </c>
      <c r="H663" s="100" t="s">
        <v>1014</v>
      </c>
      <c r="I663" s="100" t="s">
        <v>1014</v>
      </c>
      <c r="J663" s="100" t="s">
        <v>1014</v>
      </c>
      <c r="K663" s="100" t="s">
        <v>1014</v>
      </c>
      <c r="L663" s="100" t="s">
        <v>1014</v>
      </c>
      <c r="M663" s="100" t="s">
        <v>1014</v>
      </c>
      <c r="N663" s="100" t="s">
        <v>1014</v>
      </c>
      <c r="O663" s="101" t="s">
        <v>1015</v>
      </c>
    </row>
    <row r="664" spans="1:15" x14ac:dyDescent="0.25">
      <c r="A664" s="97" t="s">
        <v>1179</v>
      </c>
      <c r="B664" s="98" t="s">
        <v>1064</v>
      </c>
      <c r="C664" s="98" t="s">
        <v>1065</v>
      </c>
      <c r="D664" s="85">
        <v>2102.4</v>
      </c>
      <c r="E664" s="99">
        <v>0.90739927501795803</v>
      </c>
      <c r="F664" s="96">
        <v>25</v>
      </c>
      <c r="G664" s="100" t="s">
        <v>1020</v>
      </c>
      <c r="H664" s="100" t="s">
        <v>1007</v>
      </c>
      <c r="I664" s="100" t="s">
        <v>1006</v>
      </c>
      <c r="J664" s="100" t="s">
        <v>1021</v>
      </c>
      <c r="K664" s="100" t="s">
        <v>1006</v>
      </c>
      <c r="L664" s="100" t="s">
        <v>1008</v>
      </c>
      <c r="M664" s="100" t="s">
        <v>1006</v>
      </c>
      <c r="N664" s="100" t="s">
        <v>1006</v>
      </c>
      <c r="O664" s="101" t="s">
        <v>1009</v>
      </c>
    </row>
    <row r="665" spans="1:15" x14ac:dyDescent="0.25">
      <c r="A665" s="97" t="s">
        <v>1179</v>
      </c>
      <c r="B665" s="98" t="s">
        <v>1066</v>
      </c>
      <c r="C665" s="98" t="s">
        <v>1067</v>
      </c>
      <c r="D665" s="85">
        <v>2339.3000000000002</v>
      </c>
      <c r="E665" s="99">
        <v>0.96433703837443696</v>
      </c>
      <c r="F665" s="96">
        <v>20</v>
      </c>
      <c r="G665" s="100" t="s">
        <v>1020</v>
      </c>
      <c r="H665" s="100" t="s">
        <v>1007</v>
      </c>
      <c r="I665" s="100" t="s">
        <v>1007</v>
      </c>
      <c r="J665" s="100" t="s">
        <v>1006</v>
      </c>
      <c r="K665" s="100" t="s">
        <v>1021</v>
      </c>
      <c r="L665" s="100" t="s">
        <v>1008</v>
      </c>
      <c r="M665" s="100" t="s">
        <v>1021</v>
      </c>
      <c r="N665" s="100" t="s">
        <v>1008</v>
      </c>
      <c r="O665" s="101" t="s">
        <v>1009</v>
      </c>
    </row>
    <row r="666" spans="1:15" x14ac:dyDescent="0.25">
      <c r="A666" s="97" t="s">
        <v>1179</v>
      </c>
      <c r="B666" s="98" t="s">
        <v>1068</v>
      </c>
      <c r="C666" s="98" t="s">
        <v>1069</v>
      </c>
      <c r="D666" s="85">
        <v>5157.6000000000004</v>
      </c>
      <c r="E666" s="99">
        <v>2.2141513003569</v>
      </c>
      <c r="F666" s="96">
        <v>4</v>
      </c>
      <c r="G666" s="100" t="s">
        <v>1020</v>
      </c>
      <c r="H666" s="100" t="s">
        <v>1008</v>
      </c>
      <c r="I666" s="100" t="s">
        <v>1007</v>
      </c>
      <c r="J666" s="100" t="s">
        <v>1007</v>
      </c>
      <c r="K666" s="100" t="s">
        <v>1030</v>
      </c>
      <c r="L666" s="100" t="s">
        <v>1021</v>
      </c>
      <c r="M666" s="100" t="s">
        <v>1006</v>
      </c>
      <c r="N666" s="100" t="s">
        <v>1021</v>
      </c>
      <c r="O666" s="101" t="s">
        <v>1009</v>
      </c>
    </row>
    <row r="667" spans="1:15" x14ac:dyDescent="0.25">
      <c r="A667" s="97" t="s">
        <v>1179</v>
      </c>
      <c r="B667" s="98" t="s">
        <v>1070</v>
      </c>
      <c r="C667" s="98" t="s">
        <v>1071</v>
      </c>
      <c r="D667" s="85">
        <v>3142.3</v>
      </c>
      <c r="E667" s="99">
        <v>1.6994419303728201</v>
      </c>
      <c r="F667" s="96">
        <v>6</v>
      </c>
      <c r="G667" s="100" t="s">
        <v>1020</v>
      </c>
      <c r="H667" s="100" t="s">
        <v>1008</v>
      </c>
      <c r="I667" s="100" t="s">
        <v>1021</v>
      </c>
      <c r="J667" s="100" t="s">
        <v>1007</v>
      </c>
      <c r="K667" s="100" t="s">
        <v>1030</v>
      </c>
      <c r="L667" s="100" t="s">
        <v>1006</v>
      </c>
      <c r="M667" s="100" t="s">
        <v>1006</v>
      </c>
      <c r="N667" s="100" t="s">
        <v>1021</v>
      </c>
      <c r="O667" s="101" t="s">
        <v>1009</v>
      </c>
    </row>
    <row r="668" spans="1:15" x14ac:dyDescent="0.25">
      <c r="A668" s="97" t="s">
        <v>1179</v>
      </c>
      <c r="B668" s="98" t="s">
        <v>1072</v>
      </c>
      <c r="C668" s="98" t="s">
        <v>1073</v>
      </c>
      <c r="D668" s="85">
        <v>4010.7</v>
      </c>
      <c r="E668" s="99">
        <v>0.38300258644759899</v>
      </c>
      <c r="F668" s="96">
        <v>47</v>
      </c>
      <c r="G668" s="100" t="s">
        <v>1008</v>
      </c>
      <c r="H668" s="100" t="s">
        <v>1030</v>
      </c>
      <c r="I668" s="100" t="s">
        <v>1006</v>
      </c>
      <c r="J668" s="100" t="s">
        <v>1007</v>
      </c>
      <c r="K668" s="100" t="s">
        <v>1030</v>
      </c>
      <c r="L668" s="100" t="s">
        <v>1030</v>
      </c>
      <c r="M668" s="100" t="s">
        <v>1006</v>
      </c>
      <c r="N668" s="100" t="s">
        <v>1030</v>
      </c>
      <c r="O668" s="101" t="s">
        <v>1009</v>
      </c>
    </row>
    <row r="669" spans="1:15" x14ac:dyDescent="0.25">
      <c r="A669" s="97" t="s">
        <v>1179</v>
      </c>
      <c r="B669" s="98" t="s">
        <v>1074</v>
      </c>
      <c r="C669" s="98" t="s">
        <v>1075</v>
      </c>
      <c r="D669" s="85">
        <v>7095.2</v>
      </c>
      <c r="E669" s="99">
        <v>-0.14102474679864699</v>
      </c>
      <c r="F669" s="96">
        <v>63</v>
      </c>
      <c r="G669" s="100" t="s">
        <v>1006</v>
      </c>
      <c r="H669" s="100" t="s">
        <v>1007</v>
      </c>
      <c r="I669" s="100" t="s">
        <v>1030</v>
      </c>
      <c r="J669" s="100" t="s">
        <v>1021</v>
      </c>
      <c r="K669" s="100" t="s">
        <v>1008</v>
      </c>
      <c r="L669" s="100" t="s">
        <v>1008</v>
      </c>
      <c r="M669" s="100" t="s">
        <v>1021</v>
      </c>
      <c r="N669" s="100" t="s">
        <v>1008</v>
      </c>
      <c r="O669" s="101" t="s">
        <v>1009</v>
      </c>
    </row>
    <row r="670" spans="1:15" x14ac:dyDescent="0.25">
      <c r="A670" s="97" t="s">
        <v>1179</v>
      </c>
      <c r="B670" s="98" t="s">
        <v>1076</v>
      </c>
      <c r="C670" s="98" t="s">
        <v>1077</v>
      </c>
      <c r="D670" s="85">
        <v>1015.9</v>
      </c>
      <c r="E670" s="99">
        <v>-1.41916467063319E-2</v>
      </c>
      <c r="F670" s="96">
        <v>61</v>
      </c>
      <c r="G670" s="100" t="s">
        <v>1006</v>
      </c>
      <c r="H670" s="100" t="s">
        <v>1008</v>
      </c>
      <c r="I670" s="100" t="s">
        <v>1030</v>
      </c>
      <c r="J670" s="100" t="s">
        <v>1007</v>
      </c>
      <c r="K670" s="100" t="s">
        <v>1021</v>
      </c>
      <c r="L670" s="100" t="s">
        <v>1006</v>
      </c>
      <c r="M670" s="100" t="s">
        <v>1021</v>
      </c>
      <c r="N670" s="100" t="s">
        <v>1021</v>
      </c>
      <c r="O670" s="101" t="s">
        <v>1009</v>
      </c>
    </row>
    <row r="671" spans="1:15" x14ac:dyDescent="0.25">
      <c r="A671" s="97" t="s">
        <v>1179</v>
      </c>
      <c r="B671" s="98" t="s">
        <v>1078</v>
      </c>
      <c r="C671" s="98" t="s">
        <v>1079</v>
      </c>
      <c r="D671" s="85">
        <v>1098.9000000000001</v>
      </c>
      <c r="E671" s="99">
        <v>-0.35149624675128099</v>
      </c>
      <c r="F671" s="96">
        <v>66</v>
      </c>
      <c r="G671" s="100" t="s">
        <v>1021</v>
      </c>
      <c r="H671" s="100" t="s">
        <v>1007</v>
      </c>
      <c r="I671" s="100" t="s">
        <v>1030</v>
      </c>
      <c r="J671" s="100" t="s">
        <v>1007</v>
      </c>
      <c r="K671" s="100" t="s">
        <v>1007</v>
      </c>
      <c r="L671" s="100" t="s">
        <v>1007</v>
      </c>
      <c r="M671" s="100" t="s">
        <v>1008</v>
      </c>
      <c r="N671" s="100" t="s">
        <v>1007</v>
      </c>
      <c r="O671" s="101" t="s">
        <v>1009</v>
      </c>
    </row>
    <row r="672" spans="1:15" x14ac:dyDescent="0.25">
      <c r="A672" s="97" t="s">
        <v>1179</v>
      </c>
      <c r="B672" s="98" t="s">
        <v>1080</v>
      </c>
      <c r="C672" s="98" t="s">
        <v>1081</v>
      </c>
      <c r="D672" s="85">
        <v>6828.6</v>
      </c>
      <c r="E672" s="99">
        <v>0.73590243575638403</v>
      </c>
      <c r="F672" s="96">
        <v>32</v>
      </c>
      <c r="G672" s="100" t="s">
        <v>1051</v>
      </c>
      <c r="H672" s="100" t="s">
        <v>1008</v>
      </c>
      <c r="I672" s="100" t="s">
        <v>1030</v>
      </c>
      <c r="J672" s="100" t="s">
        <v>1006</v>
      </c>
      <c r="K672" s="100" t="s">
        <v>1008</v>
      </c>
      <c r="L672" s="100" t="s">
        <v>1008</v>
      </c>
      <c r="M672" s="100" t="s">
        <v>1006</v>
      </c>
      <c r="N672" s="100" t="s">
        <v>1021</v>
      </c>
      <c r="O672" s="101" t="s">
        <v>1009</v>
      </c>
    </row>
    <row r="673" spans="1:15" x14ac:dyDescent="0.25">
      <c r="A673" s="97" t="s">
        <v>1179</v>
      </c>
      <c r="B673" s="98" t="s">
        <v>1082</v>
      </c>
      <c r="C673" s="98" t="s">
        <v>1083</v>
      </c>
      <c r="D673" s="85">
        <v>485.7</v>
      </c>
      <c r="E673" s="99">
        <v>0.691814770717051</v>
      </c>
      <c r="F673" s="96">
        <v>34</v>
      </c>
      <c r="G673" s="100" t="s">
        <v>1051</v>
      </c>
      <c r="H673" s="100" t="s">
        <v>1008</v>
      </c>
      <c r="I673" s="100" t="s">
        <v>1008</v>
      </c>
      <c r="J673" s="100" t="s">
        <v>1021</v>
      </c>
      <c r="K673" s="100" t="s">
        <v>1008</v>
      </c>
      <c r="L673" s="100" t="s">
        <v>1006</v>
      </c>
      <c r="M673" s="100" t="s">
        <v>1008</v>
      </c>
      <c r="N673" s="100" t="s">
        <v>1006</v>
      </c>
      <c r="O673" s="101" t="s">
        <v>1009</v>
      </c>
    </row>
    <row r="674" spans="1:15" x14ac:dyDescent="0.25">
      <c r="A674" s="97" t="s">
        <v>1179</v>
      </c>
      <c r="B674" s="98" t="s">
        <v>1084</v>
      </c>
      <c r="C674" s="98" t="s">
        <v>1085</v>
      </c>
      <c r="D674" s="85">
        <v>1228.0999999999999</v>
      </c>
      <c r="E674" s="99">
        <v>-1.05147893810228</v>
      </c>
      <c r="F674" s="96">
        <v>77</v>
      </c>
      <c r="G674" s="100" t="s">
        <v>1030</v>
      </c>
      <c r="H674" s="100" t="s">
        <v>1030</v>
      </c>
      <c r="I674" s="100" t="s">
        <v>1021</v>
      </c>
      <c r="J674" s="100" t="s">
        <v>1007</v>
      </c>
      <c r="K674" s="100" t="s">
        <v>1008</v>
      </c>
      <c r="L674" s="100" t="s">
        <v>1006</v>
      </c>
      <c r="M674" s="100" t="s">
        <v>1007</v>
      </c>
      <c r="N674" s="100" t="s">
        <v>1021</v>
      </c>
      <c r="O674" s="101" t="s">
        <v>1009</v>
      </c>
    </row>
    <row r="675" spans="1:15" x14ac:dyDescent="0.25">
      <c r="A675" s="97" t="s">
        <v>1179</v>
      </c>
      <c r="B675" s="98" t="s">
        <v>1086</v>
      </c>
      <c r="C675" s="98" t="s">
        <v>1087</v>
      </c>
      <c r="D675" s="85">
        <v>1218.4000000000001</v>
      </c>
      <c r="E675" s="99">
        <v>-0.69333785430830197</v>
      </c>
      <c r="F675" s="96">
        <v>73</v>
      </c>
      <c r="G675" s="100" t="s">
        <v>1014</v>
      </c>
      <c r="H675" s="100" t="s">
        <v>1014</v>
      </c>
      <c r="I675" s="100" t="s">
        <v>1014</v>
      </c>
      <c r="J675" s="100" t="s">
        <v>1014</v>
      </c>
      <c r="K675" s="100" t="s">
        <v>1014</v>
      </c>
      <c r="L675" s="100" t="s">
        <v>1014</v>
      </c>
      <c r="M675" s="100" t="s">
        <v>1014</v>
      </c>
      <c r="N675" s="100" t="s">
        <v>1014</v>
      </c>
      <c r="O675" s="101" t="s">
        <v>1015</v>
      </c>
    </row>
    <row r="676" spans="1:15" x14ac:dyDescent="0.25">
      <c r="A676" s="97" t="s">
        <v>1179</v>
      </c>
      <c r="B676" s="98" t="s">
        <v>1088</v>
      </c>
      <c r="C676" s="98" t="s">
        <v>1089</v>
      </c>
      <c r="D676" s="85">
        <v>439.3</v>
      </c>
      <c r="E676" s="99">
        <v>0.60392966531741199</v>
      </c>
      <c r="F676" s="96">
        <v>38</v>
      </c>
      <c r="G676" s="100" t="s">
        <v>1014</v>
      </c>
      <c r="H676" s="100" t="s">
        <v>1014</v>
      </c>
      <c r="I676" s="100" t="s">
        <v>1014</v>
      </c>
      <c r="J676" s="100" t="s">
        <v>1014</v>
      </c>
      <c r="K676" s="100" t="s">
        <v>1014</v>
      </c>
      <c r="L676" s="100" t="s">
        <v>1014</v>
      </c>
      <c r="M676" s="100" t="s">
        <v>1014</v>
      </c>
      <c r="N676" s="100" t="s">
        <v>1014</v>
      </c>
      <c r="O676" s="101" t="s">
        <v>1015</v>
      </c>
    </row>
    <row r="677" spans="1:15" x14ac:dyDescent="0.25">
      <c r="A677" s="97" t="s">
        <v>1179</v>
      </c>
      <c r="B677" s="98" t="s">
        <v>1090</v>
      </c>
      <c r="C677" s="98" t="s">
        <v>1091</v>
      </c>
      <c r="D677" s="85">
        <v>6631.7</v>
      </c>
      <c r="E677" s="99">
        <v>-0.55425494462263103</v>
      </c>
      <c r="F677" s="96">
        <v>71</v>
      </c>
      <c r="G677" s="100" t="s">
        <v>1030</v>
      </c>
      <c r="H677" s="100" t="s">
        <v>1030</v>
      </c>
      <c r="I677" s="100" t="s">
        <v>1006</v>
      </c>
      <c r="J677" s="100" t="s">
        <v>1006</v>
      </c>
      <c r="K677" s="100" t="s">
        <v>1006</v>
      </c>
      <c r="L677" s="100" t="s">
        <v>1030</v>
      </c>
      <c r="M677" s="100" t="s">
        <v>1030</v>
      </c>
      <c r="N677" s="100" t="s">
        <v>1008</v>
      </c>
      <c r="O677" s="101" t="s">
        <v>1009</v>
      </c>
    </row>
    <row r="678" spans="1:15" x14ac:dyDescent="0.25">
      <c r="A678" s="97" t="s">
        <v>1179</v>
      </c>
      <c r="B678" s="98" t="s">
        <v>1092</v>
      </c>
      <c r="C678" s="98" t="s">
        <v>1093</v>
      </c>
      <c r="D678" s="85">
        <v>1983.7</v>
      </c>
      <c r="E678" s="99">
        <v>0.53207462539875905</v>
      </c>
      <c r="F678" s="96">
        <v>41</v>
      </c>
      <c r="G678" s="100" t="s">
        <v>1051</v>
      </c>
      <c r="H678" s="100" t="s">
        <v>1021</v>
      </c>
      <c r="I678" s="100" t="s">
        <v>1007</v>
      </c>
      <c r="J678" s="100" t="s">
        <v>1008</v>
      </c>
      <c r="K678" s="100" t="s">
        <v>1021</v>
      </c>
      <c r="L678" s="100" t="s">
        <v>1030</v>
      </c>
      <c r="M678" s="100" t="s">
        <v>1030</v>
      </c>
      <c r="N678" s="100" t="s">
        <v>1007</v>
      </c>
      <c r="O678" s="101" t="s">
        <v>1009</v>
      </c>
    </row>
    <row r="679" spans="1:15" x14ac:dyDescent="0.25">
      <c r="A679" s="97" t="s">
        <v>1179</v>
      </c>
      <c r="B679" s="98" t="s">
        <v>1094</v>
      </c>
      <c r="C679" s="98" t="s">
        <v>1095</v>
      </c>
      <c r="D679" s="85">
        <v>3507.3</v>
      </c>
      <c r="E679" s="99">
        <v>-1.0429590524988901</v>
      </c>
      <c r="F679" s="96">
        <v>76</v>
      </c>
      <c r="G679" s="100" t="s">
        <v>1030</v>
      </c>
      <c r="H679" s="100" t="s">
        <v>1008</v>
      </c>
      <c r="I679" s="100" t="s">
        <v>1021</v>
      </c>
      <c r="J679" s="100" t="s">
        <v>1030</v>
      </c>
      <c r="K679" s="100" t="s">
        <v>1008</v>
      </c>
      <c r="L679" s="100" t="s">
        <v>1021</v>
      </c>
      <c r="M679" s="100" t="s">
        <v>1021</v>
      </c>
      <c r="N679" s="100" t="s">
        <v>1007</v>
      </c>
      <c r="O679" s="101" t="s">
        <v>1009</v>
      </c>
    </row>
    <row r="680" spans="1:15" x14ac:dyDescent="0.25">
      <c r="A680" s="97" t="s">
        <v>1179</v>
      </c>
      <c r="B680" s="98" t="s">
        <v>1096</v>
      </c>
      <c r="C680" s="98" t="s">
        <v>1097</v>
      </c>
      <c r="D680" s="85">
        <v>2078</v>
      </c>
      <c r="E680" s="99">
        <v>1.3269515743831599</v>
      </c>
      <c r="F680" s="96">
        <v>10</v>
      </c>
      <c r="G680" s="100" t="s">
        <v>1020</v>
      </c>
      <c r="H680" s="100" t="s">
        <v>1008</v>
      </c>
      <c r="I680" s="100" t="s">
        <v>1006</v>
      </c>
      <c r="J680" s="100" t="s">
        <v>1008</v>
      </c>
      <c r="K680" s="100" t="s">
        <v>1021</v>
      </c>
      <c r="L680" s="100" t="s">
        <v>1030</v>
      </c>
      <c r="M680" s="100" t="s">
        <v>1021</v>
      </c>
      <c r="N680" s="100" t="s">
        <v>1006</v>
      </c>
      <c r="O680" s="101" t="s">
        <v>1009</v>
      </c>
    </row>
    <row r="681" spans="1:15" x14ac:dyDescent="0.25">
      <c r="A681" s="97" t="s">
        <v>1179</v>
      </c>
      <c r="B681" s="98" t="s">
        <v>1098</v>
      </c>
      <c r="C681" s="98" t="s">
        <v>1099</v>
      </c>
      <c r="D681" s="85">
        <v>3522.4</v>
      </c>
      <c r="E681" s="99">
        <v>0.72397883856568201</v>
      </c>
      <c r="F681" s="96">
        <v>33</v>
      </c>
      <c r="G681" s="100" t="s">
        <v>1051</v>
      </c>
      <c r="H681" s="100" t="s">
        <v>1007</v>
      </c>
      <c r="I681" s="100" t="s">
        <v>1021</v>
      </c>
      <c r="J681" s="100" t="s">
        <v>1007</v>
      </c>
      <c r="K681" s="100" t="s">
        <v>1021</v>
      </c>
      <c r="L681" s="100" t="s">
        <v>1030</v>
      </c>
      <c r="M681" s="100" t="s">
        <v>1021</v>
      </c>
      <c r="N681" s="100" t="s">
        <v>1006</v>
      </c>
      <c r="O681" s="101" t="s">
        <v>1009</v>
      </c>
    </row>
    <row r="682" spans="1:15" x14ac:dyDescent="0.25">
      <c r="A682" s="97" t="s">
        <v>1179</v>
      </c>
      <c r="B682" s="98" t="s">
        <v>1100</v>
      </c>
      <c r="C682" s="98" t="s">
        <v>1101</v>
      </c>
      <c r="D682" s="85">
        <v>7112</v>
      </c>
      <c r="E682" s="99">
        <v>0.67159749819544501</v>
      </c>
      <c r="F682" s="96">
        <v>35</v>
      </c>
      <c r="G682" s="100" t="s">
        <v>1051</v>
      </c>
      <c r="H682" s="100" t="s">
        <v>1030</v>
      </c>
      <c r="I682" s="100" t="s">
        <v>1008</v>
      </c>
      <c r="J682" s="100" t="s">
        <v>1007</v>
      </c>
      <c r="K682" s="100" t="s">
        <v>1030</v>
      </c>
      <c r="L682" s="100" t="s">
        <v>1030</v>
      </c>
      <c r="M682" s="100" t="s">
        <v>1030</v>
      </c>
      <c r="N682" s="100" t="s">
        <v>1030</v>
      </c>
      <c r="O682" s="101" t="s">
        <v>1009</v>
      </c>
    </row>
    <row r="683" spans="1:15" x14ac:dyDescent="0.25">
      <c r="A683" s="97" t="s">
        <v>1179</v>
      </c>
      <c r="B683" s="98" t="s">
        <v>1102</v>
      </c>
      <c r="C683" s="98" t="s">
        <v>1103</v>
      </c>
      <c r="D683" s="85">
        <v>2253.9</v>
      </c>
      <c r="E683" s="99">
        <v>0.32031561159196997</v>
      </c>
      <c r="F683" s="96">
        <v>49</v>
      </c>
      <c r="G683" s="100" t="s">
        <v>1008</v>
      </c>
      <c r="H683" s="100" t="s">
        <v>1008</v>
      </c>
      <c r="I683" s="100" t="s">
        <v>1008</v>
      </c>
      <c r="J683" s="100" t="s">
        <v>1006</v>
      </c>
      <c r="K683" s="100" t="s">
        <v>1021</v>
      </c>
      <c r="L683" s="100" t="s">
        <v>1030</v>
      </c>
      <c r="M683" s="100" t="s">
        <v>1006</v>
      </c>
      <c r="N683" s="100" t="s">
        <v>1006</v>
      </c>
      <c r="O683" s="101" t="s">
        <v>1009</v>
      </c>
    </row>
    <row r="684" spans="1:15" x14ac:dyDescent="0.25">
      <c r="A684" s="97" t="s">
        <v>1179</v>
      </c>
      <c r="B684" s="98" t="s">
        <v>1104</v>
      </c>
      <c r="C684" s="98" t="s">
        <v>1105</v>
      </c>
      <c r="D684" s="85">
        <v>5359</v>
      </c>
      <c r="E684" s="99">
        <v>0.41486588146699499</v>
      </c>
      <c r="F684" s="96">
        <v>46</v>
      </c>
      <c r="G684" s="100" t="s">
        <v>1008</v>
      </c>
      <c r="H684" s="100" t="s">
        <v>1030</v>
      </c>
      <c r="I684" s="100" t="s">
        <v>1007</v>
      </c>
      <c r="J684" s="100" t="s">
        <v>1007</v>
      </c>
      <c r="K684" s="100" t="s">
        <v>1030</v>
      </c>
      <c r="L684" s="100" t="s">
        <v>1030</v>
      </c>
      <c r="M684" s="100" t="s">
        <v>1006</v>
      </c>
      <c r="N684" s="100" t="s">
        <v>1030</v>
      </c>
      <c r="O684" s="101" t="s">
        <v>1009</v>
      </c>
    </row>
    <row r="685" spans="1:15" x14ac:dyDescent="0.25">
      <c r="A685" s="97" t="s">
        <v>1179</v>
      </c>
      <c r="B685" s="98" t="s">
        <v>1106</v>
      </c>
      <c r="C685" s="98" t="s">
        <v>1107</v>
      </c>
      <c r="D685" s="85">
        <v>1445.3</v>
      </c>
      <c r="E685" s="99">
        <v>1.12999200351877</v>
      </c>
      <c r="F685" s="96">
        <v>14</v>
      </c>
      <c r="G685" s="100" t="s">
        <v>1014</v>
      </c>
      <c r="H685" s="100" t="s">
        <v>1014</v>
      </c>
      <c r="I685" s="100" t="s">
        <v>1014</v>
      </c>
      <c r="J685" s="100" t="s">
        <v>1014</v>
      </c>
      <c r="K685" s="100" t="s">
        <v>1014</v>
      </c>
      <c r="L685" s="100" t="s">
        <v>1014</v>
      </c>
      <c r="M685" s="100" t="s">
        <v>1014</v>
      </c>
      <c r="N685" s="100" t="s">
        <v>1014</v>
      </c>
      <c r="O685" s="101" t="s">
        <v>1015</v>
      </c>
    </row>
    <row r="686" spans="1:15" x14ac:dyDescent="0.25">
      <c r="A686" s="97" t="s">
        <v>1179</v>
      </c>
      <c r="B686" s="98" t="s">
        <v>1108</v>
      </c>
      <c r="C686" s="98" t="s">
        <v>1109</v>
      </c>
      <c r="D686" s="85">
        <v>4178.3999999999996</v>
      </c>
      <c r="E686" s="99">
        <v>-0.67932517236089696</v>
      </c>
      <c r="F686" s="96">
        <v>72</v>
      </c>
      <c r="G686" s="100" t="s">
        <v>1030</v>
      </c>
      <c r="H686" s="100" t="s">
        <v>1030</v>
      </c>
      <c r="I686" s="100" t="s">
        <v>1006</v>
      </c>
      <c r="J686" s="100" t="s">
        <v>1007</v>
      </c>
      <c r="K686" s="100" t="s">
        <v>1030</v>
      </c>
      <c r="L686" s="100" t="s">
        <v>1030</v>
      </c>
      <c r="M686" s="100" t="s">
        <v>1021</v>
      </c>
      <c r="N686" s="100" t="s">
        <v>1030</v>
      </c>
      <c r="O686" s="101" t="s">
        <v>1009</v>
      </c>
    </row>
    <row r="687" spans="1:15" x14ac:dyDescent="0.25">
      <c r="A687" s="97" t="s">
        <v>1179</v>
      </c>
      <c r="B687" s="98" t="s">
        <v>1110</v>
      </c>
      <c r="C687" s="98" t="s">
        <v>1111</v>
      </c>
      <c r="D687" s="85">
        <v>847.6</v>
      </c>
      <c r="E687" s="99">
        <v>0.53134365507460501</v>
      </c>
      <c r="F687" s="96">
        <v>42</v>
      </c>
      <c r="G687" s="100" t="s">
        <v>1014</v>
      </c>
      <c r="H687" s="100" t="s">
        <v>1014</v>
      </c>
      <c r="I687" s="100" t="s">
        <v>1014</v>
      </c>
      <c r="J687" s="100" t="s">
        <v>1014</v>
      </c>
      <c r="K687" s="100" t="s">
        <v>1014</v>
      </c>
      <c r="L687" s="100" t="s">
        <v>1014</v>
      </c>
      <c r="M687" s="100" t="s">
        <v>1014</v>
      </c>
      <c r="N687" s="100" t="s">
        <v>1014</v>
      </c>
      <c r="O687" s="101" t="s">
        <v>1015</v>
      </c>
    </row>
    <row r="688" spans="1:15" x14ac:dyDescent="0.25">
      <c r="A688" s="97" t="s">
        <v>1179</v>
      </c>
      <c r="B688" s="98" t="s">
        <v>1112</v>
      </c>
      <c r="C688" s="98" t="s">
        <v>1113</v>
      </c>
      <c r="D688" s="85">
        <v>509.4</v>
      </c>
      <c r="E688" s="99">
        <v>-0.89749706713802302</v>
      </c>
      <c r="F688" s="96">
        <v>74</v>
      </c>
      <c r="G688" s="100" t="s">
        <v>1014</v>
      </c>
      <c r="H688" s="100" t="s">
        <v>1014</v>
      </c>
      <c r="I688" s="100" t="s">
        <v>1014</v>
      </c>
      <c r="J688" s="100" t="s">
        <v>1014</v>
      </c>
      <c r="K688" s="100" t="s">
        <v>1014</v>
      </c>
      <c r="L688" s="100" t="s">
        <v>1014</v>
      </c>
      <c r="M688" s="100" t="s">
        <v>1014</v>
      </c>
      <c r="N688" s="100" t="s">
        <v>1014</v>
      </c>
      <c r="O688" s="101" t="s">
        <v>1015</v>
      </c>
    </row>
    <row r="689" spans="1:15" x14ac:dyDescent="0.25">
      <c r="A689" s="97" t="s">
        <v>1179</v>
      </c>
      <c r="B689" s="98" t="s">
        <v>1114</v>
      </c>
      <c r="C689" s="98" t="s">
        <v>1115</v>
      </c>
      <c r="D689" s="85">
        <v>915.5</v>
      </c>
      <c r="E689" s="99">
        <v>-0.224713042109838</v>
      </c>
      <c r="F689" s="96">
        <v>65</v>
      </c>
      <c r="G689" s="100" t="s">
        <v>1014</v>
      </c>
      <c r="H689" s="100" t="s">
        <v>1014</v>
      </c>
      <c r="I689" s="100" t="s">
        <v>1014</v>
      </c>
      <c r="J689" s="100" t="s">
        <v>1014</v>
      </c>
      <c r="K689" s="100" t="s">
        <v>1014</v>
      </c>
      <c r="L689" s="100" t="s">
        <v>1014</v>
      </c>
      <c r="M689" s="100" t="s">
        <v>1014</v>
      </c>
      <c r="N689" s="100" t="s">
        <v>1014</v>
      </c>
      <c r="O689" s="101" t="s">
        <v>1015</v>
      </c>
    </row>
    <row r="690" spans="1:15" x14ac:dyDescent="0.25">
      <c r="A690" s="97" t="s">
        <v>1179</v>
      </c>
      <c r="B690" s="98" t="s">
        <v>1116</v>
      </c>
      <c r="C690" s="98" t="s">
        <v>1117</v>
      </c>
      <c r="D690" s="85">
        <v>1998.6</v>
      </c>
      <c r="E690" s="99">
        <v>-0.119336867162691</v>
      </c>
      <c r="F690" s="96">
        <v>62</v>
      </c>
      <c r="G690" s="100" t="s">
        <v>1006</v>
      </c>
      <c r="H690" s="100" t="s">
        <v>1006</v>
      </c>
      <c r="I690" s="100" t="s">
        <v>1008</v>
      </c>
      <c r="J690" s="100" t="s">
        <v>1007</v>
      </c>
      <c r="K690" s="100" t="s">
        <v>1021</v>
      </c>
      <c r="L690" s="100" t="s">
        <v>1021</v>
      </c>
      <c r="M690" s="100" t="s">
        <v>1008</v>
      </c>
      <c r="N690" s="100" t="s">
        <v>1006</v>
      </c>
      <c r="O690" s="101" t="s">
        <v>1009</v>
      </c>
    </row>
    <row r="691" spans="1:15" x14ac:dyDescent="0.25">
      <c r="A691" s="97" t="s">
        <v>1179</v>
      </c>
      <c r="B691" s="98" t="s">
        <v>1118</v>
      </c>
      <c r="C691" s="98" t="s">
        <v>1119</v>
      </c>
      <c r="D691" s="85">
        <v>790.1</v>
      </c>
      <c r="E691" s="99">
        <v>0.21069333852765401</v>
      </c>
      <c r="F691" s="96">
        <v>54</v>
      </c>
      <c r="G691" s="100" t="s">
        <v>1014</v>
      </c>
      <c r="H691" s="100" t="s">
        <v>1014</v>
      </c>
      <c r="I691" s="100" t="s">
        <v>1014</v>
      </c>
      <c r="J691" s="100" t="s">
        <v>1014</v>
      </c>
      <c r="K691" s="100" t="s">
        <v>1014</v>
      </c>
      <c r="L691" s="100" t="s">
        <v>1014</v>
      </c>
      <c r="M691" s="100" t="s">
        <v>1014</v>
      </c>
      <c r="N691" s="100" t="s">
        <v>1014</v>
      </c>
      <c r="O691" s="101" t="s">
        <v>1015</v>
      </c>
    </row>
    <row r="692" spans="1:15" x14ac:dyDescent="0.25">
      <c r="A692" s="97" t="s">
        <v>1179</v>
      </c>
      <c r="B692" s="98" t="s">
        <v>1120</v>
      </c>
      <c r="C692" s="98" t="s">
        <v>1121</v>
      </c>
      <c r="D692" s="85">
        <v>395.9</v>
      </c>
      <c r="E692" s="99">
        <v>-0.48722156377099901</v>
      </c>
      <c r="F692" s="96">
        <v>70</v>
      </c>
      <c r="G692" s="100" t="s">
        <v>1014</v>
      </c>
      <c r="H692" s="100" t="s">
        <v>1014</v>
      </c>
      <c r="I692" s="100" t="s">
        <v>1014</v>
      </c>
      <c r="J692" s="100" t="s">
        <v>1014</v>
      </c>
      <c r="K692" s="100" t="s">
        <v>1014</v>
      </c>
      <c r="L692" s="100" t="s">
        <v>1014</v>
      </c>
      <c r="M692" s="100" t="s">
        <v>1014</v>
      </c>
      <c r="N692" s="100" t="s">
        <v>1014</v>
      </c>
      <c r="O692" s="101" t="s">
        <v>1015</v>
      </c>
    </row>
    <row r="693" spans="1:15" x14ac:dyDescent="0.25">
      <c r="A693" s="97" t="s">
        <v>1179</v>
      </c>
      <c r="B693" s="98" t="s">
        <v>1122</v>
      </c>
      <c r="C693" s="98" t="s">
        <v>1123</v>
      </c>
      <c r="D693" s="85">
        <v>3934.8</v>
      </c>
      <c r="E693" s="99">
        <v>-0.913048119753883</v>
      </c>
      <c r="F693" s="96">
        <v>75</v>
      </c>
      <c r="G693" s="100" t="s">
        <v>1030</v>
      </c>
      <c r="H693" s="100" t="s">
        <v>1007</v>
      </c>
      <c r="I693" s="100" t="s">
        <v>1021</v>
      </c>
      <c r="J693" s="100" t="s">
        <v>1021</v>
      </c>
      <c r="K693" s="100" t="s">
        <v>1008</v>
      </c>
      <c r="L693" s="100" t="s">
        <v>1007</v>
      </c>
      <c r="M693" s="100" t="s">
        <v>1021</v>
      </c>
      <c r="N693" s="100" t="s">
        <v>1007</v>
      </c>
      <c r="O693" s="101" t="s">
        <v>1009</v>
      </c>
    </row>
    <row r="694" spans="1:15" x14ac:dyDescent="0.25">
      <c r="A694" s="97" t="s">
        <v>1179</v>
      </c>
      <c r="B694" s="98" t="s">
        <v>1124</v>
      </c>
      <c r="C694" s="98" t="s">
        <v>1125</v>
      </c>
      <c r="D694" s="85">
        <v>6700.1</v>
      </c>
      <c r="E694" s="99">
        <v>-0.45898812754767998</v>
      </c>
      <c r="F694" s="96">
        <v>69</v>
      </c>
      <c r="G694" s="100" t="s">
        <v>1021</v>
      </c>
      <c r="H694" s="100" t="s">
        <v>1008</v>
      </c>
      <c r="I694" s="100" t="s">
        <v>1006</v>
      </c>
      <c r="J694" s="100" t="s">
        <v>1021</v>
      </c>
      <c r="K694" s="100" t="s">
        <v>1008</v>
      </c>
      <c r="L694" s="100" t="s">
        <v>1006</v>
      </c>
      <c r="M694" s="100" t="s">
        <v>1021</v>
      </c>
      <c r="N694" s="100" t="s">
        <v>1008</v>
      </c>
      <c r="O694" s="101" t="s">
        <v>1009</v>
      </c>
    </row>
    <row r="695" spans="1:15" x14ac:dyDescent="0.25">
      <c r="A695" s="97" t="s">
        <v>1179</v>
      </c>
      <c r="B695" s="98" t="s">
        <v>1126</v>
      </c>
      <c r="C695" s="98" t="s">
        <v>1127</v>
      </c>
      <c r="D695" s="85">
        <v>2958.5</v>
      </c>
      <c r="E695" s="99">
        <v>0.62439266505773605</v>
      </c>
      <c r="F695" s="96">
        <v>36</v>
      </c>
      <c r="G695" s="100" t="s">
        <v>1051</v>
      </c>
      <c r="H695" s="100" t="s">
        <v>1006</v>
      </c>
      <c r="I695" s="100" t="s">
        <v>1006</v>
      </c>
      <c r="J695" s="100" t="s">
        <v>1008</v>
      </c>
      <c r="K695" s="100" t="s">
        <v>1030</v>
      </c>
      <c r="L695" s="100" t="s">
        <v>1021</v>
      </c>
      <c r="M695" s="100" t="s">
        <v>1006</v>
      </c>
      <c r="N695" s="100" t="s">
        <v>1030</v>
      </c>
      <c r="O695" s="101" t="s">
        <v>1009</v>
      </c>
    </row>
    <row r="696" spans="1:15" x14ac:dyDescent="0.25">
      <c r="A696" s="97" t="s">
        <v>1179</v>
      </c>
      <c r="B696" s="98" t="s">
        <v>1128</v>
      </c>
      <c r="C696" s="98" t="s">
        <v>1129</v>
      </c>
      <c r="D696" s="85">
        <v>3554.8</v>
      </c>
      <c r="E696" s="99">
        <v>0.86703918268040903</v>
      </c>
      <c r="F696" s="96">
        <v>26</v>
      </c>
      <c r="G696" s="100" t="s">
        <v>1020</v>
      </c>
      <c r="H696" s="100" t="s">
        <v>1008</v>
      </c>
      <c r="I696" s="100" t="s">
        <v>1006</v>
      </c>
      <c r="J696" s="100" t="s">
        <v>1008</v>
      </c>
      <c r="K696" s="100" t="s">
        <v>1021</v>
      </c>
      <c r="L696" s="100" t="s">
        <v>1021</v>
      </c>
      <c r="M696" s="100" t="s">
        <v>1006</v>
      </c>
      <c r="N696" s="100" t="s">
        <v>1006</v>
      </c>
      <c r="O696" s="101" t="s">
        <v>1009</v>
      </c>
    </row>
    <row r="697" spans="1:15" x14ac:dyDescent="0.25">
      <c r="A697" s="97" t="s">
        <v>1179</v>
      </c>
      <c r="B697" s="98" t="s">
        <v>1130</v>
      </c>
      <c r="C697" s="98" t="s">
        <v>1131</v>
      </c>
      <c r="D697" s="85">
        <v>6191.7</v>
      </c>
      <c r="E697" s="99">
        <v>-0.205390907615911</v>
      </c>
      <c r="F697" s="96">
        <v>64</v>
      </c>
      <c r="G697" s="100" t="s">
        <v>1021</v>
      </c>
      <c r="H697" s="100" t="s">
        <v>1030</v>
      </c>
      <c r="I697" s="100" t="s">
        <v>1006</v>
      </c>
      <c r="J697" s="100" t="s">
        <v>1008</v>
      </c>
      <c r="K697" s="100" t="s">
        <v>1030</v>
      </c>
      <c r="L697" s="100" t="s">
        <v>1030</v>
      </c>
      <c r="M697" s="100" t="s">
        <v>1030</v>
      </c>
      <c r="N697" s="100" t="s">
        <v>1030</v>
      </c>
      <c r="O697" s="101" t="s">
        <v>1009</v>
      </c>
    </row>
    <row r="698" spans="1:15" x14ac:dyDescent="0.25">
      <c r="A698" s="97" t="s">
        <v>1179</v>
      </c>
      <c r="B698" s="98" t="s">
        <v>1132</v>
      </c>
      <c r="C698" s="98" t="s">
        <v>1133</v>
      </c>
      <c r="D698" s="85">
        <v>2089.8000000000002</v>
      </c>
      <c r="E698" s="99">
        <v>0.62314947683117905</v>
      </c>
      <c r="F698" s="96">
        <v>37</v>
      </c>
      <c r="G698" s="100" t="s">
        <v>1051</v>
      </c>
      <c r="H698" s="100" t="s">
        <v>1008</v>
      </c>
      <c r="I698" s="100" t="s">
        <v>1007</v>
      </c>
      <c r="J698" s="100" t="s">
        <v>1008</v>
      </c>
      <c r="K698" s="100" t="s">
        <v>1021</v>
      </c>
      <c r="L698" s="100" t="s">
        <v>1007</v>
      </c>
      <c r="M698" s="100" t="s">
        <v>1006</v>
      </c>
      <c r="N698" s="100" t="s">
        <v>1008</v>
      </c>
      <c r="O698" s="101" t="s">
        <v>1009</v>
      </c>
    </row>
    <row r="699" spans="1:15" x14ac:dyDescent="0.25">
      <c r="A699" s="97" t="s">
        <v>1179</v>
      </c>
      <c r="B699" s="98" t="s">
        <v>1134</v>
      </c>
      <c r="C699" s="98" t="s">
        <v>1135</v>
      </c>
      <c r="D699" s="85">
        <v>4821.8999999999996</v>
      </c>
      <c r="E699" s="99">
        <v>0.55715199444905705</v>
      </c>
      <c r="F699" s="96">
        <v>40</v>
      </c>
      <c r="G699" s="100" t="s">
        <v>1051</v>
      </c>
      <c r="H699" s="100" t="s">
        <v>1007</v>
      </c>
      <c r="I699" s="100" t="s">
        <v>1021</v>
      </c>
      <c r="J699" s="100" t="s">
        <v>1006</v>
      </c>
      <c r="K699" s="100" t="s">
        <v>1008</v>
      </c>
      <c r="L699" s="100" t="s">
        <v>1007</v>
      </c>
      <c r="M699" s="100" t="s">
        <v>1030</v>
      </c>
      <c r="N699" s="100" t="s">
        <v>1007</v>
      </c>
      <c r="O699" s="101" t="s">
        <v>1009</v>
      </c>
    </row>
    <row r="700" spans="1:15" x14ac:dyDescent="0.25">
      <c r="A700" s="97" t="s">
        <v>1179</v>
      </c>
      <c r="B700" s="98" t="s">
        <v>1136</v>
      </c>
      <c r="C700" s="98" t="s">
        <v>1137</v>
      </c>
      <c r="D700" s="85">
        <v>3485.3</v>
      </c>
      <c r="E700" s="99">
        <v>0.30700695016074397</v>
      </c>
      <c r="F700" s="96">
        <v>51</v>
      </c>
      <c r="G700" s="100" t="s">
        <v>1008</v>
      </c>
      <c r="H700" s="100" t="s">
        <v>1007</v>
      </c>
      <c r="I700" s="100" t="s">
        <v>1021</v>
      </c>
      <c r="J700" s="100" t="s">
        <v>1006</v>
      </c>
      <c r="K700" s="100" t="s">
        <v>1007</v>
      </c>
      <c r="L700" s="100" t="s">
        <v>1007</v>
      </c>
      <c r="M700" s="100" t="s">
        <v>1030</v>
      </c>
      <c r="N700" s="100" t="s">
        <v>1007</v>
      </c>
      <c r="O700" s="101" t="s">
        <v>1009</v>
      </c>
    </row>
    <row r="701" spans="1:15" x14ac:dyDescent="0.25">
      <c r="A701" s="97" t="s">
        <v>1179</v>
      </c>
      <c r="B701" s="98" t="s">
        <v>1138</v>
      </c>
      <c r="C701" s="98" t="s">
        <v>1139</v>
      </c>
      <c r="D701" s="85">
        <v>424.4</v>
      </c>
      <c r="E701" s="99">
        <v>0.17777189366332399</v>
      </c>
      <c r="F701" s="96">
        <v>57</v>
      </c>
      <c r="G701" s="100" t="s">
        <v>1014</v>
      </c>
      <c r="H701" s="100" t="s">
        <v>1014</v>
      </c>
      <c r="I701" s="100" t="s">
        <v>1014</v>
      </c>
      <c r="J701" s="100" t="s">
        <v>1014</v>
      </c>
      <c r="K701" s="100" t="s">
        <v>1014</v>
      </c>
      <c r="L701" s="100" t="s">
        <v>1014</v>
      </c>
      <c r="M701" s="100" t="s">
        <v>1014</v>
      </c>
      <c r="N701" s="100" t="s">
        <v>1014</v>
      </c>
      <c r="O701" s="101" t="s">
        <v>1015</v>
      </c>
    </row>
    <row r="702" spans="1:15" x14ac:dyDescent="0.25">
      <c r="A702" s="97" t="s">
        <v>1179</v>
      </c>
      <c r="B702" s="98" t="s">
        <v>1140</v>
      </c>
      <c r="C702" s="98" t="s">
        <v>1141</v>
      </c>
      <c r="D702" s="85">
        <v>1137.4000000000001</v>
      </c>
      <c r="E702" s="99">
        <v>0.93882506078225303</v>
      </c>
      <c r="F702" s="96">
        <v>23</v>
      </c>
      <c r="G702" s="100" t="s">
        <v>1020</v>
      </c>
      <c r="H702" s="100" t="s">
        <v>1008</v>
      </c>
      <c r="I702" s="100" t="s">
        <v>1007</v>
      </c>
      <c r="J702" s="100" t="s">
        <v>1021</v>
      </c>
      <c r="K702" s="100" t="s">
        <v>1021</v>
      </c>
      <c r="L702" s="100" t="s">
        <v>1006</v>
      </c>
      <c r="M702" s="100" t="s">
        <v>1021</v>
      </c>
      <c r="N702" s="100" t="s">
        <v>1008</v>
      </c>
      <c r="O702" s="101" t="s">
        <v>1009</v>
      </c>
    </row>
    <row r="703" spans="1:15" x14ac:dyDescent="0.25">
      <c r="A703" s="97" t="s">
        <v>1179</v>
      </c>
      <c r="B703" s="98" t="s">
        <v>1142</v>
      </c>
      <c r="C703" s="98" t="s">
        <v>1143</v>
      </c>
      <c r="D703" s="85">
        <v>1231.3</v>
      </c>
      <c r="E703" s="99">
        <v>1.4280060152938401</v>
      </c>
      <c r="F703" s="96">
        <v>9</v>
      </c>
      <c r="G703" s="100" t="s">
        <v>1020</v>
      </c>
      <c r="H703" s="100" t="s">
        <v>1007</v>
      </c>
      <c r="I703" s="100" t="s">
        <v>1030</v>
      </c>
      <c r="J703" s="100" t="s">
        <v>1030</v>
      </c>
      <c r="K703" s="100" t="s">
        <v>1008</v>
      </c>
      <c r="L703" s="100" t="s">
        <v>1006</v>
      </c>
      <c r="M703" s="100" t="s">
        <v>1008</v>
      </c>
      <c r="N703" s="100" t="s">
        <v>1007</v>
      </c>
      <c r="O703" s="101" t="s">
        <v>1009</v>
      </c>
    </row>
    <row r="704" spans="1:15" x14ac:dyDescent="0.25">
      <c r="A704" s="97" t="s">
        <v>1179</v>
      </c>
      <c r="B704" s="98" t="s">
        <v>1144</v>
      </c>
      <c r="C704" s="98" t="s">
        <v>1145</v>
      </c>
      <c r="D704" s="85">
        <v>4358.2</v>
      </c>
      <c r="E704" s="99">
        <v>1.4973188230757299</v>
      </c>
      <c r="F704" s="96">
        <v>7</v>
      </c>
      <c r="G704" s="100" t="s">
        <v>1020</v>
      </c>
      <c r="H704" s="100" t="s">
        <v>1021</v>
      </c>
      <c r="I704" s="100" t="s">
        <v>1030</v>
      </c>
      <c r="J704" s="100" t="s">
        <v>1008</v>
      </c>
      <c r="K704" s="100" t="s">
        <v>1021</v>
      </c>
      <c r="L704" s="100" t="s">
        <v>1007</v>
      </c>
      <c r="M704" s="100" t="s">
        <v>1006</v>
      </c>
      <c r="N704" s="100" t="s">
        <v>1007</v>
      </c>
      <c r="O704" s="101" t="s">
        <v>1009</v>
      </c>
    </row>
    <row r="705" spans="1:15" x14ac:dyDescent="0.25">
      <c r="A705" s="97" t="s">
        <v>1179</v>
      </c>
      <c r="B705" s="98" t="s">
        <v>1146</v>
      </c>
      <c r="C705" s="98" t="s">
        <v>1147</v>
      </c>
      <c r="D705" s="85">
        <v>5045</v>
      </c>
      <c r="E705" s="99">
        <v>0.23723623115455</v>
      </c>
      <c r="F705" s="96">
        <v>53</v>
      </c>
      <c r="G705" s="100" t="s">
        <v>1008</v>
      </c>
      <c r="H705" s="100" t="s">
        <v>1030</v>
      </c>
      <c r="I705" s="100" t="s">
        <v>1021</v>
      </c>
      <c r="J705" s="100" t="s">
        <v>1006</v>
      </c>
      <c r="K705" s="100" t="s">
        <v>1008</v>
      </c>
      <c r="L705" s="100" t="s">
        <v>1021</v>
      </c>
      <c r="M705" s="100" t="s">
        <v>1008</v>
      </c>
      <c r="N705" s="100" t="s">
        <v>1007</v>
      </c>
      <c r="O705" s="101" t="s">
        <v>1009</v>
      </c>
    </row>
    <row r="706" spans="1:15" x14ac:dyDescent="0.25">
      <c r="A706" s="97" t="s">
        <v>1179</v>
      </c>
      <c r="B706" s="98" t="s">
        <v>1148</v>
      </c>
      <c r="C706" s="98" t="s">
        <v>1149</v>
      </c>
      <c r="D706" s="85">
        <v>1993</v>
      </c>
      <c r="E706" s="99">
        <v>0.46727642444750001</v>
      </c>
      <c r="F706" s="96">
        <v>44</v>
      </c>
      <c r="G706" s="100" t="s">
        <v>1008</v>
      </c>
      <c r="H706" s="100" t="s">
        <v>1008</v>
      </c>
      <c r="I706" s="100" t="s">
        <v>1030</v>
      </c>
      <c r="J706" s="100" t="s">
        <v>1006</v>
      </c>
      <c r="K706" s="100" t="s">
        <v>1021</v>
      </c>
      <c r="L706" s="100" t="s">
        <v>1008</v>
      </c>
      <c r="M706" s="100" t="s">
        <v>1008</v>
      </c>
      <c r="N706" s="100" t="s">
        <v>1007</v>
      </c>
      <c r="O706" s="101" t="s">
        <v>1009</v>
      </c>
    </row>
    <row r="707" spans="1:15" x14ac:dyDescent="0.25">
      <c r="A707" s="97" t="s">
        <v>1179</v>
      </c>
      <c r="B707" s="98" t="s">
        <v>1150</v>
      </c>
      <c r="C707" s="98" t="s">
        <v>1151</v>
      </c>
      <c r="D707" s="85">
        <v>6484.7</v>
      </c>
      <c r="E707" s="99">
        <v>-0.386756868827202</v>
      </c>
      <c r="F707" s="96">
        <v>67</v>
      </c>
      <c r="G707" s="100" t="s">
        <v>1021</v>
      </c>
      <c r="H707" s="100" t="s">
        <v>1008</v>
      </c>
      <c r="I707" s="100" t="s">
        <v>1030</v>
      </c>
      <c r="J707" s="100" t="s">
        <v>1021</v>
      </c>
      <c r="K707" s="100" t="s">
        <v>1007</v>
      </c>
      <c r="L707" s="100" t="s">
        <v>1008</v>
      </c>
      <c r="M707" s="100" t="s">
        <v>1008</v>
      </c>
      <c r="N707" s="100" t="s">
        <v>1007</v>
      </c>
      <c r="O707" s="101" t="s">
        <v>1009</v>
      </c>
    </row>
    <row r="708" spans="1:15" x14ac:dyDescent="0.25">
      <c r="A708" s="97" t="s">
        <v>1179</v>
      </c>
      <c r="B708" s="98" t="s">
        <v>1152</v>
      </c>
      <c r="C708" s="98" t="s">
        <v>1153</v>
      </c>
      <c r="D708" s="85">
        <v>463.6</v>
      </c>
      <c r="E708" s="99">
        <v>-0.405237942772042</v>
      </c>
      <c r="F708" s="96">
        <v>68</v>
      </c>
      <c r="G708" s="100" t="s">
        <v>1021</v>
      </c>
      <c r="H708" s="100" t="s">
        <v>1007</v>
      </c>
      <c r="I708" s="100" t="s">
        <v>1030</v>
      </c>
      <c r="J708" s="100" t="s">
        <v>1021</v>
      </c>
      <c r="K708" s="100" t="s">
        <v>1008</v>
      </c>
      <c r="L708" s="100" t="s">
        <v>1021</v>
      </c>
      <c r="M708" s="100" t="s">
        <v>1008</v>
      </c>
      <c r="N708" s="100" t="s">
        <v>1008</v>
      </c>
      <c r="O708" s="101" t="s">
        <v>1009</v>
      </c>
    </row>
    <row r="709" spans="1:15" x14ac:dyDescent="0.25">
      <c r="A709" s="97" t="s">
        <v>1179</v>
      </c>
      <c r="B709" s="98" t="s">
        <v>1154</v>
      </c>
      <c r="C709" s="98" t="s">
        <v>1155</v>
      </c>
      <c r="D709" s="85">
        <v>2448.8000000000002</v>
      </c>
      <c r="E709" s="99">
        <v>0.15977535955525099</v>
      </c>
      <c r="F709" s="96">
        <v>58</v>
      </c>
      <c r="G709" s="100" t="s">
        <v>1006</v>
      </c>
      <c r="H709" s="100" t="s">
        <v>1021</v>
      </c>
      <c r="I709" s="100" t="s">
        <v>1008</v>
      </c>
      <c r="J709" s="100" t="s">
        <v>1006</v>
      </c>
      <c r="K709" s="100" t="s">
        <v>1006</v>
      </c>
      <c r="L709" s="100" t="s">
        <v>1030</v>
      </c>
      <c r="M709" s="100" t="s">
        <v>1021</v>
      </c>
      <c r="N709" s="100" t="s">
        <v>1006</v>
      </c>
      <c r="O709" s="101" t="s">
        <v>1009</v>
      </c>
    </row>
    <row r="710" spans="1:15" x14ac:dyDescent="0.25">
      <c r="A710" s="97" t="s">
        <v>1179</v>
      </c>
      <c r="B710" s="98" t="s">
        <v>1156</v>
      </c>
      <c r="C710" s="98" t="s">
        <v>1157</v>
      </c>
      <c r="D710" s="85">
        <v>2070.1999999999998</v>
      </c>
      <c r="E710" s="99">
        <v>-1.38949915920594</v>
      </c>
      <c r="F710" s="96">
        <v>79</v>
      </c>
      <c r="G710" s="100" t="s">
        <v>1030</v>
      </c>
      <c r="H710" s="100" t="s">
        <v>1006</v>
      </c>
      <c r="I710" s="100" t="s">
        <v>1008</v>
      </c>
      <c r="J710" s="100" t="s">
        <v>1030</v>
      </c>
      <c r="K710" s="100" t="s">
        <v>1007</v>
      </c>
      <c r="L710" s="100" t="s">
        <v>1021</v>
      </c>
      <c r="M710" s="100" t="s">
        <v>1006</v>
      </c>
      <c r="N710" s="100" t="s">
        <v>1006</v>
      </c>
      <c r="O710" s="101" t="s">
        <v>1009</v>
      </c>
    </row>
    <row r="711" spans="1:15" x14ac:dyDescent="0.25">
      <c r="A711" s="97" t="s">
        <v>1179</v>
      </c>
      <c r="B711" s="98" t="s">
        <v>1158</v>
      </c>
      <c r="C711" s="98" t="s">
        <v>1159</v>
      </c>
      <c r="D711" s="85">
        <v>4177.3999999999996</v>
      </c>
      <c r="E711" s="99">
        <v>0.77892486902612001</v>
      </c>
      <c r="F711" s="96">
        <v>28</v>
      </c>
      <c r="G711" s="100" t="s">
        <v>1051</v>
      </c>
      <c r="H711" s="100" t="s">
        <v>1006</v>
      </c>
      <c r="I711" s="100" t="s">
        <v>1007</v>
      </c>
      <c r="J711" s="100" t="s">
        <v>1007</v>
      </c>
      <c r="K711" s="100" t="s">
        <v>1006</v>
      </c>
      <c r="L711" s="100" t="s">
        <v>1007</v>
      </c>
      <c r="M711" s="100" t="s">
        <v>1021</v>
      </c>
      <c r="N711" s="100" t="s">
        <v>1007</v>
      </c>
      <c r="O711" s="101" t="s">
        <v>1009</v>
      </c>
    </row>
    <row r="712" spans="1:15" x14ac:dyDescent="0.25">
      <c r="A712" s="97" t="s">
        <v>1179</v>
      </c>
      <c r="B712" s="98" t="s">
        <v>1160</v>
      </c>
      <c r="C712" s="98" t="s">
        <v>1161</v>
      </c>
      <c r="D712" s="85">
        <v>3159.2</v>
      </c>
      <c r="E712" s="99">
        <v>0.96362155459429899</v>
      </c>
      <c r="F712" s="96">
        <v>21</v>
      </c>
      <c r="G712" s="100" t="s">
        <v>1020</v>
      </c>
      <c r="H712" s="100" t="s">
        <v>1006</v>
      </c>
      <c r="I712" s="100" t="s">
        <v>1007</v>
      </c>
      <c r="J712" s="100" t="s">
        <v>1007</v>
      </c>
      <c r="K712" s="100" t="s">
        <v>1006</v>
      </c>
      <c r="L712" s="100" t="s">
        <v>1008</v>
      </c>
      <c r="M712" s="100" t="s">
        <v>1021</v>
      </c>
      <c r="N712" s="100" t="s">
        <v>1007</v>
      </c>
      <c r="O712" s="101" t="s">
        <v>1009</v>
      </c>
    </row>
    <row r="713" spans="1:15" x14ac:dyDescent="0.25">
      <c r="A713" s="97" t="s">
        <v>1179</v>
      </c>
      <c r="B713" s="98" t="s">
        <v>1162</v>
      </c>
      <c r="C713" s="98" t="s">
        <v>1163</v>
      </c>
      <c r="D713" s="85">
        <v>2360.1</v>
      </c>
      <c r="E713" s="99">
        <v>0.98684363707890399</v>
      </c>
      <c r="F713" s="96">
        <v>19</v>
      </c>
      <c r="G713" s="100" t="s">
        <v>1020</v>
      </c>
      <c r="H713" s="100" t="s">
        <v>1030</v>
      </c>
      <c r="I713" s="100" t="s">
        <v>1007</v>
      </c>
      <c r="J713" s="100" t="s">
        <v>1007</v>
      </c>
      <c r="K713" s="100" t="s">
        <v>1021</v>
      </c>
      <c r="L713" s="100" t="s">
        <v>1021</v>
      </c>
      <c r="M713" s="100" t="s">
        <v>1007</v>
      </c>
      <c r="N713" s="100" t="s">
        <v>1030</v>
      </c>
      <c r="O713" s="101" t="s">
        <v>1009</v>
      </c>
    </row>
    <row r="714" spans="1:15" x14ac:dyDescent="0.25">
      <c r="A714" s="97" t="s">
        <v>1179</v>
      </c>
      <c r="B714" s="98" t="s">
        <v>1164</v>
      </c>
      <c r="C714" s="98" t="s">
        <v>1165</v>
      </c>
      <c r="D714" s="85">
        <v>2927.6</v>
      </c>
      <c r="E714" s="99">
        <v>1.25154056689269</v>
      </c>
      <c r="F714" s="96">
        <v>11</v>
      </c>
      <c r="G714" s="100" t="s">
        <v>1020</v>
      </c>
      <c r="H714" s="100" t="s">
        <v>1030</v>
      </c>
      <c r="I714" s="100" t="s">
        <v>1007</v>
      </c>
      <c r="J714" s="100" t="s">
        <v>1007</v>
      </c>
      <c r="K714" s="100" t="s">
        <v>1021</v>
      </c>
      <c r="L714" s="100" t="s">
        <v>1006</v>
      </c>
      <c r="M714" s="100" t="s">
        <v>1006</v>
      </c>
      <c r="N714" s="100" t="s">
        <v>1006</v>
      </c>
      <c r="O714" s="101" t="s">
        <v>1009</v>
      </c>
    </row>
    <row r="715" spans="1:15" x14ac:dyDescent="0.25">
      <c r="A715" s="97" t="s">
        <v>1179</v>
      </c>
      <c r="B715" s="98" t="s">
        <v>1166</v>
      </c>
      <c r="C715" s="98" t="s">
        <v>1167</v>
      </c>
      <c r="D715" s="85">
        <v>4069.6</v>
      </c>
      <c r="E715" s="99">
        <v>0.36124571824316598</v>
      </c>
      <c r="F715" s="96">
        <v>48</v>
      </c>
      <c r="G715" s="100" t="s">
        <v>1008</v>
      </c>
      <c r="H715" s="100" t="s">
        <v>1006</v>
      </c>
      <c r="I715" s="100" t="s">
        <v>1007</v>
      </c>
      <c r="J715" s="100" t="s">
        <v>1006</v>
      </c>
      <c r="K715" s="100" t="s">
        <v>1006</v>
      </c>
      <c r="L715" s="100" t="s">
        <v>1030</v>
      </c>
      <c r="M715" s="100" t="s">
        <v>1021</v>
      </c>
      <c r="N715" s="100" t="s">
        <v>1007</v>
      </c>
      <c r="O715" s="101" t="s">
        <v>1009</v>
      </c>
    </row>
    <row r="716" spans="1:15" x14ac:dyDescent="0.25">
      <c r="A716" s="97" t="s">
        <v>1179</v>
      </c>
      <c r="B716" s="98" t="s">
        <v>1168</v>
      </c>
      <c r="C716" s="98" t="s">
        <v>1169</v>
      </c>
      <c r="D716" s="85">
        <v>4699.6000000000004</v>
      </c>
      <c r="E716" s="99">
        <v>0.27544483658547803</v>
      </c>
      <c r="F716" s="96">
        <v>52</v>
      </c>
      <c r="G716" s="100" t="s">
        <v>1008</v>
      </c>
      <c r="H716" s="100" t="s">
        <v>1006</v>
      </c>
      <c r="I716" s="100" t="s">
        <v>1021</v>
      </c>
      <c r="J716" s="100" t="s">
        <v>1006</v>
      </c>
      <c r="K716" s="100" t="s">
        <v>1007</v>
      </c>
      <c r="L716" s="100" t="s">
        <v>1021</v>
      </c>
      <c r="M716" s="100" t="s">
        <v>1006</v>
      </c>
      <c r="N716" s="100" t="s">
        <v>1007</v>
      </c>
      <c r="O716" s="101" t="s">
        <v>1009</v>
      </c>
    </row>
    <row r="717" spans="1:15" x14ac:dyDescent="0.25">
      <c r="A717" s="97" t="s">
        <v>1179</v>
      </c>
      <c r="B717" s="98" t="s">
        <v>1170</v>
      </c>
      <c r="C717" s="98" t="s">
        <v>1171</v>
      </c>
      <c r="D717" s="85">
        <v>1289.2</v>
      </c>
      <c r="E717" s="99">
        <v>0.31643071131809702</v>
      </c>
      <c r="F717" s="96">
        <v>50</v>
      </c>
      <c r="G717" s="100" t="s">
        <v>1008</v>
      </c>
      <c r="H717" s="100" t="s">
        <v>1007</v>
      </c>
      <c r="I717" s="100" t="s">
        <v>1030</v>
      </c>
      <c r="J717" s="100" t="s">
        <v>1006</v>
      </c>
      <c r="K717" s="100" t="s">
        <v>1021</v>
      </c>
      <c r="L717" s="100" t="s">
        <v>1030</v>
      </c>
      <c r="M717" s="100" t="s">
        <v>1021</v>
      </c>
      <c r="N717" s="100" t="s">
        <v>1008</v>
      </c>
      <c r="O717" s="101" t="s">
        <v>1009</v>
      </c>
    </row>
    <row r="718" spans="1:15" x14ac:dyDescent="0.25">
      <c r="A718" s="97" t="s">
        <v>1180</v>
      </c>
      <c r="B718" s="98" t="s">
        <v>1004</v>
      </c>
      <c r="C718" s="98" t="s">
        <v>1005</v>
      </c>
      <c r="D718" s="85">
        <v>952.1</v>
      </c>
      <c r="E718" s="99">
        <v>-0.49167462669580903</v>
      </c>
      <c r="F718" s="96">
        <v>71</v>
      </c>
      <c r="G718" s="100" t="s">
        <v>1021</v>
      </c>
      <c r="H718" s="100" t="s">
        <v>1007</v>
      </c>
      <c r="I718" s="100" t="s">
        <v>1008</v>
      </c>
      <c r="J718" s="100" t="s">
        <v>1021</v>
      </c>
      <c r="K718" s="100" t="s">
        <v>1008</v>
      </c>
      <c r="L718" s="100" t="s">
        <v>1008</v>
      </c>
      <c r="M718" s="100" t="s">
        <v>1007</v>
      </c>
      <c r="N718" s="100" t="s">
        <v>1006</v>
      </c>
      <c r="O718" s="101" t="s">
        <v>1009</v>
      </c>
    </row>
    <row r="719" spans="1:15" x14ac:dyDescent="0.25">
      <c r="A719" s="97" t="s">
        <v>1180</v>
      </c>
      <c r="B719" s="98" t="s">
        <v>1010</v>
      </c>
      <c r="C719" s="98" t="s">
        <v>1011</v>
      </c>
      <c r="D719" s="85">
        <v>4727.5</v>
      </c>
      <c r="E719" s="99">
        <v>0.625072568188904</v>
      </c>
      <c r="F719" s="96">
        <v>42</v>
      </c>
      <c r="G719" s="100" t="s">
        <v>1051</v>
      </c>
      <c r="H719" s="100" t="s">
        <v>1007</v>
      </c>
      <c r="I719" s="100" t="s">
        <v>1006</v>
      </c>
      <c r="J719" s="100" t="s">
        <v>1021</v>
      </c>
      <c r="K719" s="100" t="s">
        <v>1008</v>
      </c>
      <c r="L719" s="100" t="s">
        <v>1008</v>
      </c>
      <c r="M719" s="100" t="s">
        <v>1008</v>
      </c>
      <c r="N719" s="100" t="s">
        <v>1007</v>
      </c>
      <c r="O719" s="101" t="s">
        <v>1009</v>
      </c>
    </row>
    <row r="720" spans="1:15" x14ac:dyDescent="0.25">
      <c r="A720" s="97" t="s">
        <v>1180</v>
      </c>
      <c r="B720" s="98" t="s">
        <v>1012</v>
      </c>
      <c r="C720" s="98" t="s">
        <v>1013</v>
      </c>
      <c r="D720" s="85">
        <v>2452.1999999999998</v>
      </c>
      <c r="E720" s="99">
        <v>-0.33773379178552099</v>
      </c>
      <c r="F720" s="96">
        <v>69</v>
      </c>
      <c r="G720" s="100" t="s">
        <v>1021</v>
      </c>
      <c r="H720" s="100" t="s">
        <v>1021</v>
      </c>
      <c r="I720" s="100" t="s">
        <v>1008</v>
      </c>
      <c r="J720" s="100" t="s">
        <v>1008</v>
      </c>
      <c r="K720" s="100" t="s">
        <v>1021</v>
      </c>
      <c r="L720" s="100" t="s">
        <v>1021</v>
      </c>
      <c r="M720" s="100" t="s">
        <v>1008</v>
      </c>
      <c r="N720" s="100" t="s">
        <v>1021</v>
      </c>
      <c r="O720" s="101" t="s">
        <v>1009</v>
      </c>
    </row>
    <row r="721" spans="1:15" x14ac:dyDescent="0.25">
      <c r="A721" s="97" t="s">
        <v>1180</v>
      </c>
      <c r="B721" s="98" t="s">
        <v>1016</v>
      </c>
      <c r="C721" s="98" t="s">
        <v>1017</v>
      </c>
      <c r="D721" s="85">
        <v>149</v>
      </c>
      <c r="E721" s="99">
        <v>0.91659950941580204</v>
      </c>
      <c r="F721" s="96">
        <v>27</v>
      </c>
      <c r="G721" s="100" t="s">
        <v>1014</v>
      </c>
      <c r="H721" s="100" t="s">
        <v>1014</v>
      </c>
      <c r="I721" s="100" t="s">
        <v>1014</v>
      </c>
      <c r="J721" s="100" t="s">
        <v>1014</v>
      </c>
      <c r="K721" s="100" t="s">
        <v>1014</v>
      </c>
      <c r="L721" s="100" t="s">
        <v>1014</v>
      </c>
      <c r="M721" s="100" t="s">
        <v>1014</v>
      </c>
      <c r="N721" s="100" t="s">
        <v>1014</v>
      </c>
      <c r="O721" s="101" t="s">
        <v>1015</v>
      </c>
    </row>
    <row r="722" spans="1:15" x14ac:dyDescent="0.25">
      <c r="A722" s="97" t="s">
        <v>1180</v>
      </c>
      <c r="B722" s="98" t="s">
        <v>1018</v>
      </c>
      <c r="C722" s="98" t="s">
        <v>1019</v>
      </c>
      <c r="D722" s="85">
        <v>2049.1999999999998</v>
      </c>
      <c r="E722" s="99">
        <v>0.72285154114251304</v>
      </c>
      <c r="F722" s="96">
        <v>35</v>
      </c>
      <c r="G722" s="100" t="s">
        <v>1051</v>
      </c>
      <c r="H722" s="100" t="s">
        <v>1007</v>
      </c>
      <c r="I722" s="100" t="s">
        <v>1021</v>
      </c>
      <c r="J722" s="100" t="s">
        <v>1030</v>
      </c>
      <c r="K722" s="100" t="s">
        <v>1008</v>
      </c>
      <c r="L722" s="100" t="s">
        <v>1007</v>
      </c>
      <c r="M722" s="100" t="s">
        <v>1008</v>
      </c>
      <c r="N722" s="100" t="s">
        <v>1008</v>
      </c>
      <c r="O722" s="101" t="s">
        <v>1009</v>
      </c>
    </row>
    <row r="723" spans="1:15" x14ac:dyDescent="0.25">
      <c r="A723" s="97" t="s">
        <v>1180</v>
      </c>
      <c r="B723" s="98" t="s">
        <v>1022</v>
      </c>
      <c r="C723" s="98" t="s">
        <v>1023</v>
      </c>
      <c r="D723" s="85">
        <v>4714.3999999999996</v>
      </c>
      <c r="E723" s="99">
        <v>1.0674180807722</v>
      </c>
      <c r="F723" s="96">
        <v>21</v>
      </c>
      <c r="G723" s="100" t="s">
        <v>1020</v>
      </c>
      <c r="H723" s="100" t="s">
        <v>1007</v>
      </c>
      <c r="I723" s="100" t="s">
        <v>1006</v>
      </c>
      <c r="J723" s="100" t="s">
        <v>1006</v>
      </c>
      <c r="K723" s="100" t="s">
        <v>1008</v>
      </c>
      <c r="L723" s="100" t="s">
        <v>1008</v>
      </c>
      <c r="M723" s="100" t="s">
        <v>1008</v>
      </c>
      <c r="N723" s="100" t="s">
        <v>1021</v>
      </c>
      <c r="O723" s="101" t="s">
        <v>1009</v>
      </c>
    </row>
    <row r="724" spans="1:15" x14ac:dyDescent="0.25">
      <c r="A724" s="97" t="s">
        <v>1180</v>
      </c>
      <c r="B724" s="98" t="s">
        <v>1024</v>
      </c>
      <c r="C724" s="98" t="s">
        <v>1025</v>
      </c>
      <c r="D724" s="85">
        <v>8833.7999999999993</v>
      </c>
      <c r="E724" s="99">
        <v>0.83335963648748501</v>
      </c>
      <c r="F724" s="96">
        <v>29</v>
      </c>
      <c r="G724" s="100" t="s">
        <v>1051</v>
      </c>
      <c r="H724" s="100" t="s">
        <v>1007</v>
      </c>
      <c r="I724" s="100" t="s">
        <v>1008</v>
      </c>
      <c r="J724" s="100" t="s">
        <v>1030</v>
      </c>
      <c r="K724" s="100" t="s">
        <v>1006</v>
      </c>
      <c r="L724" s="100" t="s">
        <v>1008</v>
      </c>
      <c r="M724" s="100" t="s">
        <v>1008</v>
      </c>
      <c r="N724" s="100" t="s">
        <v>1021</v>
      </c>
      <c r="O724" s="101" t="s">
        <v>1009</v>
      </c>
    </row>
    <row r="725" spans="1:15" x14ac:dyDescent="0.25">
      <c r="A725" s="97" t="s">
        <v>1180</v>
      </c>
      <c r="B725" s="98" t="s">
        <v>1026</v>
      </c>
      <c r="C725" s="98" t="s">
        <v>1027</v>
      </c>
      <c r="D725" s="85">
        <v>1480.2</v>
      </c>
      <c r="E725" s="99">
        <v>0.76412082753102994</v>
      </c>
      <c r="F725" s="96">
        <v>31</v>
      </c>
      <c r="G725" s="100" t="s">
        <v>1051</v>
      </c>
      <c r="H725" s="100" t="s">
        <v>1007</v>
      </c>
      <c r="I725" s="100" t="s">
        <v>1021</v>
      </c>
      <c r="J725" s="100" t="s">
        <v>1006</v>
      </c>
      <c r="K725" s="100" t="s">
        <v>1008</v>
      </c>
      <c r="L725" s="100" t="s">
        <v>1008</v>
      </c>
      <c r="M725" s="100" t="s">
        <v>1008</v>
      </c>
      <c r="N725" s="100" t="s">
        <v>1021</v>
      </c>
      <c r="O725" s="101" t="s">
        <v>1009</v>
      </c>
    </row>
    <row r="726" spans="1:15" x14ac:dyDescent="0.25">
      <c r="A726" s="97" t="s">
        <v>1180</v>
      </c>
      <c r="B726" s="98" t="s">
        <v>1028</v>
      </c>
      <c r="C726" s="98" t="s">
        <v>1029</v>
      </c>
      <c r="D726" s="85">
        <v>8237.5</v>
      </c>
      <c r="E726" s="99">
        <v>2.03156744163089</v>
      </c>
      <c r="F726" s="96">
        <v>9</v>
      </c>
      <c r="G726" s="100" t="s">
        <v>1020</v>
      </c>
      <c r="H726" s="100" t="s">
        <v>1007</v>
      </c>
      <c r="I726" s="100" t="s">
        <v>1008</v>
      </c>
      <c r="J726" s="100" t="s">
        <v>1008</v>
      </c>
      <c r="K726" s="100" t="s">
        <v>1030</v>
      </c>
      <c r="L726" s="100" t="s">
        <v>1006</v>
      </c>
      <c r="M726" s="100" t="s">
        <v>1006</v>
      </c>
      <c r="N726" s="100" t="s">
        <v>1030</v>
      </c>
      <c r="O726" s="101" t="s">
        <v>1009</v>
      </c>
    </row>
    <row r="727" spans="1:15" x14ac:dyDescent="0.25">
      <c r="A727" s="97" t="s">
        <v>1180</v>
      </c>
      <c r="B727" s="98" t="s">
        <v>1031</v>
      </c>
      <c r="C727" s="98" t="s">
        <v>1032</v>
      </c>
      <c r="D727" s="85">
        <v>10003.799999999999</v>
      </c>
      <c r="E727" s="99">
        <v>0.63657307446422196</v>
      </c>
      <c r="F727" s="96">
        <v>39</v>
      </c>
      <c r="G727" s="100" t="s">
        <v>1051</v>
      </c>
      <c r="H727" s="100" t="s">
        <v>1008</v>
      </c>
      <c r="I727" s="100" t="s">
        <v>1008</v>
      </c>
      <c r="J727" s="100" t="s">
        <v>1008</v>
      </c>
      <c r="K727" s="100" t="s">
        <v>1030</v>
      </c>
      <c r="L727" s="100" t="s">
        <v>1030</v>
      </c>
      <c r="M727" s="100" t="s">
        <v>1006</v>
      </c>
      <c r="N727" s="100" t="s">
        <v>1030</v>
      </c>
      <c r="O727" s="101" t="s">
        <v>1009</v>
      </c>
    </row>
    <row r="728" spans="1:15" x14ac:dyDescent="0.25">
      <c r="A728" s="97" t="s">
        <v>1180</v>
      </c>
      <c r="B728" s="98" t="s">
        <v>1033</v>
      </c>
      <c r="C728" s="98" t="s">
        <v>1034</v>
      </c>
      <c r="D728" s="85">
        <v>1186.5999999999999</v>
      </c>
      <c r="E728" s="99">
        <v>2.06225465948215</v>
      </c>
      <c r="F728" s="96">
        <v>8</v>
      </c>
      <c r="G728" s="100" t="s">
        <v>1020</v>
      </c>
      <c r="H728" s="100" t="s">
        <v>1007</v>
      </c>
      <c r="I728" s="100" t="s">
        <v>1021</v>
      </c>
      <c r="J728" s="100" t="s">
        <v>1008</v>
      </c>
      <c r="K728" s="100" t="s">
        <v>1008</v>
      </c>
      <c r="L728" s="100" t="s">
        <v>1008</v>
      </c>
      <c r="M728" s="100" t="s">
        <v>1021</v>
      </c>
      <c r="N728" s="100" t="s">
        <v>1021</v>
      </c>
      <c r="O728" s="101" t="s">
        <v>1009</v>
      </c>
    </row>
    <row r="729" spans="1:15" x14ac:dyDescent="0.25">
      <c r="A729" s="97" t="s">
        <v>1180</v>
      </c>
      <c r="B729" s="98" t="s">
        <v>1035</v>
      </c>
      <c r="C729" s="98" t="s">
        <v>1036</v>
      </c>
      <c r="D729" s="85">
        <v>683.9</v>
      </c>
      <c r="E729" s="99">
        <v>2.5546482906044101</v>
      </c>
      <c r="F729" s="96">
        <v>5</v>
      </c>
      <c r="G729" s="100" t="s">
        <v>1014</v>
      </c>
      <c r="H729" s="100" t="s">
        <v>1014</v>
      </c>
      <c r="I729" s="100" t="s">
        <v>1014</v>
      </c>
      <c r="J729" s="100" t="s">
        <v>1014</v>
      </c>
      <c r="K729" s="100" t="s">
        <v>1014</v>
      </c>
      <c r="L729" s="100" t="s">
        <v>1014</v>
      </c>
      <c r="M729" s="100" t="s">
        <v>1014</v>
      </c>
      <c r="N729" s="100" t="s">
        <v>1014</v>
      </c>
      <c r="O729" s="101" t="s">
        <v>1015</v>
      </c>
    </row>
    <row r="730" spans="1:15" x14ac:dyDescent="0.25">
      <c r="A730" s="97" t="s">
        <v>1180</v>
      </c>
      <c r="B730" s="98" t="s">
        <v>1037</v>
      </c>
      <c r="C730" s="98" t="s">
        <v>1038</v>
      </c>
      <c r="D730" s="85">
        <v>2316.4</v>
      </c>
      <c r="E730" s="99">
        <v>2.07230872677978</v>
      </c>
      <c r="F730" s="96">
        <v>7</v>
      </c>
      <c r="G730" s="100" t="s">
        <v>1020</v>
      </c>
      <c r="H730" s="100" t="s">
        <v>1007</v>
      </c>
      <c r="I730" s="100" t="s">
        <v>1008</v>
      </c>
      <c r="J730" s="100" t="s">
        <v>1008</v>
      </c>
      <c r="K730" s="100" t="s">
        <v>1006</v>
      </c>
      <c r="L730" s="100" t="s">
        <v>1007</v>
      </c>
      <c r="M730" s="100" t="s">
        <v>1008</v>
      </c>
      <c r="N730" s="100" t="s">
        <v>1021</v>
      </c>
      <c r="O730" s="101" t="s">
        <v>1009</v>
      </c>
    </row>
    <row r="731" spans="1:15" x14ac:dyDescent="0.25">
      <c r="A731" s="97" t="s">
        <v>1180</v>
      </c>
      <c r="B731" s="98" t="s">
        <v>1039</v>
      </c>
      <c r="C731" s="98" t="s">
        <v>1040</v>
      </c>
      <c r="D731" s="85">
        <v>2090.8000000000002</v>
      </c>
      <c r="E731" s="99">
        <v>1.5018943219595999</v>
      </c>
      <c r="F731" s="96">
        <v>11</v>
      </c>
      <c r="G731" s="100" t="s">
        <v>1020</v>
      </c>
      <c r="H731" s="100" t="s">
        <v>1007</v>
      </c>
      <c r="I731" s="100" t="s">
        <v>1007</v>
      </c>
      <c r="J731" s="100" t="s">
        <v>1006</v>
      </c>
      <c r="K731" s="100" t="s">
        <v>1008</v>
      </c>
      <c r="L731" s="100" t="s">
        <v>1007</v>
      </c>
      <c r="M731" s="100" t="s">
        <v>1006</v>
      </c>
      <c r="N731" s="100" t="s">
        <v>1021</v>
      </c>
      <c r="O731" s="101" t="s">
        <v>1009</v>
      </c>
    </row>
    <row r="732" spans="1:15" x14ac:dyDescent="0.25">
      <c r="A732" s="97" t="s">
        <v>1180</v>
      </c>
      <c r="B732" s="98" t="s">
        <v>1041</v>
      </c>
      <c r="C732" s="98" t="s">
        <v>1042</v>
      </c>
      <c r="D732" s="85">
        <v>2197.6999999999998</v>
      </c>
      <c r="E732" s="99">
        <v>1.2846165676725001</v>
      </c>
      <c r="F732" s="96">
        <v>17</v>
      </c>
      <c r="G732" s="100" t="s">
        <v>1020</v>
      </c>
      <c r="H732" s="100" t="s">
        <v>1007</v>
      </c>
      <c r="I732" s="100" t="s">
        <v>1021</v>
      </c>
      <c r="J732" s="100" t="s">
        <v>1021</v>
      </c>
      <c r="K732" s="100" t="s">
        <v>1008</v>
      </c>
      <c r="L732" s="100" t="s">
        <v>1008</v>
      </c>
      <c r="M732" s="100" t="s">
        <v>1008</v>
      </c>
      <c r="N732" s="100" t="s">
        <v>1021</v>
      </c>
      <c r="O732" s="101" t="s">
        <v>1009</v>
      </c>
    </row>
    <row r="733" spans="1:15" x14ac:dyDescent="0.25">
      <c r="A733" s="97" t="s">
        <v>1180</v>
      </c>
      <c r="B733" s="98" t="s">
        <v>1043</v>
      </c>
      <c r="C733" s="98" t="s">
        <v>1044</v>
      </c>
      <c r="D733" s="85">
        <v>1522.4</v>
      </c>
      <c r="E733" s="99">
        <v>3.4781561161729799</v>
      </c>
      <c r="F733" s="96">
        <v>2</v>
      </c>
      <c r="G733" s="100" t="s">
        <v>1020</v>
      </c>
      <c r="H733" s="100" t="s">
        <v>1007</v>
      </c>
      <c r="I733" s="100" t="s">
        <v>1007</v>
      </c>
      <c r="J733" s="100" t="s">
        <v>1007</v>
      </c>
      <c r="K733" s="100" t="s">
        <v>1030</v>
      </c>
      <c r="L733" s="100" t="s">
        <v>1006</v>
      </c>
      <c r="M733" s="100" t="s">
        <v>1008</v>
      </c>
      <c r="N733" s="100" t="s">
        <v>1030</v>
      </c>
      <c r="O733" s="101" t="s">
        <v>1009</v>
      </c>
    </row>
    <row r="734" spans="1:15" x14ac:dyDescent="0.25">
      <c r="A734" s="97" t="s">
        <v>1180</v>
      </c>
      <c r="B734" s="98" t="s">
        <v>1045</v>
      </c>
      <c r="C734" s="98" t="s">
        <v>1046</v>
      </c>
      <c r="D734" s="85">
        <v>1444.2</v>
      </c>
      <c r="E734" s="99">
        <v>0.195355278871398</v>
      </c>
      <c r="F734" s="96">
        <v>56</v>
      </c>
      <c r="G734" s="100" t="s">
        <v>1014</v>
      </c>
      <c r="H734" s="100" t="s">
        <v>1014</v>
      </c>
      <c r="I734" s="100" t="s">
        <v>1014</v>
      </c>
      <c r="J734" s="100" t="s">
        <v>1014</v>
      </c>
      <c r="K734" s="100" t="s">
        <v>1014</v>
      </c>
      <c r="L734" s="100" t="s">
        <v>1014</v>
      </c>
      <c r="M734" s="100" t="s">
        <v>1014</v>
      </c>
      <c r="N734" s="100" t="s">
        <v>1014</v>
      </c>
      <c r="O734" s="101" t="s">
        <v>1015</v>
      </c>
    </row>
    <row r="735" spans="1:15" x14ac:dyDescent="0.25">
      <c r="A735" s="97" t="s">
        <v>1180</v>
      </c>
      <c r="B735" s="98" t="s">
        <v>1047</v>
      </c>
      <c r="C735" s="98" t="s">
        <v>1048</v>
      </c>
      <c r="D735" s="85">
        <v>1847.8</v>
      </c>
      <c r="E735" s="99">
        <v>0.14888344913328799</v>
      </c>
      <c r="F735" s="96">
        <v>59</v>
      </c>
      <c r="G735" s="100" t="s">
        <v>1006</v>
      </c>
      <c r="H735" s="100" t="s">
        <v>1030</v>
      </c>
      <c r="I735" s="100" t="s">
        <v>1030</v>
      </c>
      <c r="J735" s="100" t="s">
        <v>1007</v>
      </c>
      <c r="K735" s="100" t="s">
        <v>1008</v>
      </c>
      <c r="L735" s="100" t="s">
        <v>1008</v>
      </c>
      <c r="M735" s="100" t="s">
        <v>1007</v>
      </c>
      <c r="N735" s="100" t="s">
        <v>1006</v>
      </c>
      <c r="O735" s="101" t="s">
        <v>1009</v>
      </c>
    </row>
    <row r="736" spans="1:15" x14ac:dyDescent="0.25">
      <c r="A736" s="97" t="s">
        <v>1180</v>
      </c>
      <c r="B736" s="98" t="s">
        <v>1049</v>
      </c>
      <c r="C736" s="98" t="s">
        <v>1050</v>
      </c>
      <c r="D736" s="85">
        <v>2446.3000000000002</v>
      </c>
      <c r="E736" s="99">
        <v>0.55005844219533695</v>
      </c>
      <c r="F736" s="96">
        <v>45</v>
      </c>
      <c r="G736" s="100" t="s">
        <v>1051</v>
      </c>
      <c r="H736" s="100" t="s">
        <v>1006</v>
      </c>
      <c r="I736" s="100" t="s">
        <v>1030</v>
      </c>
      <c r="J736" s="100" t="s">
        <v>1006</v>
      </c>
      <c r="K736" s="100" t="s">
        <v>1008</v>
      </c>
      <c r="L736" s="100" t="s">
        <v>1007</v>
      </c>
      <c r="M736" s="100" t="s">
        <v>1007</v>
      </c>
      <c r="N736" s="100" t="s">
        <v>1021</v>
      </c>
      <c r="O736" s="101" t="s">
        <v>1009</v>
      </c>
    </row>
    <row r="737" spans="1:15" x14ac:dyDescent="0.25">
      <c r="A737" s="97" t="s">
        <v>1180</v>
      </c>
      <c r="B737" s="98" t="s">
        <v>1052</v>
      </c>
      <c r="C737" s="98" t="s">
        <v>1053</v>
      </c>
      <c r="D737" s="85">
        <v>1294.9000000000001</v>
      </c>
      <c r="E737" s="99">
        <v>0.65096693970974195</v>
      </c>
      <c r="F737" s="96">
        <v>38</v>
      </c>
      <c r="G737" s="100" t="s">
        <v>1051</v>
      </c>
      <c r="H737" s="100" t="s">
        <v>1007</v>
      </c>
      <c r="I737" s="100" t="s">
        <v>1030</v>
      </c>
      <c r="J737" s="100" t="s">
        <v>1006</v>
      </c>
      <c r="K737" s="100" t="s">
        <v>1007</v>
      </c>
      <c r="L737" s="100" t="s">
        <v>1007</v>
      </c>
      <c r="M737" s="100" t="s">
        <v>1006</v>
      </c>
      <c r="N737" s="100" t="s">
        <v>1008</v>
      </c>
      <c r="O737" s="101" t="s">
        <v>1009</v>
      </c>
    </row>
    <row r="738" spans="1:15" x14ac:dyDescent="0.25">
      <c r="A738" s="97" t="s">
        <v>1180</v>
      </c>
      <c r="B738" s="98" t="s">
        <v>1054</v>
      </c>
      <c r="C738" s="98" t="s">
        <v>1055</v>
      </c>
      <c r="D738" s="85">
        <v>2140.3000000000002</v>
      </c>
      <c r="E738" s="99">
        <v>0.178704929297962</v>
      </c>
      <c r="F738" s="96">
        <v>57</v>
      </c>
      <c r="G738" s="100" t="s">
        <v>1008</v>
      </c>
      <c r="H738" s="100" t="s">
        <v>1007</v>
      </c>
      <c r="I738" s="100" t="s">
        <v>1030</v>
      </c>
      <c r="J738" s="100" t="s">
        <v>1030</v>
      </c>
      <c r="K738" s="100" t="s">
        <v>1007</v>
      </c>
      <c r="L738" s="100" t="s">
        <v>1007</v>
      </c>
      <c r="M738" s="100" t="s">
        <v>1006</v>
      </c>
      <c r="N738" s="100" t="s">
        <v>1008</v>
      </c>
      <c r="O738" s="101" t="s">
        <v>1009</v>
      </c>
    </row>
    <row r="739" spans="1:15" x14ac:dyDescent="0.25">
      <c r="A739" s="97" t="s">
        <v>1180</v>
      </c>
      <c r="B739" s="98" t="s">
        <v>1056</v>
      </c>
      <c r="C739" s="98" t="s">
        <v>1057</v>
      </c>
      <c r="D739" s="85">
        <v>5100.5</v>
      </c>
      <c r="E739" s="99">
        <v>1.2908073048412201</v>
      </c>
      <c r="F739" s="96">
        <v>16</v>
      </c>
      <c r="G739" s="100" t="s">
        <v>1020</v>
      </c>
      <c r="H739" s="100" t="s">
        <v>1007</v>
      </c>
      <c r="I739" s="100" t="s">
        <v>1006</v>
      </c>
      <c r="J739" s="100" t="s">
        <v>1007</v>
      </c>
      <c r="K739" s="100" t="s">
        <v>1030</v>
      </c>
      <c r="L739" s="100" t="s">
        <v>1006</v>
      </c>
      <c r="M739" s="100" t="s">
        <v>1006</v>
      </c>
      <c r="N739" s="100" t="s">
        <v>1030</v>
      </c>
      <c r="O739" s="101" t="s">
        <v>1009</v>
      </c>
    </row>
    <row r="740" spans="1:15" x14ac:dyDescent="0.25">
      <c r="A740" s="97" t="s">
        <v>1180</v>
      </c>
      <c r="B740" s="98" t="s">
        <v>1058</v>
      </c>
      <c r="C740" s="98" t="s">
        <v>1059</v>
      </c>
      <c r="D740" s="85">
        <v>2402.5</v>
      </c>
      <c r="E740" s="99">
        <v>0.221621920679233</v>
      </c>
      <c r="F740" s="96">
        <v>53</v>
      </c>
      <c r="G740" s="100" t="s">
        <v>1008</v>
      </c>
      <c r="H740" s="100" t="s">
        <v>1006</v>
      </c>
      <c r="I740" s="100" t="s">
        <v>1021</v>
      </c>
      <c r="J740" s="100" t="s">
        <v>1021</v>
      </c>
      <c r="K740" s="100" t="s">
        <v>1006</v>
      </c>
      <c r="L740" s="100" t="s">
        <v>1021</v>
      </c>
      <c r="M740" s="100" t="s">
        <v>1007</v>
      </c>
      <c r="N740" s="100" t="s">
        <v>1007</v>
      </c>
      <c r="O740" s="101" t="s">
        <v>1009</v>
      </c>
    </row>
    <row r="741" spans="1:15" x14ac:dyDescent="0.25">
      <c r="A741" s="97" t="s">
        <v>1180</v>
      </c>
      <c r="B741" s="98" t="s">
        <v>1060</v>
      </c>
      <c r="C741" s="98" t="s">
        <v>1061</v>
      </c>
      <c r="D741" s="85">
        <v>1041.0999999999999</v>
      </c>
      <c r="E741" s="99">
        <v>1.37672415671294</v>
      </c>
      <c r="F741" s="96">
        <v>15</v>
      </c>
      <c r="G741" s="100" t="s">
        <v>1020</v>
      </c>
      <c r="H741" s="100" t="s">
        <v>1008</v>
      </c>
      <c r="I741" s="100" t="s">
        <v>1006</v>
      </c>
      <c r="J741" s="100" t="s">
        <v>1006</v>
      </c>
      <c r="K741" s="100" t="s">
        <v>1021</v>
      </c>
      <c r="L741" s="100" t="s">
        <v>1007</v>
      </c>
      <c r="M741" s="100" t="s">
        <v>1008</v>
      </c>
      <c r="N741" s="100" t="s">
        <v>1008</v>
      </c>
      <c r="O741" s="101" t="s">
        <v>1009</v>
      </c>
    </row>
    <row r="742" spans="1:15" x14ac:dyDescent="0.25">
      <c r="A742" s="97" t="s">
        <v>1180</v>
      </c>
      <c r="B742" s="98" t="s">
        <v>1062</v>
      </c>
      <c r="C742" s="98" t="s">
        <v>1063</v>
      </c>
      <c r="D742" s="85">
        <v>747.2</v>
      </c>
      <c r="E742" s="99">
        <v>1.22550556355844</v>
      </c>
      <c r="F742" s="96">
        <v>20</v>
      </c>
      <c r="G742" s="100" t="s">
        <v>1020</v>
      </c>
      <c r="H742" s="100" t="s">
        <v>1008</v>
      </c>
      <c r="I742" s="100" t="s">
        <v>1030</v>
      </c>
      <c r="J742" s="100" t="s">
        <v>1021</v>
      </c>
      <c r="K742" s="100" t="s">
        <v>1006</v>
      </c>
      <c r="L742" s="100" t="s">
        <v>1008</v>
      </c>
      <c r="M742" s="100" t="s">
        <v>1008</v>
      </c>
      <c r="N742" s="100" t="s">
        <v>1008</v>
      </c>
      <c r="O742" s="101" t="s">
        <v>1009</v>
      </c>
    </row>
    <row r="743" spans="1:15" x14ac:dyDescent="0.25">
      <c r="A743" s="97" t="s">
        <v>1180</v>
      </c>
      <c r="B743" s="98" t="s">
        <v>1064</v>
      </c>
      <c r="C743" s="98" t="s">
        <v>1065</v>
      </c>
      <c r="D743" s="85">
        <v>3165.1</v>
      </c>
      <c r="E743" s="99">
        <v>1.53343886255269</v>
      </c>
      <c r="F743" s="96">
        <v>10</v>
      </c>
      <c r="G743" s="100" t="s">
        <v>1020</v>
      </c>
      <c r="H743" s="100" t="s">
        <v>1007</v>
      </c>
      <c r="I743" s="100" t="s">
        <v>1021</v>
      </c>
      <c r="J743" s="100" t="s">
        <v>1030</v>
      </c>
      <c r="K743" s="100" t="s">
        <v>1021</v>
      </c>
      <c r="L743" s="100" t="s">
        <v>1008</v>
      </c>
      <c r="M743" s="100" t="s">
        <v>1006</v>
      </c>
      <c r="N743" s="100" t="s">
        <v>1006</v>
      </c>
      <c r="O743" s="101" t="s">
        <v>1009</v>
      </c>
    </row>
    <row r="744" spans="1:15" x14ac:dyDescent="0.25">
      <c r="A744" s="97" t="s">
        <v>1180</v>
      </c>
      <c r="B744" s="98" t="s">
        <v>1066</v>
      </c>
      <c r="C744" s="98" t="s">
        <v>1067</v>
      </c>
      <c r="D744" s="85">
        <v>4718.5</v>
      </c>
      <c r="E744" s="99">
        <v>1.41181978182033</v>
      </c>
      <c r="F744" s="96">
        <v>13</v>
      </c>
      <c r="G744" s="100" t="s">
        <v>1020</v>
      </c>
      <c r="H744" s="100" t="s">
        <v>1007</v>
      </c>
      <c r="I744" s="100" t="s">
        <v>1007</v>
      </c>
      <c r="J744" s="100" t="s">
        <v>1006</v>
      </c>
      <c r="K744" s="100" t="s">
        <v>1021</v>
      </c>
      <c r="L744" s="100" t="s">
        <v>1008</v>
      </c>
      <c r="M744" s="100" t="s">
        <v>1021</v>
      </c>
      <c r="N744" s="100" t="s">
        <v>1008</v>
      </c>
      <c r="O744" s="101" t="s">
        <v>1009</v>
      </c>
    </row>
    <row r="745" spans="1:15" x14ac:dyDescent="0.25">
      <c r="A745" s="97" t="s">
        <v>1180</v>
      </c>
      <c r="B745" s="98" t="s">
        <v>1068</v>
      </c>
      <c r="C745" s="98" t="s">
        <v>1069</v>
      </c>
      <c r="D745" s="85">
        <v>13083.4</v>
      </c>
      <c r="E745" s="99">
        <v>3.5651960501032902</v>
      </c>
      <c r="F745" s="96">
        <v>1</v>
      </c>
      <c r="G745" s="100" t="s">
        <v>1020</v>
      </c>
      <c r="H745" s="100" t="s">
        <v>1007</v>
      </c>
      <c r="I745" s="100" t="s">
        <v>1007</v>
      </c>
      <c r="J745" s="100" t="s">
        <v>1008</v>
      </c>
      <c r="K745" s="100" t="s">
        <v>1030</v>
      </c>
      <c r="L745" s="100" t="s">
        <v>1021</v>
      </c>
      <c r="M745" s="100" t="s">
        <v>1008</v>
      </c>
      <c r="N745" s="100" t="s">
        <v>1021</v>
      </c>
      <c r="O745" s="101" t="s">
        <v>1009</v>
      </c>
    </row>
    <row r="746" spans="1:15" x14ac:dyDescent="0.25">
      <c r="A746" s="97" t="s">
        <v>1180</v>
      </c>
      <c r="B746" s="98" t="s">
        <v>1070</v>
      </c>
      <c r="C746" s="98" t="s">
        <v>1071</v>
      </c>
      <c r="D746" s="85">
        <v>8787.9</v>
      </c>
      <c r="E746" s="99">
        <v>2.3798775898888498</v>
      </c>
      <c r="F746" s="96">
        <v>6</v>
      </c>
      <c r="G746" s="100" t="s">
        <v>1020</v>
      </c>
      <c r="H746" s="100" t="s">
        <v>1007</v>
      </c>
      <c r="I746" s="100" t="s">
        <v>1021</v>
      </c>
      <c r="J746" s="100" t="s">
        <v>1007</v>
      </c>
      <c r="K746" s="100" t="s">
        <v>1030</v>
      </c>
      <c r="L746" s="100" t="s">
        <v>1021</v>
      </c>
      <c r="M746" s="100" t="s">
        <v>1006</v>
      </c>
      <c r="N746" s="100" t="s">
        <v>1021</v>
      </c>
      <c r="O746" s="101" t="s">
        <v>1009</v>
      </c>
    </row>
    <row r="747" spans="1:15" x14ac:dyDescent="0.25">
      <c r="A747" s="97" t="s">
        <v>1180</v>
      </c>
      <c r="B747" s="98" t="s">
        <v>1072</v>
      </c>
      <c r="C747" s="98" t="s">
        <v>1073</v>
      </c>
      <c r="D747" s="85">
        <v>17990.5</v>
      </c>
      <c r="E747" s="99">
        <v>0.71567698795117396</v>
      </c>
      <c r="F747" s="96">
        <v>36</v>
      </c>
      <c r="G747" s="100" t="s">
        <v>1051</v>
      </c>
      <c r="H747" s="100" t="s">
        <v>1006</v>
      </c>
      <c r="I747" s="100" t="s">
        <v>1006</v>
      </c>
      <c r="J747" s="100" t="s">
        <v>1007</v>
      </c>
      <c r="K747" s="100" t="s">
        <v>1030</v>
      </c>
      <c r="L747" s="100" t="s">
        <v>1030</v>
      </c>
      <c r="M747" s="100" t="s">
        <v>1006</v>
      </c>
      <c r="N747" s="100" t="s">
        <v>1030</v>
      </c>
      <c r="O747" s="101" t="s">
        <v>1009</v>
      </c>
    </row>
    <row r="748" spans="1:15" x14ac:dyDescent="0.25">
      <c r="A748" s="97" t="s">
        <v>1180</v>
      </c>
      <c r="B748" s="98" t="s">
        <v>1074</v>
      </c>
      <c r="C748" s="98" t="s">
        <v>1075</v>
      </c>
      <c r="D748" s="85">
        <v>19212.400000000001</v>
      </c>
      <c r="E748" s="99">
        <v>5.3558656283453E-2</v>
      </c>
      <c r="F748" s="96">
        <v>62</v>
      </c>
      <c r="G748" s="100" t="s">
        <v>1006</v>
      </c>
      <c r="H748" s="100" t="s">
        <v>1007</v>
      </c>
      <c r="I748" s="100" t="s">
        <v>1030</v>
      </c>
      <c r="J748" s="100" t="s">
        <v>1021</v>
      </c>
      <c r="K748" s="100" t="s">
        <v>1008</v>
      </c>
      <c r="L748" s="100" t="s">
        <v>1008</v>
      </c>
      <c r="M748" s="100" t="s">
        <v>1021</v>
      </c>
      <c r="N748" s="100" t="s">
        <v>1007</v>
      </c>
      <c r="O748" s="101" t="s">
        <v>1009</v>
      </c>
    </row>
    <row r="749" spans="1:15" x14ac:dyDescent="0.25">
      <c r="A749" s="97" t="s">
        <v>1180</v>
      </c>
      <c r="B749" s="98" t="s">
        <v>1076</v>
      </c>
      <c r="C749" s="98" t="s">
        <v>1077</v>
      </c>
      <c r="D749" s="85">
        <v>2718.2</v>
      </c>
      <c r="E749" s="99">
        <v>2.67341212240335</v>
      </c>
      <c r="F749" s="96">
        <v>4</v>
      </c>
      <c r="G749" s="100" t="s">
        <v>1020</v>
      </c>
      <c r="H749" s="100" t="s">
        <v>1007</v>
      </c>
      <c r="I749" s="100" t="s">
        <v>1030</v>
      </c>
      <c r="J749" s="100" t="s">
        <v>1008</v>
      </c>
      <c r="K749" s="100" t="s">
        <v>1006</v>
      </c>
      <c r="L749" s="100" t="s">
        <v>1006</v>
      </c>
      <c r="M749" s="100" t="s">
        <v>1021</v>
      </c>
      <c r="N749" s="100" t="s">
        <v>1021</v>
      </c>
      <c r="O749" s="101" t="s">
        <v>1009</v>
      </c>
    </row>
    <row r="750" spans="1:15" x14ac:dyDescent="0.25">
      <c r="A750" s="97" t="s">
        <v>1180</v>
      </c>
      <c r="B750" s="98" t="s">
        <v>1078</v>
      </c>
      <c r="C750" s="98" t="s">
        <v>1079</v>
      </c>
      <c r="D750" s="85">
        <v>2691</v>
      </c>
      <c r="E750" s="99">
        <v>-1.0653405941453</v>
      </c>
      <c r="F750" s="96">
        <v>77</v>
      </c>
      <c r="G750" s="100" t="s">
        <v>1030</v>
      </c>
      <c r="H750" s="100" t="s">
        <v>1008</v>
      </c>
      <c r="I750" s="100" t="s">
        <v>1030</v>
      </c>
      <c r="J750" s="100" t="s">
        <v>1007</v>
      </c>
      <c r="K750" s="100" t="s">
        <v>1008</v>
      </c>
      <c r="L750" s="100" t="s">
        <v>1007</v>
      </c>
      <c r="M750" s="100" t="s">
        <v>1008</v>
      </c>
      <c r="N750" s="100" t="s">
        <v>1007</v>
      </c>
      <c r="O750" s="101" t="s">
        <v>1009</v>
      </c>
    </row>
    <row r="751" spans="1:15" x14ac:dyDescent="0.25">
      <c r="A751" s="97" t="s">
        <v>1180</v>
      </c>
      <c r="B751" s="98" t="s">
        <v>1080</v>
      </c>
      <c r="C751" s="98" t="s">
        <v>1081</v>
      </c>
      <c r="D751" s="85">
        <v>16263.4</v>
      </c>
      <c r="E751" s="99">
        <v>0.72991533125299901</v>
      </c>
      <c r="F751" s="96">
        <v>34</v>
      </c>
      <c r="G751" s="100" t="s">
        <v>1051</v>
      </c>
      <c r="H751" s="100" t="s">
        <v>1008</v>
      </c>
      <c r="I751" s="100" t="s">
        <v>1021</v>
      </c>
      <c r="J751" s="100" t="s">
        <v>1021</v>
      </c>
      <c r="K751" s="100" t="s">
        <v>1021</v>
      </c>
      <c r="L751" s="100" t="s">
        <v>1007</v>
      </c>
      <c r="M751" s="100" t="s">
        <v>1006</v>
      </c>
      <c r="N751" s="100" t="s">
        <v>1021</v>
      </c>
      <c r="O751" s="101" t="s">
        <v>1009</v>
      </c>
    </row>
    <row r="752" spans="1:15" x14ac:dyDescent="0.25">
      <c r="A752" s="97" t="s">
        <v>1180</v>
      </c>
      <c r="B752" s="98" t="s">
        <v>1082</v>
      </c>
      <c r="C752" s="98" t="s">
        <v>1083</v>
      </c>
      <c r="D752" s="85">
        <v>2281.5</v>
      </c>
      <c r="E752" s="99">
        <v>-0.27333539281754299</v>
      </c>
      <c r="F752" s="96">
        <v>68</v>
      </c>
      <c r="G752" s="100" t="s">
        <v>1021</v>
      </c>
      <c r="H752" s="100" t="s">
        <v>1008</v>
      </c>
      <c r="I752" s="100" t="s">
        <v>1008</v>
      </c>
      <c r="J752" s="100" t="s">
        <v>1021</v>
      </c>
      <c r="K752" s="100" t="s">
        <v>1006</v>
      </c>
      <c r="L752" s="100" t="s">
        <v>1006</v>
      </c>
      <c r="M752" s="100" t="s">
        <v>1008</v>
      </c>
      <c r="N752" s="100" t="s">
        <v>1006</v>
      </c>
      <c r="O752" s="101" t="s">
        <v>1009</v>
      </c>
    </row>
    <row r="753" spans="1:15" x14ac:dyDescent="0.25">
      <c r="A753" s="97" t="s">
        <v>1180</v>
      </c>
      <c r="B753" s="98" t="s">
        <v>1084</v>
      </c>
      <c r="C753" s="98" t="s">
        <v>1085</v>
      </c>
      <c r="D753" s="85">
        <v>4206.5</v>
      </c>
      <c r="E753" s="99">
        <v>0.63396599757413497</v>
      </c>
      <c r="F753" s="96">
        <v>41</v>
      </c>
      <c r="G753" s="100" t="s">
        <v>1051</v>
      </c>
      <c r="H753" s="100" t="s">
        <v>1008</v>
      </c>
      <c r="I753" s="100" t="s">
        <v>1021</v>
      </c>
      <c r="J753" s="100" t="s">
        <v>1007</v>
      </c>
      <c r="K753" s="100" t="s">
        <v>1021</v>
      </c>
      <c r="L753" s="100" t="s">
        <v>1006</v>
      </c>
      <c r="M753" s="100" t="s">
        <v>1007</v>
      </c>
      <c r="N753" s="100" t="s">
        <v>1021</v>
      </c>
      <c r="O753" s="101" t="s">
        <v>1009</v>
      </c>
    </row>
    <row r="754" spans="1:15" x14ac:dyDescent="0.25">
      <c r="A754" s="97" t="s">
        <v>1180</v>
      </c>
      <c r="B754" s="98" t="s">
        <v>1086</v>
      </c>
      <c r="C754" s="98" t="s">
        <v>1087</v>
      </c>
      <c r="D754" s="85">
        <v>4684.8999999999996</v>
      </c>
      <c r="E754" s="99">
        <v>-1.26707832543773</v>
      </c>
      <c r="F754" s="96">
        <v>79</v>
      </c>
      <c r="G754" s="100" t="s">
        <v>1030</v>
      </c>
      <c r="H754" s="100" t="s">
        <v>1030</v>
      </c>
      <c r="I754" s="100" t="s">
        <v>1021</v>
      </c>
      <c r="J754" s="100" t="s">
        <v>1008</v>
      </c>
      <c r="K754" s="100" t="s">
        <v>1030</v>
      </c>
      <c r="L754" s="100" t="s">
        <v>1030</v>
      </c>
      <c r="M754" s="100" t="s">
        <v>1008</v>
      </c>
      <c r="N754" s="100" t="s">
        <v>1030</v>
      </c>
      <c r="O754" s="101" t="s">
        <v>1009</v>
      </c>
    </row>
    <row r="755" spans="1:15" x14ac:dyDescent="0.25">
      <c r="A755" s="97" t="s">
        <v>1180</v>
      </c>
      <c r="B755" s="98" t="s">
        <v>1088</v>
      </c>
      <c r="C755" s="98" t="s">
        <v>1089</v>
      </c>
      <c r="D755" s="85">
        <v>1189.8</v>
      </c>
      <c r="E755" s="99">
        <v>0.268959381701739</v>
      </c>
      <c r="F755" s="96">
        <v>52</v>
      </c>
      <c r="G755" s="100" t="s">
        <v>1008</v>
      </c>
      <c r="H755" s="100" t="s">
        <v>1008</v>
      </c>
      <c r="I755" s="100" t="s">
        <v>1006</v>
      </c>
      <c r="J755" s="100" t="s">
        <v>1006</v>
      </c>
      <c r="K755" s="100" t="s">
        <v>1006</v>
      </c>
      <c r="L755" s="100" t="s">
        <v>1008</v>
      </c>
      <c r="M755" s="100" t="s">
        <v>1008</v>
      </c>
      <c r="N755" s="100" t="s">
        <v>1008</v>
      </c>
      <c r="O755" s="101" t="s">
        <v>1009</v>
      </c>
    </row>
    <row r="756" spans="1:15" x14ac:dyDescent="0.25">
      <c r="A756" s="97" t="s">
        <v>1180</v>
      </c>
      <c r="B756" s="98" t="s">
        <v>1090</v>
      </c>
      <c r="C756" s="98" t="s">
        <v>1091</v>
      </c>
      <c r="D756" s="85">
        <v>19342.599999999999</v>
      </c>
      <c r="E756" s="99">
        <v>-3.0452474287595101E-2</v>
      </c>
      <c r="F756" s="96">
        <v>63</v>
      </c>
      <c r="G756" s="100" t="s">
        <v>1006</v>
      </c>
      <c r="H756" s="100" t="s">
        <v>1006</v>
      </c>
      <c r="I756" s="100" t="s">
        <v>1006</v>
      </c>
      <c r="J756" s="100" t="s">
        <v>1006</v>
      </c>
      <c r="K756" s="100" t="s">
        <v>1021</v>
      </c>
      <c r="L756" s="100" t="s">
        <v>1030</v>
      </c>
      <c r="M756" s="100" t="s">
        <v>1030</v>
      </c>
      <c r="N756" s="100" t="s">
        <v>1008</v>
      </c>
      <c r="O756" s="101" t="s">
        <v>1009</v>
      </c>
    </row>
    <row r="757" spans="1:15" x14ac:dyDescent="0.25">
      <c r="A757" s="97" t="s">
        <v>1180</v>
      </c>
      <c r="B757" s="98" t="s">
        <v>1092</v>
      </c>
      <c r="C757" s="98" t="s">
        <v>1093</v>
      </c>
      <c r="D757" s="85">
        <v>6205.4</v>
      </c>
      <c r="E757" s="99">
        <v>0.85569028987319895</v>
      </c>
      <c r="F757" s="96">
        <v>28</v>
      </c>
      <c r="G757" s="100" t="s">
        <v>1020</v>
      </c>
      <c r="H757" s="100" t="s">
        <v>1007</v>
      </c>
      <c r="I757" s="100" t="s">
        <v>1007</v>
      </c>
      <c r="J757" s="100" t="s">
        <v>1006</v>
      </c>
      <c r="K757" s="100" t="s">
        <v>1021</v>
      </c>
      <c r="L757" s="100" t="s">
        <v>1030</v>
      </c>
      <c r="M757" s="100" t="s">
        <v>1030</v>
      </c>
      <c r="N757" s="100" t="s">
        <v>1007</v>
      </c>
      <c r="O757" s="101" t="s">
        <v>1009</v>
      </c>
    </row>
    <row r="758" spans="1:15" x14ac:dyDescent="0.25">
      <c r="A758" s="97" t="s">
        <v>1180</v>
      </c>
      <c r="B758" s="98" t="s">
        <v>1094</v>
      </c>
      <c r="C758" s="98" t="s">
        <v>1095</v>
      </c>
      <c r="D758" s="85">
        <v>10644.3</v>
      </c>
      <c r="E758" s="99">
        <v>-0.79215262434553801</v>
      </c>
      <c r="F758" s="96">
        <v>74</v>
      </c>
      <c r="G758" s="100" t="s">
        <v>1030</v>
      </c>
      <c r="H758" s="100" t="s">
        <v>1007</v>
      </c>
      <c r="I758" s="100" t="s">
        <v>1021</v>
      </c>
      <c r="J758" s="100" t="s">
        <v>1030</v>
      </c>
      <c r="K758" s="100" t="s">
        <v>1006</v>
      </c>
      <c r="L758" s="100" t="s">
        <v>1021</v>
      </c>
      <c r="M758" s="100" t="s">
        <v>1021</v>
      </c>
      <c r="N758" s="100" t="s">
        <v>1007</v>
      </c>
      <c r="O758" s="101" t="s">
        <v>1009</v>
      </c>
    </row>
    <row r="759" spans="1:15" x14ac:dyDescent="0.25">
      <c r="A759" s="97" t="s">
        <v>1180</v>
      </c>
      <c r="B759" s="98" t="s">
        <v>1096</v>
      </c>
      <c r="C759" s="98" t="s">
        <v>1097</v>
      </c>
      <c r="D759" s="85">
        <v>6599.3</v>
      </c>
      <c r="E759" s="99">
        <v>1.2758524394797399</v>
      </c>
      <c r="F759" s="96">
        <v>18</v>
      </c>
      <c r="G759" s="100" t="s">
        <v>1020</v>
      </c>
      <c r="H759" s="100" t="s">
        <v>1007</v>
      </c>
      <c r="I759" s="100" t="s">
        <v>1006</v>
      </c>
      <c r="J759" s="100" t="s">
        <v>1008</v>
      </c>
      <c r="K759" s="100" t="s">
        <v>1021</v>
      </c>
      <c r="L759" s="100" t="s">
        <v>1030</v>
      </c>
      <c r="M759" s="100" t="s">
        <v>1021</v>
      </c>
      <c r="N759" s="100" t="s">
        <v>1006</v>
      </c>
      <c r="O759" s="101" t="s">
        <v>1009</v>
      </c>
    </row>
    <row r="760" spans="1:15" x14ac:dyDescent="0.25">
      <c r="A760" s="97" t="s">
        <v>1180</v>
      </c>
      <c r="B760" s="98" t="s">
        <v>1098</v>
      </c>
      <c r="C760" s="98" t="s">
        <v>1099</v>
      </c>
      <c r="D760" s="85">
        <v>12986</v>
      </c>
      <c r="E760" s="99">
        <v>2.807748752278</v>
      </c>
      <c r="F760" s="96">
        <v>3</v>
      </c>
      <c r="G760" s="100" t="s">
        <v>1020</v>
      </c>
      <c r="H760" s="100" t="s">
        <v>1007</v>
      </c>
      <c r="I760" s="100" t="s">
        <v>1021</v>
      </c>
      <c r="J760" s="100" t="s">
        <v>1008</v>
      </c>
      <c r="K760" s="100" t="s">
        <v>1030</v>
      </c>
      <c r="L760" s="100" t="s">
        <v>1030</v>
      </c>
      <c r="M760" s="100" t="s">
        <v>1021</v>
      </c>
      <c r="N760" s="100" t="s">
        <v>1006</v>
      </c>
      <c r="O760" s="101" t="s">
        <v>1009</v>
      </c>
    </row>
    <row r="761" spans="1:15" x14ac:dyDescent="0.25">
      <c r="A761" s="97" t="s">
        <v>1180</v>
      </c>
      <c r="B761" s="98" t="s">
        <v>1100</v>
      </c>
      <c r="C761" s="98" t="s">
        <v>1101</v>
      </c>
      <c r="D761" s="85">
        <v>36645.9</v>
      </c>
      <c r="E761" s="99">
        <v>0.200484144895129</v>
      </c>
      <c r="F761" s="96">
        <v>55</v>
      </c>
      <c r="G761" s="100" t="s">
        <v>1008</v>
      </c>
      <c r="H761" s="100" t="s">
        <v>1021</v>
      </c>
      <c r="I761" s="100" t="s">
        <v>1008</v>
      </c>
      <c r="J761" s="100" t="s">
        <v>1008</v>
      </c>
      <c r="K761" s="100" t="s">
        <v>1030</v>
      </c>
      <c r="L761" s="100" t="s">
        <v>1030</v>
      </c>
      <c r="M761" s="100" t="s">
        <v>1030</v>
      </c>
      <c r="N761" s="100" t="s">
        <v>1030</v>
      </c>
      <c r="O761" s="101" t="s">
        <v>1009</v>
      </c>
    </row>
    <row r="762" spans="1:15" x14ac:dyDescent="0.25">
      <c r="A762" s="97" t="s">
        <v>1180</v>
      </c>
      <c r="B762" s="98" t="s">
        <v>1102</v>
      </c>
      <c r="C762" s="98" t="s">
        <v>1103</v>
      </c>
      <c r="D762" s="85">
        <v>8464.5</v>
      </c>
      <c r="E762" s="99">
        <v>0.96792616696540501</v>
      </c>
      <c r="F762" s="96">
        <v>25</v>
      </c>
      <c r="G762" s="100" t="s">
        <v>1020</v>
      </c>
      <c r="H762" s="100" t="s">
        <v>1007</v>
      </c>
      <c r="I762" s="100" t="s">
        <v>1008</v>
      </c>
      <c r="J762" s="100" t="s">
        <v>1006</v>
      </c>
      <c r="K762" s="100" t="s">
        <v>1021</v>
      </c>
      <c r="L762" s="100" t="s">
        <v>1030</v>
      </c>
      <c r="M762" s="100" t="s">
        <v>1006</v>
      </c>
      <c r="N762" s="100" t="s">
        <v>1006</v>
      </c>
      <c r="O762" s="101" t="s">
        <v>1009</v>
      </c>
    </row>
    <row r="763" spans="1:15" x14ac:dyDescent="0.25">
      <c r="A763" s="97" t="s">
        <v>1180</v>
      </c>
      <c r="B763" s="98" t="s">
        <v>1104</v>
      </c>
      <c r="C763" s="98" t="s">
        <v>1105</v>
      </c>
      <c r="D763" s="85">
        <v>39615</v>
      </c>
      <c r="E763" s="99">
        <v>1.0210308195544799</v>
      </c>
      <c r="F763" s="96">
        <v>24</v>
      </c>
      <c r="G763" s="100" t="s">
        <v>1020</v>
      </c>
      <c r="H763" s="100" t="s">
        <v>1006</v>
      </c>
      <c r="I763" s="100" t="s">
        <v>1007</v>
      </c>
      <c r="J763" s="100" t="s">
        <v>1007</v>
      </c>
      <c r="K763" s="100" t="s">
        <v>1030</v>
      </c>
      <c r="L763" s="100" t="s">
        <v>1030</v>
      </c>
      <c r="M763" s="100" t="s">
        <v>1006</v>
      </c>
      <c r="N763" s="100" t="s">
        <v>1030</v>
      </c>
      <c r="O763" s="101" t="s">
        <v>1009</v>
      </c>
    </row>
    <row r="764" spans="1:15" x14ac:dyDescent="0.25">
      <c r="A764" s="97" t="s">
        <v>1180</v>
      </c>
      <c r="B764" s="98" t="s">
        <v>1106</v>
      </c>
      <c r="C764" s="98" t="s">
        <v>1107</v>
      </c>
      <c r="D764" s="85">
        <v>4350.8</v>
      </c>
      <c r="E764" s="99">
        <v>1.38537897979088</v>
      </c>
      <c r="F764" s="96">
        <v>14</v>
      </c>
      <c r="G764" s="100" t="s">
        <v>1020</v>
      </c>
      <c r="H764" s="100" t="s">
        <v>1007</v>
      </c>
      <c r="I764" s="100" t="s">
        <v>1006</v>
      </c>
      <c r="J764" s="100" t="s">
        <v>1007</v>
      </c>
      <c r="K764" s="100" t="s">
        <v>1030</v>
      </c>
      <c r="L764" s="100" t="s">
        <v>1006</v>
      </c>
      <c r="M764" s="100" t="s">
        <v>1030</v>
      </c>
      <c r="N764" s="100" t="s">
        <v>1006</v>
      </c>
      <c r="O764" s="101" t="s">
        <v>1009</v>
      </c>
    </row>
    <row r="765" spans="1:15" x14ac:dyDescent="0.25">
      <c r="A765" s="97" t="s">
        <v>1180</v>
      </c>
      <c r="B765" s="98" t="s">
        <v>1108</v>
      </c>
      <c r="C765" s="98" t="s">
        <v>1109</v>
      </c>
      <c r="D765" s="85">
        <v>18077.900000000001</v>
      </c>
      <c r="E765" s="99">
        <v>0.66150108985340295</v>
      </c>
      <c r="F765" s="96">
        <v>37</v>
      </c>
      <c r="G765" s="100" t="s">
        <v>1051</v>
      </c>
      <c r="H765" s="100" t="s">
        <v>1006</v>
      </c>
      <c r="I765" s="100" t="s">
        <v>1006</v>
      </c>
      <c r="J765" s="100" t="s">
        <v>1007</v>
      </c>
      <c r="K765" s="100" t="s">
        <v>1030</v>
      </c>
      <c r="L765" s="100" t="s">
        <v>1030</v>
      </c>
      <c r="M765" s="100" t="s">
        <v>1021</v>
      </c>
      <c r="N765" s="100" t="s">
        <v>1030</v>
      </c>
      <c r="O765" s="101" t="s">
        <v>1009</v>
      </c>
    </row>
    <row r="766" spans="1:15" x14ac:dyDescent="0.25">
      <c r="A766" s="97" t="s">
        <v>1180</v>
      </c>
      <c r="B766" s="98" t="s">
        <v>1110</v>
      </c>
      <c r="C766" s="98" t="s">
        <v>1111</v>
      </c>
      <c r="D766" s="85">
        <v>3171.4</v>
      </c>
      <c r="E766" s="99">
        <v>-9.8692099942950598E-2</v>
      </c>
      <c r="F766" s="96">
        <v>64</v>
      </c>
      <c r="G766" s="100" t="s">
        <v>1006</v>
      </c>
      <c r="H766" s="100" t="s">
        <v>1030</v>
      </c>
      <c r="I766" s="100" t="s">
        <v>1007</v>
      </c>
      <c r="J766" s="100" t="s">
        <v>1008</v>
      </c>
      <c r="K766" s="100" t="s">
        <v>1030</v>
      </c>
      <c r="L766" s="100" t="s">
        <v>1030</v>
      </c>
      <c r="M766" s="100" t="s">
        <v>1006</v>
      </c>
      <c r="N766" s="100" t="s">
        <v>1006</v>
      </c>
      <c r="O766" s="101" t="s">
        <v>1009</v>
      </c>
    </row>
    <row r="767" spans="1:15" x14ac:dyDescent="0.25">
      <c r="A767" s="97" t="s">
        <v>1180</v>
      </c>
      <c r="B767" s="98" t="s">
        <v>1112</v>
      </c>
      <c r="C767" s="98" t="s">
        <v>1113</v>
      </c>
      <c r="D767" s="85">
        <v>2856.1</v>
      </c>
      <c r="E767" s="99">
        <v>-0.94667810553254494</v>
      </c>
      <c r="F767" s="96">
        <v>76</v>
      </c>
      <c r="G767" s="100" t="s">
        <v>1030</v>
      </c>
      <c r="H767" s="100" t="s">
        <v>1006</v>
      </c>
      <c r="I767" s="100" t="s">
        <v>1008</v>
      </c>
      <c r="J767" s="100" t="s">
        <v>1007</v>
      </c>
      <c r="K767" s="100" t="s">
        <v>1021</v>
      </c>
      <c r="L767" s="100" t="s">
        <v>1030</v>
      </c>
      <c r="M767" s="100" t="s">
        <v>1007</v>
      </c>
      <c r="N767" s="100" t="s">
        <v>1030</v>
      </c>
      <c r="O767" s="101" t="s">
        <v>1009</v>
      </c>
    </row>
    <row r="768" spans="1:15" x14ac:dyDescent="0.25">
      <c r="A768" s="97" t="s">
        <v>1180</v>
      </c>
      <c r="B768" s="98" t="s">
        <v>1114</v>
      </c>
      <c r="C768" s="98" t="s">
        <v>1115</v>
      </c>
      <c r="D768" s="85">
        <v>3933.9</v>
      </c>
      <c r="E768" s="99">
        <v>0.79330223184980997</v>
      </c>
      <c r="F768" s="96">
        <v>30</v>
      </c>
      <c r="G768" s="100" t="s">
        <v>1051</v>
      </c>
      <c r="H768" s="100" t="s">
        <v>1006</v>
      </c>
      <c r="I768" s="100" t="s">
        <v>1006</v>
      </c>
      <c r="J768" s="100" t="s">
        <v>1007</v>
      </c>
      <c r="K768" s="100" t="s">
        <v>1030</v>
      </c>
      <c r="L768" s="100" t="s">
        <v>1030</v>
      </c>
      <c r="M768" s="100" t="s">
        <v>1006</v>
      </c>
      <c r="N768" s="100" t="s">
        <v>1006</v>
      </c>
      <c r="O768" s="101" t="s">
        <v>1009</v>
      </c>
    </row>
    <row r="769" spans="1:15" x14ac:dyDescent="0.25">
      <c r="A769" s="97" t="s">
        <v>1180</v>
      </c>
      <c r="B769" s="98" t="s">
        <v>1116</v>
      </c>
      <c r="C769" s="98" t="s">
        <v>1117</v>
      </c>
      <c r="D769" s="85">
        <v>7196.3</v>
      </c>
      <c r="E769" s="99">
        <v>1.4452477184960499</v>
      </c>
      <c r="F769" s="96">
        <v>12</v>
      </c>
      <c r="G769" s="100" t="s">
        <v>1020</v>
      </c>
      <c r="H769" s="100" t="s">
        <v>1021</v>
      </c>
      <c r="I769" s="100" t="s">
        <v>1008</v>
      </c>
      <c r="J769" s="100" t="s">
        <v>1007</v>
      </c>
      <c r="K769" s="100" t="s">
        <v>1021</v>
      </c>
      <c r="L769" s="100" t="s">
        <v>1021</v>
      </c>
      <c r="M769" s="100" t="s">
        <v>1008</v>
      </c>
      <c r="N769" s="100" t="s">
        <v>1006</v>
      </c>
      <c r="O769" s="101" t="s">
        <v>1009</v>
      </c>
    </row>
    <row r="770" spans="1:15" x14ac:dyDescent="0.25">
      <c r="A770" s="97" t="s">
        <v>1180</v>
      </c>
      <c r="B770" s="98" t="s">
        <v>1118</v>
      </c>
      <c r="C770" s="98" t="s">
        <v>1119</v>
      </c>
      <c r="D770" s="85">
        <v>3118.9</v>
      </c>
      <c r="E770" s="99">
        <v>0.14145047886404</v>
      </c>
      <c r="F770" s="96">
        <v>60</v>
      </c>
      <c r="G770" s="100" t="s">
        <v>1006</v>
      </c>
      <c r="H770" s="100" t="s">
        <v>1008</v>
      </c>
      <c r="I770" s="100" t="s">
        <v>1008</v>
      </c>
      <c r="J770" s="100" t="s">
        <v>1008</v>
      </c>
      <c r="K770" s="100" t="s">
        <v>1030</v>
      </c>
      <c r="L770" s="100" t="s">
        <v>1030</v>
      </c>
      <c r="M770" s="100" t="s">
        <v>1008</v>
      </c>
      <c r="N770" s="100" t="s">
        <v>1021</v>
      </c>
      <c r="O770" s="101" t="s">
        <v>1009</v>
      </c>
    </row>
    <row r="771" spans="1:15" x14ac:dyDescent="0.25">
      <c r="A771" s="97" t="s">
        <v>1180</v>
      </c>
      <c r="B771" s="98" t="s">
        <v>1120</v>
      </c>
      <c r="C771" s="98" t="s">
        <v>1121</v>
      </c>
      <c r="D771" s="85">
        <v>1546</v>
      </c>
      <c r="E771" s="99">
        <v>-0.48722156377099901</v>
      </c>
      <c r="F771" s="96">
        <v>70</v>
      </c>
      <c r="G771" s="100" t="s">
        <v>1014</v>
      </c>
      <c r="H771" s="100" t="s">
        <v>1014</v>
      </c>
      <c r="I771" s="100" t="s">
        <v>1014</v>
      </c>
      <c r="J771" s="100" t="s">
        <v>1014</v>
      </c>
      <c r="K771" s="100" t="s">
        <v>1014</v>
      </c>
      <c r="L771" s="100" t="s">
        <v>1014</v>
      </c>
      <c r="M771" s="100" t="s">
        <v>1014</v>
      </c>
      <c r="N771" s="100" t="s">
        <v>1014</v>
      </c>
      <c r="O771" s="101" t="s">
        <v>1015</v>
      </c>
    </row>
    <row r="772" spans="1:15" x14ac:dyDescent="0.25">
      <c r="A772" s="97" t="s">
        <v>1180</v>
      </c>
      <c r="B772" s="98" t="s">
        <v>1122</v>
      </c>
      <c r="C772" s="98" t="s">
        <v>1123</v>
      </c>
      <c r="D772" s="85">
        <v>9843.2000000000007</v>
      </c>
      <c r="E772" s="99">
        <v>-0.236229185183151</v>
      </c>
      <c r="F772" s="96">
        <v>67</v>
      </c>
      <c r="G772" s="100" t="s">
        <v>1021</v>
      </c>
      <c r="H772" s="100" t="s">
        <v>1008</v>
      </c>
      <c r="I772" s="100" t="s">
        <v>1021</v>
      </c>
      <c r="J772" s="100" t="s">
        <v>1021</v>
      </c>
      <c r="K772" s="100" t="s">
        <v>1008</v>
      </c>
      <c r="L772" s="100" t="s">
        <v>1007</v>
      </c>
      <c r="M772" s="100" t="s">
        <v>1021</v>
      </c>
      <c r="N772" s="100" t="s">
        <v>1007</v>
      </c>
      <c r="O772" s="101" t="s">
        <v>1009</v>
      </c>
    </row>
    <row r="773" spans="1:15" x14ac:dyDescent="0.25">
      <c r="A773" s="97" t="s">
        <v>1180</v>
      </c>
      <c r="B773" s="98" t="s">
        <v>1124</v>
      </c>
      <c r="C773" s="98" t="s">
        <v>1125</v>
      </c>
      <c r="D773" s="85">
        <v>19328.5</v>
      </c>
      <c r="E773" s="99">
        <v>-0.18048831979359301</v>
      </c>
      <c r="F773" s="96">
        <v>65</v>
      </c>
      <c r="G773" s="100" t="s">
        <v>1021</v>
      </c>
      <c r="H773" s="100" t="s">
        <v>1008</v>
      </c>
      <c r="I773" s="100" t="s">
        <v>1021</v>
      </c>
      <c r="J773" s="100" t="s">
        <v>1021</v>
      </c>
      <c r="K773" s="100" t="s">
        <v>1021</v>
      </c>
      <c r="L773" s="100" t="s">
        <v>1006</v>
      </c>
      <c r="M773" s="100" t="s">
        <v>1021</v>
      </c>
      <c r="N773" s="100" t="s">
        <v>1008</v>
      </c>
      <c r="O773" s="101" t="s">
        <v>1009</v>
      </c>
    </row>
    <row r="774" spans="1:15" x14ac:dyDescent="0.25">
      <c r="A774" s="97" t="s">
        <v>1180</v>
      </c>
      <c r="B774" s="98" t="s">
        <v>1126</v>
      </c>
      <c r="C774" s="98" t="s">
        <v>1127</v>
      </c>
      <c r="D774" s="85">
        <v>9981.2999999999993</v>
      </c>
      <c r="E774" s="99">
        <v>0.94514725063201799</v>
      </c>
      <c r="F774" s="96">
        <v>26</v>
      </c>
      <c r="G774" s="100" t="s">
        <v>1020</v>
      </c>
      <c r="H774" s="100" t="s">
        <v>1007</v>
      </c>
      <c r="I774" s="100" t="s">
        <v>1006</v>
      </c>
      <c r="J774" s="100" t="s">
        <v>1008</v>
      </c>
      <c r="K774" s="100" t="s">
        <v>1030</v>
      </c>
      <c r="L774" s="100" t="s">
        <v>1021</v>
      </c>
      <c r="M774" s="100" t="s">
        <v>1006</v>
      </c>
      <c r="N774" s="100" t="s">
        <v>1030</v>
      </c>
      <c r="O774" s="101" t="s">
        <v>1009</v>
      </c>
    </row>
    <row r="775" spans="1:15" x14ac:dyDescent="0.25">
      <c r="A775" s="97" t="s">
        <v>1180</v>
      </c>
      <c r="B775" s="98" t="s">
        <v>1128</v>
      </c>
      <c r="C775" s="98" t="s">
        <v>1129</v>
      </c>
      <c r="D775" s="85">
        <v>13747.3</v>
      </c>
      <c r="E775" s="99">
        <v>0.535448965375241</v>
      </c>
      <c r="F775" s="96">
        <v>46</v>
      </c>
      <c r="G775" s="100" t="s">
        <v>1051</v>
      </c>
      <c r="H775" s="100" t="s">
        <v>1007</v>
      </c>
      <c r="I775" s="100" t="s">
        <v>1006</v>
      </c>
      <c r="J775" s="100" t="s">
        <v>1006</v>
      </c>
      <c r="K775" s="100" t="s">
        <v>1030</v>
      </c>
      <c r="L775" s="100" t="s">
        <v>1021</v>
      </c>
      <c r="M775" s="100" t="s">
        <v>1006</v>
      </c>
      <c r="N775" s="100" t="s">
        <v>1006</v>
      </c>
      <c r="O775" s="101" t="s">
        <v>1009</v>
      </c>
    </row>
    <row r="776" spans="1:15" x14ac:dyDescent="0.25">
      <c r="A776" s="97" t="s">
        <v>1180</v>
      </c>
      <c r="B776" s="98" t="s">
        <v>1130</v>
      </c>
      <c r="C776" s="98" t="s">
        <v>1131</v>
      </c>
      <c r="D776" s="85">
        <v>35621.9</v>
      </c>
      <c r="E776" s="99">
        <v>-0.235627199547295</v>
      </c>
      <c r="F776" s="96">
        <v>66</v>
      </c>
      <c r="G776" s="100" t="s">
        <v>1021</v>
      </c>
      <c r="H776" s="100" t="s">
        <v>1021</v>
      </c>
      <c r="I776" s="100" t="s">
        <v>1006</v>
      </c>
      <c r="J776" s="100" t="s">
        <v>1008</v>
      </c>
      <c r="K776" s="100" t="s">
        <v>1030</v>
      </c>
      <c r="L776" s="100" t="s">
        <v>1030</v>
      </c>
      <c r="M776" s="100" t="s">
        <v>1030</v>
      </c>
      <c r="N776" s="100" t="s">
        <v>1030</v>
      </c>
      <c r="O776" s="101" t="s">
        <v>1009</v>
      </c>
    </row>
    <row r="777" spans="1:15" x14ac:dyDescent="0.25">
      <c r="A777" s="97" t="s">
        <v>1180</v>
      </c>
      <c r="B777" s="98" t="s">
        <v>1132</v>
      </c>
      <c r="C777" s="98" t="s">
        <v>1133</v>
      </c>
      <c r="D777" s="85">
        <v>4480.5</v>
      </c>
      <c r="E777" s="99">
        <v>0.74037040514216101</v>
      </c>
      <c r="F777" s="96">
        <v>33</v>
      </c>
      <c r="G777" s="100" t="s">
        <v>1051</v>
      </c>
      <c r="H777" s="100" t="s">
        <v>1008</v>
      </c>
      <c r="I777" s="100" t="s">
        <v>1007</v>
      </c>
      <c r="J777" s="100" t="s">
        <v>1006</v>
      </c>
      <c r="K777" s="100" t="s">
        <v>1021</v>
      </c>
      <c r="L777" s="100" t="s">
        <v>1007</v>
      </c>
      <c r="M777" s="100" t="s">
        <v>1006</v>
      </c>
      <c r="N777" s="100" t="s">
        <v>1008</v>
      </c>
      <c r="O777" s="101" t="s">
        <v>1009</v>
      </c>
    </row>
    <row r="778" spans="1:15" x14ac:dyDescent="0.25">
      <c r="A778" s="97" t="s">
        <v>1180</v>
      </c>
      <c r="B778" s="98" t="s">
        <v>1134</v>
      </c>
      <c r="C778" s="98" t="s">
        <v>1135</v>
      </c>
      <c r="D778" s="85">
        <v>14021</v>
      </c>
      <c r="E778" s="99">
        <v>0.13901227671760499</v>
      </c>
      <c r="F778" s="96">
        <v>61</v>
      </c>
      <c r="G778" s="100" t="s">
        <v>1006</v>
      </c>
      <c r="H778" s="100" t="s">
        <v>1007</v>
      </c>
      <c r="I778" s="100" t="s">
        <v>1021</v>
      </c>
      <c r="J778" s="100" t="s">
        <v>1021</v>
      </c>
      <c r="K778" s="100" t="s">
        <v>1021</v>
      </c>
      <c r="L778" s="100" t="s">
        <v>1007</v>
      </c>
      <c r="M778" s="100" t="s">
        <v>1030</v>
      </c>
      <c r="N778" s="100" t="s">
        <v>1007</v>
      </c>
      <c r="O778" s="101" t="s">
        <v>1009</v>
      </c>
    </row>
    <row r="779" spans="1:15" x14ac:dyDescent="0.25">
      <c r="A779" s="97" t="s">
        <v>1180</v>
      </c>
      <c r="B779" s="98" t="s">
        <v>1136</v>
      </c>
      <c r="C779" s="98" t="s">
        <v>1137</v>
      </c>
      <c r="D779" s="85">
        <v>11275</v>
      </c>
      <c r="E779" s="99">
        <v>0.16473321525492701</v>
      </c>
      <c r="F779" s="96">
        <v>58</v>
      </c>
      <c r="G779" s="100" t="s">
        <v>1006</v>
      </c>
      <c r="H779" s="100" t="s">
        <v>1007</v>
      </c>
      <c r="I779" s="100" t="s">
        <v>1021</v>
      </c>
      <c r="J779" s="100" t="s">
        <v>1006</v>
      </c>
      <c r="K779" s="100" t="s">
        <v>1021</v>
      </c>
      <c r="L779" s="100" t="s">
        <v>1007</v>
      </c>
      <c r="M779" s="100" t="s">
        <v>1030</v>
      </c>
      <c r="N779" s="100" t="s">
        <v>1008</v>
      </c>
      <c r="O779" s="101" t="s">
        <v>1009</v>
      </c>
    </row>
    <row r="780" spans="1:15" x14ac:dyDescent="0.25">
      <c r="A780" s="97" t="s">
        <v>1180</v>
      </c>
      <c r="B780" s="98" t="s">
        <v>1138</v>
      </c>
      <c r="C780" s="98" t="s">
        <v>1139</v>
      </c>
      <c r="D780" s="85">
        <v>1589.3</v>
      </c>
      <c r="E780" s="99">
        <v>0.41787938107824002</v>
      </c>
      <c r="F780" s="96">
        <v>50</v>
      </c>
      <c r="G780" s="100" t="s">
        <v>1008</v>
      </c>
      <c r="H780" s="100" t="s">
        <v>1030</v>
      </c>
      <c r="I780" s="100" t="s">
        <v>1006</v>
      </c>
      <c r="J780" s="100" t="s">
        <v>1021</v>
      </c>
      <c r="K780" s="100" t="s">
        <v>1030</v>
      </c>
      <c r="L780" s="100" t="s">
        <v>1021</v>
      </c>
      <c r="M780" s="100" t="s">
        <v>1021</v>
      </c>
      <c r="N780" s="100" t="s">
        <v>1030</v>
      </c>
      <c r="O780" s="101" t="s">
        <v>1009</v>
      </c>
    </row>
    <row r="781" spans="1:15" x14ac:dyDescent="0.25">
      <c r="A781" s="97" t="s">
        <v>1180</v>
      </c>
      <c r="B781" s="98" t="s">
        <v>1140</v>
      </c>
      <c r="C781" s="98" t="s">
        <v>1141</v>
      </c>
      <c r="D781" s="85">
        <v>3054.7</v>
      </c>
      <c r="E781" s="99">
        <v>0.51411090810962001</v>
      </c>
      <c r="F781" s="96">
        <v>47</v>
      </c>
      <c r="G781" s="100" t="s">
        <v>1008</v>
      </c>
      <c r="H781" s="100" t="s">
        <v>1008</v>
      </c>
      <c r="I781" s="100" t="s">
        <v>1007</v>
      </c>
      <c r="J781" s="100" t="s">
        <v>1030</v>
      </c>
      <c r="K781" s="100" t="s">
        <v>1030</v>
      </c>
      <c r="L781" s="100" t="s">
        <v>1006</v>
      </c>
      <c r="M781" s="100" t="s">
        <v>1021</v>
      </c>
      <c r="N781" s="100" t="s">
        <v>1008</v>
      </c>
      <c r="O781" s="101" t="s">
        <v>1009</v>
      </c>
    </row>
    <row r="782" spans="1:15" x14ac:dyDescent="0.25">
      <c r="A782" s="97" t="s">
        <v>1180</v>
      </c>
      <c r="B782" s="98" t="s">
        <v>1142</v>
      </c>
      <c r="C782" s="98" t="s">
        <v>1143</v>
      </c>
      <c r="D782" s="85">
        <v>3787</v>
      </c>
      <c r="E782" s="99">
        <v>0.465211642759432</v>
      </c>
      <c r="F782" s="96">
        <v>49</v>
      </c>
      <c r="G782" s="100" t="s">
        <v>1008</v>
      </c>
      <c r="H782" s="100" t="s">
        <v>1007</v>
      </c>
      <c r="I782" s="100" t="s">
        <v>1030</v>
      </c>
      <c r="J782" s="100" t="s">
        <v>1021</v>
      </c>
      <c r="K782" s="100" t="s">
        <v>1021</v>
      </c>
      <c r="L782" s="100" t="s">
        <v>1006</v>
      </c>
      <c r="M782" s="100" t="s">
        <v>1008</v>
      </c>
      <c r="N782" s="100" t="s">
        <v>1007</v>
      </c>
      <c r="O782" s="101" t="s">
        <v>1009</v>
      </c>
    </row>
    <row r="783" spans="1:15" x14ac:dyDescent="0.25">
      <c r="A783" s="97" t="s">
        <v>1180</v>
      </c>
      <c r="B783" s="98" t="s">
        <v>1144</v>
      </c>
      <c r="C783" s="98" t="s">
        <v>1145</v>
      </c>
      <c r="D783" s="85">
        <v>9800.5</v>
      </c>
      <c r="E783" s="99">
        <v>1.26763311196104</v>
      </c>
      <c r="F783" s="96">
        <v>19</v>
      </c>
      <c r="G783" s="100" t="s">
        <v>1020</v>
      </c>
      <c r="H783" s="100" t="s">
        <v>1008</v>
      </c>
      <c r="I783" s="100" t="s">
        <v>1030</v>
      </c>
      <c r="J783" s="100" t="s">
        <v>1008</v>
      </c>
      <c r="K783" s="100" t="s">
        <v>1030</v>
      </c>
      <c r="L783" s="100" t="s">
        <v>1007</v>
      </c>
      <c r="M783" s="100" t="s">
        <v>1006</v>
      </c>
      <c r="N783" s="100" t="s">
        <v>1007</v>
      </c>
      <c r="O783" s="101" t="s">
        <v>1009</v>
      </c>
    </row>
    <row r="784" spans="1:15" x14ac:dyDescent="0.25">
      <c r="A784" s="97" t="s">
        <v>1180</v>
      </c>
      <c r="B784" s="98" t="s">
        <v>1146</v>
      </c>
      <c r="C784" s="98" t="s">
        <v>1147</v>
      </c>
      <c r="D784" s="85">
        <v>15951.7</v>
      </c>
      <c r="E784" s="99">
        <v>0.63555787041633804</v>
      </c>
      <c r="F784" s="96">
        <v>40</v>
      </c>
      <c r="G784" s="100" t="s">
        <v>1051</v>
      </c>
      <c r="H784" s="100" t="s">
        <v>1008</v>
      </c>
      <c r="I784" s="100" t="s">
        <v>1021</v>
      </c>
      <c r="J784" s="100" t="s">
        <v>1006</v>
      </c>
      <c r="K784" s="100" t="s">
        <v>1008</v>
      </c>
      <c r="L784" s="100" t="s">
        <v>1021</v>
      </c>
      <c r="M784" s="100" t="s">
        <v>1008</v>
      </c>
      <c r="N784" s="100" t="s">
        <v>1007</v>
      </c>
      <c r="O784" s="101" t="s">
        <v>1009</v>
      </c>
    </row>
    <row r="785" spans="1:15" x14ac:dyDescent="0.25">
      <c r="A785" s="97" t="s">
        <v>1180</v>
      </c>
      <c r="B785" s="98" t="s">
        <v>1148</v>
      </c>
      <c r="C785" s="98" t="s">
        <v>1149</v>
      </c>
      <c r="D785" s="85">
        <v>7013.9</v>
      </c>
      <c r="E785" s="99">
        <v>0.50443013380227297</v>
      </c>
      <c r="F785" s="96">
        <v>48</v>
      </c>
      <c r="G785" s="100" t="s">
        <v>1008</v>
      </c>
      <c r="H785" s="100" t="s">
        <v>1007</v>
      </c>
      <c r="I785" s="100" t="s">
        <v>1030</v>
      </c>
      <c r="J785" s="100" t="s">
        <v>1006</v>
      </c>
      <c r="K785" s="100" t="s">
        <v>1030</v>
      </c>
      <c r="L785" s="100" t="s">
        <v>1008</v>
      </c>
      <c r="M785" s="100" t="s">
        <v>1008</v>
      </c>
      <c r="N785" s="100" t="s">
        <v>1007</v>
      </c>
      <c r="O785" s="101" t="s">
        <v>1009</v>
      </c>
    </row>
    <row r="786" spans="1:15" x14ac:dyDescent="0.25">
      <c r="A786" s="97" t="s">
        <v>1180</v>
      </c>
      <c r="B786" s="98" t="s">
        <v>1150</v>
      </c>
      <c r="C786" s="98" t="s">
        <v>1151</v>
      </c>
      <c r="D786" s="85">
        <v>14943.2</v>
      </c>
      <c r="E786" s="99">
        <v>-0.55365367424413403</v>
      </c>
      <c r="F786" s="96">
        <v>72</v>
      </c>
      <c r="G786" s="100" t="s">
        <v>1030</v>
      </c>
      <c r="H786" s="100" t="s">
        <v>1008</v>
      </c>
      <c r="I786" s="100" t="s">
        <v>1030</v>
      </c>
      <c r="J786" s="100" t="s">
        <v>1030</v>
      </c>
      <c r="K786" s="100" t="s">
        <v>1007</v>
      </c>
      <c r="L786" s="100" t="s">
        <v>1008</v>
      </c>
      <c r="M786" s="100" t="s">
        <v>1008</v>
      </c>
      <c r="N786" s="100" t="s">
        <v>1007</v>
      </c>
      <c r="O786" s="101" t="s">
        <v>1009</v>
      </c>
    </row>
    <row r="787" spans="1:15" x14ac:dyDescent="0.25">
      <c r="A787" s="97" t="s">
        <v>1180</v>
      </c>
      <c r="B787" s="98" t="s">
        <v>1152</v>
      </c>
      <c r="C787" s="98" t="s">
        <v>1153</v>
      </c>
      <c r="D787" s="85">
        <v>1370.8</v>
      </c>
      <c r="E787" s="99">
        <v>-0.66924511926373798</v>
      </c>
      <c r="F787" s="96">
        <v>73</v>
      </c>
      <c r="G787" s="100" t="s">
        <v>1030</v>
      </c>
      <c r="H787" s="100" t="s">
        <v>1021</v>
      </c>
      <c r="I787" s="100" t="s">
        <v>1030</v>
      </c>
      <c r="J787" s="100" t="s">
        <v>1021</v>
      </c>
      <c r="K787" s="100" t="s">
        <v>1006</v>
      </c>
      <c r="L787" s="100" t="s">
        <v>1021</v>
      </c>
      <c r="M787" s="100" t="s">
        <v>1008</v>
      </c>
      <c r="N787" s="100" t="s">
        <v>1008</v>
      </c>
      <c r="O787" s="101" t="s">
        <v>1009</v>
      </c>
    </row>
    <row r="788" spans="1:15" x14ac:dyDescent="0.25">
      <c r="A788" s="97" t="s">
        <v>1180</v>
      </c>
      <c r="B788" s="98" t="s">
        <v>1154</v>
      </c>
      <c r="C788" s="98" t="s">
        <v>1155</v>
      </c>
      <c r="D788" s="85">
        <v>12191</v>
      </c>
      <c r="E788" s="99">
        <v>-0.93107288812491495</v>
      </c>
      <c r="F788" s="96">
        <v>75</v>
      </c>
      <c r="G788" s="100" t="s">
        <v>1030</v>
      </c>
      <c r="H788" s="100" t="s">
        <v>1030</v>
      </c>
      <c r="I788" s="100" t="s">
        <v>1008</v>
      </c>
      <c r="J788" s="100" t="s">
        <v>1006</v>
      </c>
      <c r="K788" s="100" t="s">
        <v>1006</v>
      </c>
      <c r="L788" s="100" t="s">
        <v>1030</v>
      </c>
      <c r="M788" s="100" t="s">
        <v>1030</v>
      </c>
      <c r="N788" s="100" t="s">
        <v>1021</v>
      </c>
      <c r="O788" s="101" t="s">
        <v>1009</v>
      </c>
    </row>
    <row r="789" spans="1:15" x14ac:dyDescent="0.25">
      <c r="A789" s="97" t="s">
        <v>1180</v>
      </c>
      <c r="B789" s="98" t="s">
        <v>1156</v>
      </c>
      <c r="C789" s="98" t="s">
        <v>1157</v>
      </c>
      <c r="D789" s="85">
        <v>11279.9</v>
      </c>
      <c r="E789" s="99">
        <v>-1.2105086147581401</v>
      </c>
      <c r="F789" s="96">
        <v>78</v>
      </c>
      <c r="G789" s="100" t="s">
        <v>1030</v>
      </c>
      <c r="H789" s="100" t="s">
        <v>1008</v>
      </c>
      <c r="I789" s="100" t="s">
        <v>1008</v>
      </c>
      <c r="J789" s="100" t="s">
        <v>1030</v>
      </c>
      <c r="K789" s="100" t="s">
        <v>1008</v>
      </c>
      <c r="L789" s="100" t="s">
        <v>1021</v>
      </c>
      <c r="M789" s="100" t="s">
        <v>1006</v>
      </c>
      <c r="N789" s="100" t="s">
        <v>1006</v>
      </c>
      <c r="O789" s="101" t="s">
        <v>1009</v>
      </c>
    </row>
    <row r="790" spans="1:15" x14ac:dyDescent="0.25">
      <c r="A790" s="97" t="s">
        <v>1180</v>
      </c>
      <c r="B790" s="98" t="s">
        <v>1158</v>
      </c>
      <c r="C790" s="98" t="s">
        <v>1159</v>
      </c>
      <c r="D790" s="85">
        <v>7895.8</v>
      </c>
      <c r="E790" s="99">
        <v>0.75953712236183701</v>
      </c>
      <c r="F790" s="96">
        <v>32</v>
      </c>
      <c r="G790" s="100" t="s">
        <v>1051</v>
      </c>
      <c r="H790" s="100" t="s">
        <v>1008</v>
      </c>
      <c r="I790" s="100" t="s">
        <v>1007</v>
      </c>
      <c r="J790" s="100" t="s">
        <v>1008</v>
      </c>
      <c r="K790" s="100" t="s">
        <v>1006</v>
      </c>
      <c r="L790" s="100" t="s">
        <v>1007</v>
      </c>
      <c r="M790" s="100" t="s">
        <v>1021</v>
      </c>
      <c r="N790" s="100" t="s">
        <v>1007</v>
      </c>
      <c r="O790" s="101" t="s">
        <v>1009</v>
      </c>
    </row>
    <row r="791" spans="1:15" x14ac:dyDescent="0.25">
      <c r="A791" s="97" t="s">
        <v>1180</v>
      </c>
      <c r="B791" s="98" t="s">
        <v>1160</v>
      </c>
      <c r="C791" s="98" t="s">
        <v>1161</v>
      </c>
      <c r="D791" s="85">
        <v>7427.7</v>
      </c>
      <c r="E791" s="99">
        <v>1.0327320552069299</v>
      </c>
      <c r="F791" s="96">
        <v>23</v>
      </c>
      <c r="G791" s="100" t="s">
        <v>1020</v>
      </c>
      <c r="H791" s="100" t="s">
        <v>1008</v>
      </c>
      <c r="I791" s="100" t="s">
        <v>1007</v>
      </c>
      <c r="J791" s="100" t="s">
        <v>1007</v>
      </c>
      <c r="K791" s="100" t="s">
        <v>1006</v>
      </c>
      <c r="L791" s="100" t="s">
        <v>1008</v>
      </c>
      <c r="M791" s="100" t="s">
        <v>1021</v>
      </c>
      <c r="N791" s="100" t="s">
        <v>1007</v>
      </c>
      <c r="O791" s="101" t="s">
        <v>1009</v>
      </c>
    </row>
    <row r="792" spans="1:15" x14ac:dyDescent="0.25">
      <c r="A792" s="97" t="s">
        <v>1180</v>
      </c>
      <c r="B792" s="98" t="s">
        <v>1162</v>
      </c>
      <c r="C792" s="98" t="s">
        <v>1163</v>
      </c>
      <c r="D792" s="85">
        <v>7928.8</v>
      </c>
      <c r="E792" s="99">
        <v>1.0619993867119499</v>
      </c>
      <c r="F792" s="96">
        <v>22</v>
      </c>
      <c r="G792" s="100" t="s">
        <v>1020</v>
      </c>
      <c r="H792" s="100" t="s">
        <v>1030</v>
      </c>
      <c r="I792" s="100" t="s">
        <v>1007</v>
      </c>
      <c r="J792" s="100" t="s">
        <v>1007</v>
      </c>
      <c r="K792" s="100" t="s">
        <v>1030</v>
      </c>
      <c r="L792" s="100" t="s">
        <v>1006</v>
      </c>
      <c r="M792" s="100" t="s">
        <v>1007</v>
      </c>
      <c r="N792" s="100" t="s">
        <v>1030</v>
      </c>
      <c r="O792" s="101" t="s">
        <v>1009</v>
      </c>
    </row>
    <row r="793" spans="1:15" x14ac:dyDescent="0.25">
      <c r="A793" s="97" t="s">
        <v>1180</v>
      </c>
      <c r="B793" s="98" t="s">
        <v>1164</v>
      </c>
      <c r="C793" s="98" t="s">
        <v>1165</v>
      </c>
      <c r="D793" s="85">
        <v>9099</v>
      </c>
      <c r="E793" s="99">
        <v>0.58097657516889201</v>
      </c>
      <c r="F793" s="96">
        <v>44</v>
      </c>
      <c r="G793" s="100" t="s">
        <v>1051</v>
      </c>
      <c r="H793" s="100" t="s">
        <v>1030</v>
      </c>
      <c r="I793" s="100" t="s">
        <v>1007</v>
      </c>
      <c r="J793" s="100" t="s">
        <v>1007</v>
      </c>
      <c r="K793" s="100" t="s">
        <v>1021</v>
      </c>
      <c r="L793" s="100" t="s">
        <v>1006</v>
      </c>
      <c r="M793" s="100" t="s">
        <v>1006</v>
      </c>
      <c r="N793" s="100" t="s">
        <v>1006</v>
      </c>
      <c r="O793" s="101" t="s">
        <v>1009</v>
      </c>
    </row>
    <row r="794" spans="1:15" x14ac:dyDescent="0.25">
      <c r="A794" s="97" t="s">
        <v>1180</v>
      </c>
      <c r="B794" s="98" t="s">
        <v>1166</v>
      </c>
      <c r="C794" s="98" t="s">
        <v>1167</v>
      </c>
      <c r="D794" s="85">
        <v>11168.6</v>
      </c>
      <c r="E794" s="99">
        <v>0.61334829590554496</v>
      </c>
      <c r="F794" s="96">
        <v>43</v>
      </c>
      <c r="G794" s="100" t="s">
        <v>1051</v>
      </c>
      <c r="H794" s="100" t="s">
        <v>1008</v>
      </c>
      <c r="I794" s="100" t="s">
        <v>1007</v>
      </c>
      <c r="J794" s="100" t="s">
        <v>1008</v>
      </c>
      <c r="K794" s="100" t="s">
        <v>1021</v>
      </c>
      <c r="L794" s="100" t="s">
        <v>1030</v>
      </c>
      <c r="M794" s="100" t="s">
        <v>1021</v>
      </c>
      <c r="N794" s="100" t="s">
        <v>1007</v>
      </c>
      <c r="O794" s="101" t="s">
        <v>1009</v>
      </c>
    </row>
    <row r="795" spans="1:15" x14ac:dyDescent="0.25">
      <c r="A795" s="97" t="s">
        <v>1180</v>
      </c>
      <c r="B795" s="98" t="s">
        <v>1168</v>
      </c>
      <c r="C795" s="98" t="s">
        <v>1169</v>
      </c>
      <c r="D795" s="85">
        <v>13203.3</v>
      </c>
      <c r="E795" s="99">
        <v>0.202968653412579</v>
      </c>
      <c r="F795" s="96">
        <v>54</v>
      </c>
      <c r="G795" s="100" t="s">
        <v>1008</v>
      </c>
      <c r="H795" s="100" t="s">
        <v>1008</v>
      </c>
      <c r="I795" s="100" t="s">
        <v>1021</v>
      </c>
      <c r="J795" s="100" t="s">
        <v>1006</v>
      </c>
      <c r="K795" s="100" t="s">
        <v>1008</v>
      </c>
      <c r="L795" s="100" t="s">
        <v>1021</v>
      </c>
      <c r="M795" s="100" t="s">
        <v>1006</v>
      </c>
      <c r="N795" s="100" t="s">
        <v>1007</v>
      </c>
      <c r="O795" s="101" t="s">
        <v>1009</v>
      </c>
    </row>
    <row r="796" spans="1:15" x14ac:dyDescent="0.25">
      <c r="A796" s="97" t="s">
        <v>1180</v>
      </c>
      <c r="B796" s="98" t="s">
        <v>1170</v>
      </c>
      <c r="C796" s="98" t="s">
        <v>1171</v>
      </c>
      <c r="D796" s="85">
        <v>4376.3</v>
      </c>
      <c r="E796" s="99">
        <v>0.390671412397191</v>
      </c>
      <c r="F796" s="96">
        <v>51</v>
      </c>
      <c r="G796" s="100" t="s">
        <v>1008</v>
      </c>
      <c r="H796" s="100" t="s">
        <v>1008</v>
      </c>
      <c r="I796" s="100" t="s">
        <v>1030</v>
      </c>
      <c r="J796" s="100" t="s">
        <v>1006</v>
      </c>
      <c r="K796" s="100" t="s">
        <v>1030</v>
      </c>
      <c r="L796" s="100" t="s">
        <v>1030</v>
      </c>
      <c r="M796" s="100" t="s">
        <v>1021</v>
      </c>
      <c r="N796" s="100" t="s">
        <v>1008</v>
      </c>
      <c r="O796" s="101" t="s">
        <v>1009</v>
      </c>
    </row>
    <row r="797" spans="1:15" x14ac:dyDescent="0.25">
      <c r="A797" s="97" t="s">
        <v>1181</v>
      </c>
      <c r="B797" s="98" t="s">
        <v>1004</v>
      </c>
      <c r="C797" s="98" t="s">
        <v>1005</v>
      </c>
      <c r="D797" s="85">
        <v>585.6</v>
      </c>
      <c r="E797" s="99">
        <v>0.47185872462105199</v>
      </c>
      <c r="F797" s="96">
        <v>40</v>
      </c>
      <c r="G797" s="100" t="s">
        <v>1008</v>
      </c>
      <c r="H797" s="100" t="s">
        <v>1007</v>
      </c>
      <c r="I797" s="100" t="s">
        <v>1008</v>
      </c>
      <c r="J797" s="100" t="s">
        <v>1006</v>
      </c>
      <c r="K797" s="100" t="s">
        <v>1007</v>
      </c>
      <c r="L797" s="100" t="s">
        <v>1008</v>
      </c>
      <c r="M797" s="100" t="s">
        <v>1007</v>
      </c>
      <c r="N797" s="100" t="s">
        <v>1006</v>
      </c>
      <c r="O797" s="101" t="s">
        <v>1009</v>
      </c>
    </row>
    <row r="798" spans="1:15" x14ac:dyDescent="0.25">
      <c r="A798" s="97" t="s">
        <v>1181</v>
      </c>
      <c r="B798" s="98" t="s">
        <v>1010</v>
      </c>
      <c r="C798" s="98" t="s">
        <v>1011</v>
      </c>
      <c r="D798" s="85">
        <v>1446.6</v>
      </c>
      <c r="E798" s="99">
        <v>0.37827074347205097</v>
      </c>
      <c r="F798" s="96">
        <v>42</v>
      </c>
      <c r="G798" s="100" t="s">
        <v>1008</v>
      </c>
      <c r="H798" s="100" t="s">
        <v>1007</v>
      </c>
      <c r="I798" s="100" t="s">
        <v>1006</v>
      </c>
      <c r="J798" s="100" t="s">
        <v>1021</v>
      </c>
      <c r="K798" s="100" t="s">
        <v>1007</v>
      </c>
      <c r="L798" s="100" t="s">
        <v>1008</v>
      </c>
      <c r="M798" s="100" t="s">
        <v>1008</v>
      </c>
      <c r="N798" s="100" t="s">
        <v>1007</v>
      </c>
      <c r="O798" s="101" t="s">
        <v>1009</v>
      </c>
    </row>
    <row r="799" spans="1:15" x14ac:dyDescent="0.25">
      <c r="A799" s="97" t="s">
        <v>1181</v>
      </c>
      <c r="B799" s="98" t="s">
        <v>1012</v>
      </c>
      <c r="C799" s="98" t="s">
        <v>1013</v>
      </c>
      <c r="D799" s="85">
        <v>626.20000000000005</v>
      </c>
      <c r="E799" s="99">
        <v>-0.41239381833011002</v>
      </c>
      <c r="F799" s="96">
        <v>63</v>
      </c>
      <c r="G799" s="100" t="s">
        <v>1021</v>
      </c>
      <c r="H799" s="100" t="s">
        <v>1021</v>
      </c>
      <c r="I799" s="100" t="s">
        <v>1008</v>
      </c>
      <c r="J799" s="100" t="s">
        <v>1008</v>
      </c>
      <c r="K799" s="100" t="s">
        <v>1030</v>
      </c>
      <c r="L799" s="100" t="s">
        <v>1021</v>
      </c>
      <c r="M799" s="100" t="s">
        <v>1008</v>
      </c>
      <c r="N799" s="100" t="s">
        <v>1021</v>
      </c>
      <c r="O799" s="101" t="s">
        <v>1009</v>
      </c>
    </row>
    <row r="800" spans="1:15" x14ac:dyDescent="0.25">
      <c r="A800" s="97" t="s">
        <v>1181</v>
      </c>
      <c r="B800" s="98" t="s">
        <v>1016</v>
      </c>
      <c r="C800" s="98" t="s">
        <v>1017</v>
      </c>
      <c r="D800" s="85">
        <v>172.4</v>
      </c>
      <c r="E800" s="99">
        <v>0.91659950941580204</v>
      </c>
      <c r="F800" s="96">
        <v>27</v>
      </c>
      <c r="G800" s="100" t="s">
        <v>1014</v>
      </c>
      <c r="H800" s="100" t="s">
        <v>1014</v>
      </c>
      <c r="I800" s="100" t="s">
        <v>1014</v>
      </c>
      <c r="J800" s="100" t="s">
        <v>1014</v>
      </c>
      <c r="K800" s="100" t="s">
        <v>1014</v>
      </c>
      <c r="L800" s="100" t="s">
        <v>1014</v>
      </c>
      <c r="M800" s="100" t="s">
        <v>1014</v>
      </c>
      <c r="N800" s="100" t="s">
        <v>1014</v>
      </c>
      <c r="O800" s="101" t="s">
        <v>1015</v>
      </c>
    </row>
    <row r="801" spans="1:15" x14ac:dyDescent="0.25">
      <c r="A801" s="97" t="s">
        <v>1181</v>
      </c>
      <c r="B801" s="98" t="s">
        <v>1018</v>
      </c>
      <c r="C801" s="98" t="s">
        <v>1019</v>
      </c>
      <c r="D801" s="85">
        <v>944.9</v>
      </c>
      <c r="E801" s="99">
        <v>0.97293087468394801</v>
      </c>
      <c r="F801" s="96">
        <v>25</v>
      </c>
      <c r="G801" s="100" t="s">
        <v>1020</v>
      </c>
      <c r="H801" s="100" t="s">
        <v>1007</v>
      </c>
      <c r="I801" s="100" t="s">
        <v>1021</v>
      </c>
      <c r="J801" s="100" t="s">
        <v>1021</v>
      </c>
      <c r="K801" s="100" t="s">
        <v>1007</v>
      </c>
      <c r="L801" s="100" t="s">
        <v>1007</v>
      </c>
      <c r="M801" s="100" t="s">
        <v>1008</v>
      </c>
      <c r="N801" s="100" t="s">
        <v>1008</v>
      </c>
      <c r="O801" s="101" t="s">
        <v>1009</v>
      </c>
    </row>
    <row r="802" spans="1:15" x14ac:dyDescent="0.25">
      <c r="A802" s="97" t="s">
        <v>1181</v>
      </c>
      <c r="B802" s="98" t="s">
        <v>1022</v>
      </c>
      <c r="C802" s="98" t="s">
        <v>1023</v>
      </c>
      <c r="D802" s="85">
        <v>2257.9</v>
      </c>
      <c r="E802" s="99">
        <v>1.45015026219641</v>
      </c>
      <c r="F802" s="96">
        <v>12</v>
      </c>
      <c r="G802" s="100" t="s">
        <v>1020</v>
      </c>
      <c r="H802" s="100" t="s">
        <v>1007</v>
      </c>
      <c r="I802" s="100" t="s">
        <v>1006</v>
      </c>
      <c r="J802" s="100" t="s">
        <v>1006</v>
      </c>
      <c r="K802" s="100" t="s">
        <v>1008</v>
      </c>
      <c r="L802" s="100" t="s">
        <v>1008</v>
      </c>
      <c r="M802" s="100" t="s">
        <v>1008</v>
      </c>
      <c r="N802" s="100" t="s">
        <v>1021</v>
      </c>
      <c r="O802" s="101" t="s">
        <v>1009</v>
      </c>
    </row>
    <row r="803" spans="1:15" x14ac:dyDescent="0.25">
      <c r="A803" s="97" t="s">
        <v>1181</v>
      </c>
      <c r="B803" s="98" t="s">
        <v>1024</v>
      </c>
      <c r="C803" s="98" t="s">
        <v>1025</v>
      </c>
      <c r="D803" s="85">
        <v>3105.9</v>
      </c>
      <c r="E803" s="99">
        <v>1.1202146984349499</v>
      </c>
      <c r="F803" s="96">
        <v>17</v>
      </c>
      <c r="G803" s="100" t="s">
        <v>1020</v>
      </c>
      <c r="H803" s="100" t="s">
        <v>1007</v>
      </c>
      <c r="I803" s="100" t="s">
        <v>1008</v>
      </c>
      <c r="J803" s="100" t="s">
        <v>1006</v>
      </c>
      <c r="K803" s="100" t="s">
        <v>1008</v>
      </c>
      <c r="L803" s="100" t="s">
        <v>1008</v>
      </c>
      <c r="M803" s="100" t="s">
        <v>1008</v>
      </c>
      <c r="N803" s="100" t="s">
        <v>1021</v>
      </c>
      <c r="O803" s="101" t="s">
        <v>1009</v>
      </c>
    </row>
    <row r="804" spans="1:15" x14ac:dyDescent="0.25">
      <c r="A804" s="97" t="s">
        <v>1181</v>
      </c>
      <c r="B804" s="98" t="s">
        <v>1026</v>
      </c>
      <c r="C804" s="98" t="s">
        <v>1027</v>
      </c>
      <c r="D804" s="85">
        <v>1187.9000000000001</v>
      </c>
      <c r="E804" s="99">
        <v>1.2836840690017499</v>
      </c>
      <c r="F804" s="96">
        <v>14</v>
      </c>
      <c r="G804" s="100" t="s">
        <v>1020</v>
      </c>
      <c r="H804" s="100" t="s">
        <v>1007</v>
      </c>
      <c r="I804" s="100" t="s">
        <v>1021</v>
      </c>
      <c r="J804" s="100" t="s">
        <v>1006</v>
      </c>
      <c r="K804" s="100" t="s">
        <v>1007</v>
      </c>
      <c r="L804" s="100" t="s">
        <v>1008</v>
      </c>
      <c r="M804" s="100" t="s">
        <v>1008</v>
      </c>
      <c r="N804" s="100" t="s">
        <v>1021</v>
      </c>
      <c r="O804" s="101" t="s">
        <v>1009</v>
      </c>
    </row>
    <row r="805" spans="1:15" x14ac:dyDescent="0.25">
      <c r="A805" s="97" t="s">
        <v>1181</v>
      </c>
      <c r="B805" s="98" t="s">
        <v>1028</v>
      </c>
      <c r="C805" s="98" t="s">
        <v>1029</v>
      </c>
      <c r="D805" s="85">
        <v>2760.1</v>
      </c>
      <c r="E805" s="99">
        <v>1.5681104391790499</v>
      </c>
      <c r="F805" s="96">
        <v>8</v>
      </c>
      <c r="G805" s="100" t="s">
        <v>1020</v>
      </c>
      <c r="H805" s="100" t="s">
        <v>1007</v>
      </c>
      <c r="I805" s="100" t="s">
        <v>1008</v>
      </c>
      <c r="J805" s="100" t="s">
        <v>1008</v>
      </c>
      <c r="K805" s="100" t="s">
        <v>1021</v>
      </c>
      <c r="L805" s="100" t="s">
        <v>1006</v>
      </c>
      <c r="M805" s="100" t="s">
        <v>1006</v>
      </c>
      <c r="N805" s="100" t="s">
        <v>1030</v>
      </c>
      <c r="O805" s="101" t="s">
        <v>1009</v>
      </c>
    </row>
    <row r="806" spans="1:15" x14ac:dyDescent="0.25">
      <c r="A806" s="97" t="s">
        <v>1181</v>
      </c>
      <c r="B806" s="98" t="s">
        <v>1031</v>
      </c>
      <c r="C806" s="98" t="s">
        <v>1032</v>
      </c>
      <c r="D806" s="85">
        <v>1764.2</v>
      </c>
      <c r="E806" s="99">
        <v>1.6220248422380299</v>
      </c>
      <c r="F806" s="96">
        <v>7</v>
      </c>
      <c r="G806" s="100" t="s">
        <v>1020</v>
      </c>
      <c r="H806" s="100" t="s">
        <v>1007</v>
      </c>
      <c r="I806" s="100" t="s">
        <v>1008</v>
      </c>
      <c r="J806" s="100" t="s">
        <v>1007</v>
      </c>
      <c r="K806" s="100" t="s">
        <v>1030</v>
      </c>
      <c r="L806" s="100" t="s">
        <v>1030</v>
      </c>
      <c r="M806" s="100" t="s">
        <v>1006</v>
      </c>
      <c r="N806" s="100" t="s">
        <v>1030</v>
      </c>
      <c r="O806" s="101" t="s">
        <v>1009</v>
      </c>
    </row>
    <row r="807" spans="1:15" x14ac:dyDescent="0.25">
      <c r="A807" s="97" t="s">
        <v>1181</v>
      </c>
      <c r="B807" s="98" t="s">
        <v>1033</v>
      </c>
      <c r="C807" s="98" t="s">
        <v>1034</v>
      </c>
      <c r="D807" s="85">
        <v>505.1</v>
      </c>
      <c r="E807" s="99">
        <v>1.07072623993105</v>
      </c>
      <c r="F807" s="96">
        <v>20</v>
      </c>
      <c r="G807" s="100" t="s">
        <v>1020</v>
      </c>
      <c r="H807" s="100" t="s">
        <v>1007</v>
      </c>
      <c r="I807" s="100" t="s">
        <v>1021</v>
      </c>
      <c r="J807" s="100" t="s">
        <v>1008</v>
      </c>
      <c r="K807" s="100" t="s">
        <v>1007</v>
      </c>
      <c r="L807" s="100" t="s">
        <v>1008</v>
      </c>
      <c r="M807" s="100" t="s">
        <v>1021</v>
      </c>
      <c r="N807" s="100" t="s">
        <v>1021</v>
      </c>
      <c r="O807" s="101" t="s">
        <v>1009</v>
      </c>
    </row>
    <row r="808" spans="1:15" x14ac:dyDescent="0.25">
      <c r="A808" s="97" t="s">
        <v>1181</v>
      </c>
      <c r="B808" s="98" t="s">
        <v>1035</v>
      </c>
      <c r="C808" s="98" t="s">
        <v>1036</v>
      </c>
      <c r="D808" s="85">
        <v>189.9</v>
      </c>
      <c r="E808" s="99">
        <v>2.5546482906044101</v>
      </c>
      <c r="F808" s="96">
        <v>2</v>
      </c>
      <c r="G808" s="100" t="s">
        <v>1014</v>
      </c>
      <c r="H808" s="100" t="s">
        <v>1014</v>
      </c>
      <c r="I808" s="100" t="s">
        <v>1014</v>
      </c>
      <c r="J808" s="100" t="s">
        <v>1014</v>
      </c>
      <c r="K808" s="100" t="s">
        <v>1014</v>
      </c>
      <c r="L808" s="100" t="s">
        <v>1014</v>
      </c>
      <c r="M808" s="100" t="s">
        <v>1014</v>
      </c>
      <c r="N808" s="100" t="s">
        <v>1014</v>
      </c>
      <c r="O808" s="101" t="s">
        <v>1015</v>
      </c>
    </row>
    <row r="809" spans="1:15" x14ac:dyDescent="0.25">
      <c r="A809" s="97" t="s">
        <v>1181</v>
      </c>
      <c r="B809" s="98" t="s">
        <v>1037</v>
      </c>
      <c r="C809" s="98" t="s">
        <v>1038</v>
      </c>
      <c r="D809" s="85">
        <v>697.5</v>
      </c>
      <c r="E809" s="99">
        <v>2.5337529817814799</v>
      </c>
      <c r="F809" s="96">
        <v>3</v>
      </c>
      <c r="G809" s="100" t="s">
        <v>1020</v>
      </c>
      <c r="H809" s="100" t="s">
        <v>1007</v>
      </c>
      <c r="I809" s="100" t="s">
        <v>1008</v>
      </c>
      <c r="J809" s="100" t="s">
        <v>1008</v>
      </c>
      <c r="K809" s="100" t="s">
        <v>1006</v>
      </c>
      <c r="L809" s="100" t="s">
        <v>1007</v>
      </c>
      <c r="M809" s="100" t="s">
        <v>1008</v>
      </c>
      <c r="N809" s="100" t="s">
        <v>1021</v>
      </c>
      <c r="O809" s="101" t="s">
        <v>1009</v>
      </c>
    </row>
    <row r="810" spans="1:15" x14ac:dyDescent="0.25">
      <c r="A810" s="97" t="s">
        <v>1181</v>
      </c>
      <c r="B810" s="98" t="s">
        <v>1039</v>
      </c>
      <c r="C810" s="98" t="s">
        <v>1040</v>
      </c>
      <c r="D810" s="85">
        <v>880.5</v>
      </c>
      <c r="E810" s="99">
        <v>0.88217142288723904</v>
      </c>
      <c r="F810" s="96">
        <v>28</v>
      </c>
      <c r="G810" s="100" t="s">
        <v>1020</v>
      </c>
      <c r="H810" s="100" t="s">
        <v>1008</v>
      </c>
      <c r="I810" s="100" t="s">
        <v>1007</v>
      </c>
      <c r="J810" s="100" t="s">
        <v>1008</v>
      </c>
      <c r="K810" s="100" t="s">
        <v>1008</v>
      </c>
      <c r="L810" s="100" t="s">
        <v>1007</v>
      </c>
      <c r="M810" s="100" t="s">
        <v>1006</v>
      </c>
      <c r="N810" s="100" t="s">
        <v>1021</v>
      </c>
      <c r="O810" s="101" t="s">
        <v>1009</v>
      </c>
    </row>
    <row r="811" spans="1:15" x14ac:dyDescent="0.25">
      <c r="A811" s="97" t="s">
        <v>1181</v>
      </c>
      <c r="B811" s="98" t="s">
        <v>1041</v>
      </c>
      <c r="C811" s="98" t="s">
        <v>1042</v>
      </c>
      <c r="D811" s="85">
        <v>729.4</v>
      </c>
      <c r="E811" s="99">
        <v>1.1102095260951499</v>
      </c>
      <c r="F811" s="96">
        <v>18</v>
      </c>
      <c r="G811" s="100" t="s">
        <v>1020</v>
      </c>
      <c r="H811" s="100" t="s">
        <v>1007</v>
      </c>
      <c r="I811" s="100" t="s">
        <v>1021</v>
      </c>
      <c r="J811" s="100" t="s">
        <v>1006</v>
      </c>
      <c r="K811" s="100" t="s">
        <v>1007</v>
      </c>
      <c r="L811" s="100" t="s">
        <v>1008</v>
      </c>
      <c r="M811" s="100" t="s">
        <v>1008</v>
      </c>
      <c r="N811" s="100" t="s">
        <v>1021</v>
      </c>
      <c r="O811" s="101" t="s">
        <v>1009</v>
      </c>
    </row>
    <row r="812" spans="1:15" x14ac:dyDescent="0.25">
      <c r="A812" s="97" t="s">
        <v>1181</v>
      </c>
      <c r="B812" s="98" t="s">
        <v>1043</v>
      </c>
      <c r="C812" s="98" t="s">
        <v>1044</v>
      </c>
      <c r="D812" s="85">
        <v>449</v>
      </c>
      <c r="E812" s="99">
        <v>2.2630618524452299</v>
      </c>
      <c r="F812" s="96">
        <v>4</v>
      </c>
      <c r="G812" s="100" t="s">
        <v>1014</v>
      </c>
      <c r="H812" s="100" t="s">
        <v>1014</v>
      </c>
      <c r="I812" s="100" t="s">
        <v>1014</v>
      </c>
      <c r="J812" s="100" t="s">
        <v>1014</v>
      </c>
      <c r="K812" s="100" t="s">
        <v>1014</v>
      </c>
      <c r="L812" s="100" t="s">
        <v>1014</v>
      </c>
      <c r="M812" s="100" t="s">
        <v>1014</v>
      </c>
      <c r="N812" s="100" t="s">
        <v>1014</v>
      </c>
      <c r="O812" s="101" t="s">
        <v>1015</v>
      </c>
    </row>
    <row r="813" spans="1:15" x14ac:dyDescent="0.25">
      <c r="A813" s="97" t="s">
        <v>1181</v>
      </c>
      <c r="B813" s="98" t="s">
        <v>1045</v>
      </c>
      <c r="C813" s="98" t="s">
        <v>1046</v>
      </c>
      <c r="D813" s="85">
        <v>454.3</v>
      </c>
      <c r="E813" s="99">
        <v>0.195355278871398</v>
      </c>
      <c r="F813" s="96">
        <v>48</v>
      </c>
      <c r="G813" s="100" t="s">
        <v>1014</v>
      </c>
      <c r="H813" s="100" t="s">
        <v>1014</v>
      </c>
      <c r="I813" s="100" t="s">
        <v>1014</v>
      </c>
      <c r="J813" s="100" t="s">
        <v>1014</v>
      </c>
      <c r="K813" s="100" t="s">
        <v>1014</v>
      </c>
      <c r="L813" s="100" t="s">
        <v>1014</v>
      </c>
      <c r="M813" s="100" t="s">
        <v>1014</v>
      </c>
      <c r="N813" s="100" t="s">
        <v>1014</v>
      </c>
      <c r="O813" s="101" t="s">
        <v>1015</v>
      </c>
    </row>
    <row r="814" spans="1:15" x14ac:dyDescent="0.25">
      <c r="A814" s="97" t="s">
        <v>1181</v>
      </c>
      <c r="B814" s="98" t="s">
        <v>1047</v>
      </c>
      <c r="C814" s="98" t="s">
        <v>1048</v>
      </c>
      <c r="D814" s="85">
        <v>1303.8</v>
      </c>
      <c r="E814" s="99">
        <v>0.15897231842831899</v>
      </c>
      <c r="F814" s="96">
        <v>50</v>
      </c>
      <c r="G814" s="100" t="s">
        <v>1006</v>
      </c>
      <c r="H814" s="100" t="s">
        <v>1030</v>
      </c>
      <c r="I814" s="100" t="s">
        <v>1030</v>
      </c>
      <c r="J814" s="100" t="s">
        <v>1007</v>
      </c>
      <c r="K814" s="100" t="s">
        <v>1006</v>
      </c>
      <c r="L814" s="100" t="s">
        <v>1007</v>
      </c>
      <c r="M814" s="100" t="s">
        <v>1007</v>
      </c>
      <c r="N814" s="100" t="s">
        <v>1006</v>
      </c>
      <c r="O814" s="101" t="s">
        <v>1009</v>
      </c>
    </row>
    <row r="815" spans="1:15" x14ac:dyDescent="0.25">
      <c r="A815" s="97" t="s">
        <v>1181</v>
      </c>
      <c r="B815" s="98" t="s">
        <v>1049</v>
      </c>
      <c r="C815" s="98" t="s">
        <v>1050</v>
      </c>
      <c r="D815" s="85">
        <v>434.5</v>
      </c>
      <c r="E815" s="99">
        <v>0.37432609870422501</v>
      </c>
      <c r="F815" s="96">
        <v>43</v>
      </c>
      <c r="G815" s="100" t="s">
        <v>1014</v>
      </c>
      <c r="H815" s="100" t="s">
        <v>1014</v>
      </c>
      <c r="I815" s="100" t="s">
        <v>1014</v>
      </c>
      <c r="J815" s="100" t="s">
        <v>1014</v>
      </c>
      <c r="K815" s="100" t="s">
        <v>1014</v>
      </c>
      <c r="L815" s="100" t="s">
        <v>1014</v>
      </c>
      <c r="M815" s="100" t="s">
        <v>1014</v>
      </c>
      <c r="N815" s="100" t="s">
        <v>1014</v>
      </c>
      <c r="O815" s="101" t="s">
        <v>1015</v>
      </c>
    </row>
    <row r="816" spans="1:15" x14ac:dyDescent="0.25">
      <c r="A816" s="97" t="s">
        <v>1181</v>
      </c>
      <c r="B816" s="98" t="s">
        <v>1052</v>
      </c>
      <c r="C816" s="98" t="s">
        <v>1053</v>
      </c>
      <c r="D816" s="85">
        <v>597.70000000000005</v>
      </c>
      <c r="E816" s="99">
        <v>0.99220878441413096</v>
      </c>
      <c r="F816" s="96">
        <v>24</v>
      </c>
      <c r="G816" s="100" t="s">
        <v>1020</v>
      </c>
      <c r="H816" s="100" t="s">
        <v>1007</v>
      </c>
      <c r="I816" s="100" t="s">
        <v>1030</v>
      </c>
      <c r="J816" s="100" t="s">
        <v>1006</v>
      </c>
      <c r="K816" s="100" t="s">
        <v>1008</v>
      </c>
      <c r="L816" s="100" t="s">
        <v>1007</v>
      </c>
      <c r="M816" s="100" t="s">
        <v>1006</v>
      </c>
      <c r="N816" s="100" t="s">
        <v>1008</v>
      </c>
      <c r="O816" s="101" t="s">
        <v>1009</v>
      </c>
    </row>
    <row r="817" spans="1:15" x14ac:dyDescent="0.25">
      <c r="A817" s="97" t="s">
        <v>1181</v>
      </c>
      <c r="B817" s="98" t="s">
        <v>1054</v>
      </c>
      <c r="C817" s="98" t="s">
        <v>1055</v>
      </c>
      <c r="D817" s="85">
        <v>577.29999999999995</v>
      </c>
      <c r="E817" s="99">
        <v>-0.29035438907271199</v>
      </c>
      <c r="F817" s="96">
        <v>62</v>
      </c>
      <c r="G817" s="100" t="s">
        <v>1014</v>
      </c>
      <c r="H817" s="100" t="s">
        <v>1014</v>
      </c>
      <c r="I817" s="100" t="s">
        <v>1014</v>
      </c>
      <c r="J817" s="100" t="s">
        <v>1014</v>
      </c>
      <c r="K817" s="100" t="s">
        <v>1014</v>
      </c>
      <c r="L817" s="100" t="s">
        <v>1014</v>
      </c>
      <c r="M817" s="100" t="s">
        <v>1014</v>
      </c>
      <c r="N817" s="100" t="s">
        <v>1014</v>
      </c>
      <c r="O817" s="101" t="s">
        <v>1015</v>
      </c>
    </row>
    <row r="818" spans="1:15" x14ac:dyDescent="0.25">
      <c r="A818" s="97" t="s">
        <v>1181</v>
      </c>
      <c r="B818" s="98" t="s">
        <v>1056</v>
      </c>
      <c r="C818" s="98" t="s">
        <v>1057</v>
      </c>
      <c r="D818" s="85">
        <v>1514.8</v>
      </c>
      <c r="E818" s="99">
        <v>0.74505272851269899</v>
      </c>
      <c r="F818" s="96">
        <v>33</v>
      </c>
      <c r="G818" s="100" t="s">
        <v>1051</v>
      </c>
      <c r="H818" s="100" t="s">
        <v>1008</v>
      </c>
      <c r="I818" s="100" t="s">
        <v>1006</v>
      </c>
      <c r="J818" s="100" t="s">
        <v>1007</v>
      </c>
      <c r="K818" s="100" t="s">
        <v>1021</v>
      </c>
      <c r="L818" s="100" t="s">
        <v>1006</v>
      </c>
      <c r="M818" s="100" t="s">
        <v>1006</v>
      </c>
      <c r="N818" s="100" t="s">
        <v>1030</v>
      </c>
      <c r="O818" s="101" t="s">
        <v>1009</v>
      </c>
    </row>
    <row r="819" spans="1:15" x14ac:dyDescent="0.25">
      <c r="A819" s="97" t="s">
        <v>1181</v>
      </c>
      <c r="B819" s="98" t="s">
        <v>1058</v>
      </c>
      <c r="C819" s="98" t="s">
        <v>1059</v>
      </c>
      <c r="D819" s="85">
        <v>782.7</v>
      </c>
      <c r="E819" s="99">
        <v>-0.45286933260441897</v>
      </c>
      <c r="F819" s="96">
        <v>64</v>
      </c>
      <c r="G819" s="100" t="s">
        <v>1021</v>
      </c>
      <c r="H819" s="100" t="s">
        <v>1021</v>
      </c>
      <c r="I819" s="100" t="s">
        <v>1021</v>
      </c>
      <c r="J819" s="100" t="s">
        <v>1008</v>
      </c>
      <c r="K819" s="100" t="s">
        <v>1021</v>
      </c>
      <c r="L819" s="100" t="s">
        <v>1021</v>
      </c>
      <c r="M819" s="100" t="s">
        <v>1007</v>
      </c>
      <c r="N819" s="100" t="s">
        <v>1007</v>
      </c>
      <c r="O819" s="101" t="s">
        <v>1009</v>
      </c>
    </row>
    <row r="820" spans="1:15" x14ac:dyDescent="0.25">
      <c r="A820" s="97" t="s">
        <v>1181</v>
      </c>
      <c r="B820" s="98" t="s">
        <v>1060</v>
      </c>
      <c r="C820" s="98" t="s">
        <v>1061</v>
      </c>
      <c r="D820" s="85">
        <v>416.3</v>
      </c>
      <c r="E820" s="99">
        <v>1.0449376575329199</v>
      </c>
      <c r="F820" s="96">
        <v>22</v>
      </c>
      <c r="G820" s="100" t="s">
        <v>1014</v>
      </c>
      <c r="H820" s="100" t="s">
        <v>1014</v>
      </c>
      <c r="I820" s="100" t="s">
        <v>1014</v>
      </c>
      <c r="J820" s="100" t="s">
        <v>1014</v>
      </c>
      <c r="K820" s="100" t="s">
        <v>1014</v>
      </c>
      <c r="L820" s="100" t="s">
        <v>1014</v>
      </c>
      <c r="M820" s="100" t="s">
        <v>1014</v>
      </c>
      <c r="N820" s="100" t="s">
        <v>1014</v>
      </c>
      <c r="O820" s="101" t="s">
        <v>1015</v>
      </c>
    </row>
    <row r="821" spans="1:15" x14ac:dyDescent="0.25">
      <c r="A821" s="97" t="s">
        <v>1181</v>
      </c>
      <c r="B821" s="98" t="s">
        <v>1062</v>
      </c>
      <c r="C821" s="98" t="s">
        <v>1063</v>
      </c>
      <c r="D821" s="85">
        <v>91.9</v>
      </c>
      <c r="E821" s="99">
        <v>0.73992386234288998</v>
      </c>
      <c r="F821" s="96">
        <v>34</v>
      </c>
      <c r="G821" s="100" t="s">
        <v>1014</v>
      </c>
      <c r="H821" s="100" t="s">
        <v>1014</v>
      </c>
      <c r="I821" s="100" t="s">
        <v>1014</v>
      </c>
      <c r="J821" s="100" t="s">
        <v>1014</v>
      </c>
      <c r="K821" s="100" t="s">
        <v>1014</v>
      </c>
      <c r="L821" s="100" t="s">
        <v>1014</v>
      </c>
      <c r="M821" s="100" t="s">
        <v>1014</v>
      </c>
      <c r="N821" s="100" t="s">
        <v>1014</v>
      </c>
      <c r="O821" s="101" t="s">
        <v>1015</v>
      </c>
    </row>
    <row r="822" spans="1:15" x14ac:dyDescent="0.25">
      <c r="A822" s="97" t="s">
        <v>1181</v>
      </c>
      <c r="B822" s="98" t="s">
        <v>1064</v>
      </c>
      <c r="C822" s="98" t="s">
        <v>1065</v>
      </c>
      <c r="D822" s="85">
        <v>1367</v>
      </c>
      <c r="E822" s="99">
        <v>1.2377739420400899</v>
      </c>
      <c r="F822" s="96">
        <v>15</v>
      </c>
      <c r="G822" s="100" t="s">
        <v>1020</v>
      </c>
      <c r="H822" s="100" t="s">
        <v>1007</v>
      </c>
      <c r="I822" s="100" t="s">
        <v>1006</v>
      </c>
      <c r="J822" s="100" t="s">
        <v>1006</v>
      </c>
      <c r="K822" s="100" t="s">
        <v>1008</v>
      </c>
      <c r="L822" s="100" t="s">
        <v>1008</v>
      </c>
      <c r="M822" s="100" t="s">
        <v>1006</v>
      </c>
      <c r="N822" s="100" t="s">
        <v>1006</v>
      </c>
      <c r="O822" s="101" t="s">
        <v>1009</v>
      </c>
    </row>
    <row r="823" spans="1:15" x14ac:dyDescent="0.25">
      <c r="A823" s="97" t="s">
        <v>1181</v>
      </c>
      <c r="B823" s="98" t="s">
        <v>1066</v>
      </c>
      <c r="C823" s="98" t="s">
        <v>1067</v>
      </c>
      <c r="D823" s="85">
        <v>1869.1</v>
      </c>
      <c r="E823" s="99">
        <v>1.4696213761572301</v>
      </c>
      <c r="F823" s="96">
        <v>11</v>
      </c>
      <c r="G823" s="100" t="s">
        <v>1020</v>
      </c>
      <c r="H823" s="100" t="s">
        <v>1007</v>
      </c>
      <c r="I823" s="100" t="s">
        <v>1007</v>
      </c>
      <c r="J823" s="100" t="s">
        <v>1008</v>
      </c>
      <c r="K823" s="100" t="s">
        <v>1021</v>
      </c>
      <c r="L823" s="100" t="s">
        <v>1008</v>
      </c>
      <c r="M823" s="100" t="s">
        <v>1021</v>
      </c>
      <c r="N823" s="100" t="s">
        <v>1008</v>
      </c>
      <c r="O823" s="101" t="s">
        <v>1009</v>
      </c>
    </row>
    <row r="824" spans="1:15" x14ac:dyDescent="0.25">
      <c r="A824" s="97" t="s">
        <v>1181</v>
      </c>
      <c r="B824" s="98" t="s">
        <v>1068</v>
      </c>
      <c r="C824" s="98" t="s">
        <v>1069</v>
      </c>
      <c r="D824" s="85">
        <v>3919.1</v>
      </c>
      <c r="E824" s="99">
        <v>2.6754622727227702</v>
      </c>
      <c r="F824" s="96">
        <v>1</v>
      </c>
      <c r="G824" s="100" t="s">
        <v>1020</v>
      </c>
      <c r="H824" s="100" t="s">
        <v>1008</v>
      </c>
      <c r="I824" s="100" t="s">
        <v>1007</v>
      </c>
      <c r="J824" s="100" t="s">
        <v>1007</v>
      </c>
      <c r="K824" s="100" t="s">
        <v>1030</v>
      </c>
      <c r="L824" s="100" t="s">
        <v>1021</v>
      </c>
      <c r="M824" s="100" t="s">
        <v>1008</v>
      </c>
      <c r="N824" s="100" t="s">
        <v>1021</v>
      </c>
      <c r="O824" s="101" t="s">
        <v>1009</v>
      </c>
    </row>
    <row r="825" spans="1:15" x14ac:dyDescent="0.25">
      <c r="A825" s="97" t="s">
        <v>1181</v>
      </c>
      <c r="B825" s="98" t="s">
        <v>1070</v>
      </c>
      <c r="C825" s="98" t="s">
        <v>1071</v>
      </c>
      <c r="D825" s="85">
        <v>2030.1</v>
      </c>
      <c r="E825" s="99">
        <v>0.82516890345230198</v>
      </c>
      <c r="F825" s="96">
        <v>29</v>
      </c>
      <c r="G825" s="100" t="s">
        <v>1051</v>
      </c>
      <c r="H825" s="100" t="s">
        <v>1007</v>
      </c>
      <c r="I825" s="100" t="s">
        <v>1021</v>
      </c>
      <c r="J825" s="100" t="s">
        <v>1008</v>
      </c>
      <c r="K825" s="100" t="s">
        <v>1030</v>
      </c>
      <c r="L825" s="100" t="s">
        <v>1021</v>
      </c>
      <c r="M825" s="100" t="s">
        <v>1006</v>
      </c>
      <c r="N825" s="100" t="s">
        <v>1021</v>
      </c>
      <c r="O825" s="101" t="s">
        <v>1009</v>
      </c>
    </row>
    <row r="826" spans="1:15" x14ac:dyDescent="0.25">
      <c r="A826" s="97" t="s">
        <v>1181</v>
      </c>
      <c r="B826" s="98" t="s">
        <v>1072</v>
      </c>
      <c r="C826" s="98" t="s">
        <v>1073</v>
      </c>
      <c r="D826" s="85">
        <v>2738.5</v>
      </c>
      <c r="E826" s="99">
        <v>0.43664340893921999</v>
      </c>
      <c r="F826" s="96">
        <v>41</v>
      </c>
      <c r="G826" s="100" t="s">
        <v>1008</v>
      </c>
      <c r="H826" s="100" t="s">
        <v>1021</v>
      </c>
      <c r="I826" s="100" t="s">
        <v>1006</v>
      </c>
      <c r="J826" s="100" t="s">
        <v>1007</v>
      </c>
      <c r="K826" s="100" t="s">
        <v>1030</v>
      </c>
      <c r="L826" s="100" t="s">
        <v>1030</v>
      </c>
      <c r="M826" s="100" t="s">
        <v>1006</v>
      </c>
      <c r="N826" s="100" t="s">
        <v>1030</v>
      </c>
      <c r="O826" s="101" t="s">
        <v>1009</v>
      </c>
    </row>
    <row r="827" spans="1:15" x14ac:dyDescent="0.25">
      <c r="A827" s="97" t="s">
        <v>1181</v>
      </c>
      <c r="B827" s="98" t="s">
        <v>1074</v>
      </c>
      <c r="C827" s="98" t="s">
        <v>1075</v>
      </c>
      <c r="D827" s="85">
        <v>3769</v>
      </c>
      <c r="E827" s="99">
        <v>0.10444385158995</v>
      </c>
      <c r="F827" s="96">
        <v>53</v>
      </c>
      <c r="G827" s="100" t="s">
        <v>1006</v>
      </c>
      <c r="H827" s="100" t="s">
        <v>1007</v>
      </c>
      <c r="I827" s="100" t="s">
        <v>1030</v>
      </c>
      <c r="J827" s="100" t="s">
        <v>1006</v>
      </c>
      <c r="K827" s="100" t="s">
        <v>1007</v>
      </c>
      <c r="L827" s="100" t="s">
        <v>1008</v>
      </c>
      <c r="M827" s="100" t="s">
        <v>1006</v>
      </c>
      <c r="N827" s="100" t="s">
        <v>1008</v>
      </c>
      <c r="O827" s="101" t="s">
        <v>1009</v>
      </c>
    </row>
    <row r="828" spans="1:15" x14ac:dyDescent="0.25">
      <c r="A828" s="97" t="s">
        <v>1181</v>
      </c>
      <c r="B828" s="98" t="s">
        <v>1076</v>
      </c>
      <c r="C828" s="98" t="s">
        <v>1077</v>
      </c>
      <c r="D828" s="85">
        <v>631.1</v>
      </c>
      <c r="E828" s="99">
        <v>1.8488012989468201</v>
      </c>
      <c r="F828" s="96">
        <v>5</v>
      </c>
      <c r="G828" s="100" t="s">
        <v>1014</v>
      </c>
      <c r="H828" s="100" t="s">
        <v>1014</v>
      </c>
      <c r="I828" s="100" t="s">
        <v>1014</v>
      </c>
      <c r="J828" s="100" t="s">
        <v>1014</v>
      </c>
      <c r="K828" s="100" t="s">
        <v>1014</v>
      </c>
      <c r="L828" s="100" t="s">
        <v>1014</v>
      </c>
      <c r="M828" s="100" t="s">
        <v>1014</v>
      </c>
      <c r="N828" s="100" t="s">
        <v>1014</v>
      </c>
      <c r="O828" s="101" t="s">
        <v>1015</v>
      </c>
    </row>
    <row r="829" spans="1:15" x14ac:dyDescent="0.25">
      <c r="A829" s="97" t="s">
        <v>1181</v>
      </c>
      <c r="B829" s="98" t="s">
        <v>1078</v>
      </c>
      <c r="C829" s="98" t="s">
        <v>1079</v>
      </c>
      <c r="D829" s="85">
        <v>758.4</v>
      </c>
      <c r="E829" s="99">
        <v>-1.5767280039860501</v>
      </c>
      <c r="F829" s="96">
        <v>79</v>
      </c>
      <c r="G829" s="100" t="s">
        <v>1030</v>
      </c>
      <c r="H829" s="100" t="s">
        <v>1021</v>
      </c>
      <c r="I829" s="100" t="s">
        <v>1030</v>
      </c>
      <c r="J829" s="100" t="s">
        <v>1008</v>
      </c>
      <c r="K829" s="100" t="s">
        <v>1008</v>
      </c>
      <c r="L829" s="100" t="s">
        <v>1007</v>
      </c>
      <c r="M829" s="100" t="s">
        <v>1008</v>
      </c>
      <c r="N829" s="100" t="s">
        <v>1007</v>
      </c>
      <c r="O829" s="101" t="s">
        <v>1009</v>
      </c>
    </row>
    <row r="830" spans="1:15" x14ac:dyDescent="0.25">
      <c r="A830" s="97" t="s">
        <v>1181</v>
      </c>
      <c r="B830" s="98" t="s">
        <v>1080</v>
      </c>
      <c r="C830" s="98" t="s">
        <v>1081</v>
      </c>
      <c r="D830" s="85">
        <v>5937.9</v>
      </c>
      <c r="E830" s="99">
        <v>0.72177815456543903</v>
      </c>
      <c r="F830" s="96">
        <v>35</v>
      </c>
      <c r="G830" s="100" t="s">
        <v>1051</v>
      </c>
      <c r="H830" s="100" t="s">
        <v>1007</v>
      </c>
      <c r="I830" s="100" t="s">
        <v>1021</v>
      </c>
      <c r="J830" s="100" t="s">
        <v>1006</v>
      </c>
      <c r="K830" s="100" t="s">
        <v>1007</v>
      </c>
      <c r="L830" s="100" t="s">
        <v>1007</v>
      </c>
      <c r="M830" s="100" t="s">
        <v>1008</v>
      </c>
      <c r="N830" s="100" t="s">
        <v>1021</v>
      </c>
      <c r="O830" s="101" t="s">
        <v>1009</v>
      </c>
    </row>
    <row r="831" spans="1:15" x14ac:dyDescent="0.25">
      <c r="A831" s="97" t="s">
        <v>1181</v>
      </c>
      <c r="B831" s="98" t="s">
        <v>1082</v>
      </c>
      <c r="C831" s="98" t="s">
        <v>1083</v>
      </c>
      <c r="D831" s="85">
        <v>917.4</v>
      </c>
      <c r="E831" s="99">
        <v>-0.87860236850943296</v>
      </c>
      <c r="F831" s="96">
        <v>74</v>
      </c>
      <c r="G831" s="100" t="s">
        <v>1030</v>
      </c>
      <c r="H831" s="100" t="s">
        <v>1008</v>
      </c>
      <c r="I831" s="100" t="s">
        <v>1008</v>
      </c>
      <c r="J831" s="100" t="s">
        <v>1006</v>
      </c>
      <c r="K831" s="100" t="s">
        <v>1007</v>
      </c>
      <c r="L831" s="100" t="s">
        <v>1006</v>
      </c>
      <c r="M831" s="100" t="s">
        <v>1006</v>
      </c>
      <c r="N831" s="100" t="s">
        <v>1008</v>
      </c>
      <c r="O831" s="101" t="s">
        <v>1009</v>
      </c>
    </row>
    <row r="832" spans="1:15" x14ac:dyDescent="0.25">
      <c r="A832" s="97" t="s">
        <v>1181</v>
      </c>
      <c r="B832" s="98" t="s">
        <v>1084</v>
      </c>
      <c r="C832" s="98" t="s">
        <v>1085</v>
      </c>
      <c r="D832" s="85">
        <v>1190.3</v>
      </c>
      <c r="E832" s="99">
        <v>1.08304319499049</v>
      </c>
      <c r="F832" s="96">
        <v>19</v>
      </c>
      <c r="G832" s="100" t="s">
        <v>1020</v>
      </c>
      <c r="H832" s="100" t="s">
        <v>1006</v>
      </c>
      <c r="I832" s="100" t="s">
        <v>1021</v>
      </c>
      <c r="J832" s="100" t="s">
        <v>1007</v>
      </c>
      <c r="K832" s="100" t="s">
        <v>1021</v>
      </c>
      <c r="L832" s="100" t="s">
        <v>1006</v>
      </c>
      <c r="M832" s="100" t="s">
        <v>1007</v>
      </c>
      <c r="N832" s="100" t="s">
        <v>1021</v>
      </c>
      <c r="O832" s="101" t="s">
        <v>1009</v>
      </c>
    </row>
    <row r="833" spans="1:15" x14ac:dyDescent="0.25">
      <c r="A833" s="97" t="s">
        <v>1181</v>
      </c>
      <c r="B833" s="98" t="s">
        <v>1086</v>
      </c>
      <c r="C833" s="98" t="s">
        <v>1087</v>
      </c>
      <c r="D833" s="85">
        <v>802.5</v>
      </c>
      <c r="E833" s="99">
        <v>-0.69333785430830197</v>
      </c>
      <c r="F833" s="96">
        <v>72</v>
      </c>
      <c r="G833" s="100" t="s">
        <v>1014</v>
      </c>
      <c r="H833" s="100" t="s">
        <v>1014</v>
      </c>
      <c r="I833" s="100" t="s">
        <v>1014</v>
      </c>
      <c r="J833" s="100" t="s">
        <v>1014</v>
      </c>
      <c r="K833" s="100" t="s">
        <v>1014</v>
      </c>
      <c r="L833" s="100" t="s">
        <v>1014</v>
      </c>
      <c r="M833" s="100" t="s">
        <v>1014</v>
      </c>
      <c r="N833" s="100" t="s">
        <v>1014</v>
      </c>
      <c r="O833" s="101" t="s">
        <v>1015</v>
      </c>
    </row>
    <row r="834" spans="1:15" x14ac:dyDescent="0.25">
      <c r="A834" s="97" t="s">
        <v>1181</v>
      </c>
      <c r="B834" s="98" t="s">
        <v>1088</v>
      </c>
      <c r="C834" s="98" t="s">
        <v>1089</v>
      </c>
      <c r="D834" s="85">
        <v>339.4</v>
      </c>
      <c r="E834" s="99">
        <v>-0.68972733038940104</v>
      </c>
      <c r="F834" s="96">
        <v>70</v>
      </c>
      <c r="G834" s="100" t="s">
        <v>1030</v>
      </c>
      <c r="H834" s="100" t="s">
        <v>1007</v>
      </c>
      <c r="I834" s="100" t="s">
        <v>1021</v>
      </c>
      <c r="J834" s="100" t="s">
        <v>1021</v>
      </c>
      <c r="K834" s="100" t="s">
        <v>1007</v>
      </c>
      <c r="L834" s="100" t="s">
        <v>1008</v>
      </c>
      <c r="M834" s="100" t="s">
        <v>1008</v>
      </c>
      <c r="N834" s="100" t="s">
        <v>1008</v>
      </c>
      <c r="O834" s="101" t="s">
        <v>1009</v>
      </c>
    </row>
    <row r="835" spans="1:15" x14ac:dyDescent="0.25">
      <c r="A835" s="97" t="s">
        <v>1181</v>
      </c>
      <c r="B835" s="98" t="s">
        <v>1090</v>
      </c>
      <c r="C835" s="98" t="s">
        <v>1091</v>
      </c>
      <c r="D835" s="85">
        <v>5061.8999999999996</v>
      </c>
      <c r="E835" s="99">
        <v>-0.75391552250955995</v>
      </c>
      <c r="F835" s="96">
        <v>73</v>
      </c>
      <c r="G835" s="100" t="s">
        <v>1030</v>
      </c>
      <c r="H835" s="100" t="s">
        <v>1021</v>
      </c>
      <c r="I835" s="100" t="s">
        <v>1006</v>
      </c>
      <c r="J835" s="100" t="s">
        <v>1006</v>
      </c>
      <c r="K835" s="100" t="s">
        <v>1006</v>
      </c>
      <c r="L835" s="100" t="s">
        <v>1030</v>
      </c>
      <c r="M835" s="100" t="s">
        <v>1030</v>
      </c>
      <c r="N835" s="100" t="s">
        <v>1008</v>
      </c>
      <c r="O835" s="101" t="s">
        <v>1009</v>
      </c>
    </row>
    <row r="836" spans="1:15" x14ac:dyDescent="0.25">
      <c r="A836" s="97" t="s">
        <v>1181</v>
      </c>
      <c r="B836" s="98" t="s">
        <v>1092</v>
      </c>
      <c r="C836" s="98" t="s">
        <v>1093</v>
      </c>
      <c r="D836" s="85">
        <v>1422.8</v>
      </c>
      <c r="E836" s="99">
        <v>3.82985477839594E-2</v>
      </c>
      <c r="F836" s="96">
        <v>55</v>
      </c>
      <c r="G836" s="100" t="s">
        <v>1006</v>
      </c>
      <c r="H836" s="100" t="s">
        <v>1008</v>
      </c>
      <c r="I836" s="100" t="s">
        <v>1007</v>
      </c>
      <c r="J836" s="100" t="s">
        <v>1008</v>
      </c>
      <c r="K836" s="100" t="s">
        <v>1021</v>
      </c>
      <c r="L836" s="100" t="s">
        <v>1030</v>
      </c>
      <c r="M836" s="100" t="s">
        <v>1030</v>
      </c>
      <c r="N836" s="100" t="s">
        <v>1007</v>
      </c>
      <c r="O836" s="101" t="s">
        <v>1009</v>
      </c>
    </row>
    <row r="837" spans="1:15" x14ac:dyDescent="0.25">
      <c r="A837" s="97" t="s">
        <v>1181</v>
      </c>
      <c r="B837" s="98" t="s">
        <v>1094</v>
      </c>
      <c r="C837" s="98" t="s">
        <v>1095</v>
      </c>
      <c r="D837" s="85">
        <v>2543.6</v>
      </c>
      <c r="E837" s="99">
        <v>-0.653566962872829</v>
      </c>
      <c r="F837" s="96">
        <v>69</v>
      </c>
      <c r="G837" s="100" t="s">
        <v>1030</v>
      </c>
      <c r="H837" s="100" t="s">
        <v>1008</v>
      </c>
      <c r="I837" s="100" t="s">
        <v>1021</v>
      </c>
      <c r="J837" s="100" t="s">
        <v>1021</v>
      </c>
      <c r="K837" s="100" t="s">
        <v>1008</v>
      </c>
      <c r="L837" s="100" t="s">
        <v>1021</v>
      </c>
      <c r="M837" s="100" t="s">
        <v>1021</v>
      </c>
      <c r="N837" s="100" t="s">
        <v>1007</v>
      </c>
      <c r="O837" s="101" t="s">
        <v>1009</v>
      </c>
    </row>
    <row r="838" spans="1:15" x14ac:dyDescent="0.25">
      <c r="A838" s="97" t="s">
        <v>1181</v>
      </c>
      <c r="B838" s="98" t="s">
        <v>1096</v>
      </c>
      <c r="C838" s="98" t="s">
        <v>1097</v>
      </c>
      <c r="D838" s="85">
        <v>1537.1</v>
      </c>
      <c r="E838" s="99">
        <v>0.33061926428459898</v>
      </c>
      <c r="F838" s="96">
        <v>44</v>
      </c>
      <c r="G838" s="100" t="s">
        <v>1008</v>
      </c>
      <c r="H838" s="100" t="s">
        <v>1007</v>
      </c>
      <c r="I838" s="100" t="s">
        <v>1006</v>
      </c>
      <c r="J838" s="100" t="s">
        <v>1007</v>
      </c>
      <c r="K838" s="100" t="s">
        <v>1030</v>
      </c>
      <c r="L838" s="100" t="s">
        <v>1030</v>
      </c>
      <c r="M838" s="100" t="s">
        <v>1021</v>
      </c>
      <c r="N838" s="100" t="s">
        <v>1006</v>
      </c>
      <c r="O838" s="101" t="s">
        <v>1009</v>
      </c>
    </row>
    <row r="839" spans="1:15" x14ac:dyDescent="0.25">
      <c r="A839" s="97" t="s">
        <v>1181</v>
      </c>
      <c r="B839" s="98" t="s">
        <v>1098</v>
      </c>
      <c r="C839" s="98" t="s">
        <v>1099</v>
      </c>
      <c r="D839" s="85">
        <v>2650.1</v>
      </c>
      <c r="E839" s="99">
        <v>1.5591764491097699</v>
      </c>
      <c r="F839" s="96">
        <v>9</v>
      </c>
      <c r="G839" s="100" t="s">
        <v>1020</v>
      </c>
      <c r="H839" s="100" t="s">
        <v>1007</v>
      </c>
      <c r="I839" s="100" t="s">
        <v>1021</v>
      </c>
      <c r="J839" s="100" t="s">
        <v>1008</v>
      </c>
      <c r="K839" s="100" t="s">
        <v>1021</v>
      </c>
      <c r="L839" s="100" t="s">
        <v>1030</v>
      </c>
      <c r="M839" s="100" t="s">
        <v>1021</v>
      </c>
      <c r="N839" s="100" t="s">
        <v>1006</v>
      </c>
      <c r="O839" s="101" t="s">
        <v>1009</v>
      </c>
    </row>
    <row r="840" spans="1:15" x14ac:dyDescent="0.25">
      <c r="A840" s="97" t="s">
        <v>1181</v>
      </c>
      <c r="B840" s="98" t="s">
        <v>1100</v>
      </c>
      <c r="C840" s="98" t="s">
        <v>1101</v>
      </c>
      <c r="D840" s="85">
        <v>4569.8</v>
      </c>
      <c r="E840" s="99">
        <v>0.10481511466891601</v>
      </c>
      <c r="F840" s="96">
        <v>52</v>
      </c>
      <c r="G840" s="100" t="s">
        <v>1006</v>
      </c>
      <c r="H840" s="100" t="s">
        <v>1021</v>
      </c>
      <c r="I840" s="100" t="s">
        <v>1008</v>
      </c>
      <c r="J840" s="100" t="s">
        <v>1007</v>
      </c>
      <c r="K840" s="100" t="s">
        <v>1030</v>
      </c>
      <c r="L840" s="100" t="s">
        <v>1030</v>
      </c>
      <c r="M840" s="100" t="s">
        <v>1030</v>
      </c>
      <c r="N840" s="100" t="s">
        <v>1030</v>
      </c>
      <c r="O840" s="101" t="s">
        <v>1009</v>
      </c>
    </row>
    <row r="841" spans="1:15" x14ac:dyDescent="0.25">
      <c r="A841" s="97" t="s">
        <v>1181</v>
      </c>
      <c r="B841" s="98" t="s">
        <v>1102</v>
      </c>
      <c r="C841" s="98" t="s">
        <v>1103</v>
      </c>
      <c r="D841" s="85">
        <v>1085.9000000000001</v>
      </c>
      <c r="E841" s="99">
        <v>0.82008667440221406</v>
      </c>
      <c r="F841" s="96">
        <v>30</v>
      </c>
      <c r="G841" s="100" t="s">
        <v>1051</v>
      </c>
      <c r="H841" s="100" t="s">
        <v>1008</v>
      </c>
      <c r="I841" s="100" t="s">
        <v>1008</v>
      </c>
      <c r="J841" s="100" t="s">
        <v>1006</v>
      </c>
      <c r="K841" s="100" t="s">
        <v>1030</v>
      </c>
      <c r="L841" s="100" t="s">
        <v>1030</v>
      </c>
      <c r="M841" s="100" t="s">
        <v>1006</v>
      </c>
      <c r="N841" s="100" t="s">
        <v>1006</v>
      </c>
      <c r="O841" s="101" t="s">
        <v>1009</v>
      </c>
    </row>
    <row r="842" spans="1:15" x14ac:dyDescent="0.25">
      <c r="A842" s="97" t="s">
        <v>1181</v>
      </c>
      <c r="B842" s="98" t="s">
        <v>1104</v>
      </c>
      <c r="C842" s="98" t="s">
        <v>1105</v>
      </c>
      <c r="D842" s="85">
        <v>2631</v>
      </c>
      <c r="E842" s="99">
        <v>0.53461813490920196</v>
      </c>
      <c r="F842" s="96">
        <v>38</v>
      </c>
      <c r="G842" s="100" t="s">
        <v>1051</v>
      </c>
      <c r="H842" s="100" t="s">
        <v>1030</v>
      </c>
      <c r="I842" s="100" t="s">
        <v>1007</v>
      </c>
      <c r="J842" s="100" t="s">
        <v>1007</v>
      </c>
      <c r="K842" s="100" t="s">
        <v>1030</v>
      </c>
      <c r="L842" s="100" t="s">
        <v>1030</v>
      </c>
      <c r="M842" s="100" t="s">
        <v>1006</v>
      </c>
      <c r="N842" s="100" t="s">
        <v>1030</v>
      </c>
      <c r="O842" s="101" t="s">
        <v>1009</v>
      </c>
    </row>
    <row r="843" spans="1:15" x14ac:dyDescent="0.25">
      <c r="A843" s="97" t="s">
        <v>1181</v>
      </c>
      <c r="B843" s="98" t="s">
        <v>1106</v>
      </c>
      <c r="C843" s="98" t="s">
        <v>1107</v>
      </c>
      <c r="D843" s="85">
        <v>803.1</v>
      </c>
      <c r="E843" s="99">
        <v>1.12999200351877</v>
      </c>
      <c r="F843" s="96">
        <v>16</v>
      </c>
      <c r="G843" s="100" t="s">
        <v>1014</v>
      </c>
      <c r="H843" s="100" t="s">
        <v>1014</v>
      </c>
      <c r="I843" s="100" t="s">
        <v>1014</v>
      </c>
      <c r="J843" s="100" t="s">
        <v>1014</v>
      </c>
      <c r="K843" s="100" t="s">
        <v>1014</v>
      </c>
      <c r="L843" s="100" t="s">
        <v>1014</v>
      </c>
      <c r="M843" s="100" t="s">
        <v>1014</v>
      </c>
      <c r="N843" s="100" t="s">
        <v>1014</v>
      </c>
      <c r="O843" s="101" t="s">
        <v>1015</v>
      </c>
    </row>
    <row r="844" spans="1:15" x14ac:dyDescent="0.25">
      <c r="A844" s="97" t="s">
        <v>1181</v>
      </c>
      <c r="B844" s="98" t="s">
        <v>1108</v>
      </c>
      <c r="C844" s="98" t="s">
        <v>1109</v>
      </c>
      <c r="D844" s="85">
        <v>2020.1</v>
      </c>
      <c r="E844" s="99">
        <v>0.148550673640366</v>
      </c>
      <c r="F844" s="96">
        <v>51</v>
      </c>
      <c r="G844" s="100" t="s">
        <v>1006</v>
      </c>
      <c r="H844" s="100" t="s">
        <v>1030</v>
      </c>
      <c r="I844" s="100" t="s">
        <v>1006</v>
      </c>
      <c r="J844" s="100" t="s">
        <v>1007</v>
      </c>
      <c r="K844" s="100" t="s">
        <v>1030</v>
      </c>
      <c r="L844" s="100" t="s">
        <v>1030</v>
      </c>
      <c r="M844" s="100" t="s">
        <v>1030</v>
      </c>
      <c r="N844" s="100" t="s">
        <v>1030</v>
      </c>
      <c r="O844" s="101" t="s">
        <v>1009</v>
      </c>
    </row>
    <row r="845" spans="1:15" x14ac:dyDescent="0.25">
      <c r="A845" s="97" t="s">
        <v>1181</v>
      </c>
      <c r="B845" s="98" t="s">
        <v>1110</v>
      </c>
      <c r="C845" s="98" t="s">
        <v>1111</v>
      </c>
      <c r="D845" s="85">
        <v>509.6</v>
      </c>
      <c r="E845" s="99">
        <v>0.53134365507460501</v>
      </c>
      <c r="F845" s="96">
        <v>39</v>
      </c>
      <c r="G845" s="100" t="s">
        <v>1014</v>
      </c>
      <c r="H845" s="100" t="s">
        <v>1014</v>
      </c>
      <c r="I845" s="100" t="s">
        <v>1014</v>
      </c>
      <c r="J845" s="100" t="s">
        <v>1014</v>
      </c>
      <c r="K845" s="100" t="s">
        <v>1014</v>
      </c>
      <c r="L845" s="100" t="s">
        <v>1014</v>
      </c>
      <c r="M845" s="100" t="s">
        <v>1014</v>
      </c>
      <c r="N845" s="100" t="s">
        <v>1014</v>
      </c>
      <c r="O845" s="101" t="s">
        <v>1015</v>
      </c>
    </row>
    <row r="846" spans="1:15" x14ac:dyDescent="0.25">
      <c r="A846" s="97" t="s">
        <v>1181</v>
      </c>
      <c r="B846" s="98" t="s">
        <v>1112</v>
      </c>
      <c r="C846" s="98" t="s">
        <v>1113</v>
      </c>
      <c r="D846" s="85">
        <v>337.5</v>
      </c>
      <c r="E846" s="99">
        <v>-0.89749706713802302</v>
      </c>
      <c r="F846" s="96">
        <v>75</v>
      </c>
      <c r="G846" s="100" t="s">
        <v>1014</v>
      </c>
      <c r="H846" s="100" t="s">
        <v>1014</v>
      </c>
      <c r="I846" s="100" t="s">
        <v>1014</v>
      </c>
      <c r="J846" s="100" t="s">
        <v>1014</v>
      </c>
      <c r="K846" s="100" t="s">
        <v>1014</v>
      </c>
      <c r="L846" s="100" t="s">
        <v>1014</v>
      </c>
      <c r="M846" s="100" t="s">
        <v>1014</v>
      </c>
      <c r="N846" s="100" t="s">
        <v>1014</v>
      </c>
      <c r="O846" s="101" t="s">
        <v>1015</v>
      </c>
    </row>
    <row r="847" spans="1:15" x14ac:dyDescent="0.25">
      <c r="A847" s="97" t="s">
        <v>1181</v>
      </c>
      <c r="B847" s="98" t="s">
        <v>1114</v>
      </c>
      <c r="C847" s="98" t="s">
        <v>1115</v>
      </c>
      <c r="D847" s="85">
        <v>463.9</v>
      </c>
      <c r="E847" s="99">
        <v>-0.224713042109838</v>
      </c>
      <c r="F847" s="96">
        <v>60</v>
      </c>
      <c r="G847" s="100" t="s">
        <v>1014</v>
      </c>
      <c r="H847" s="100" t="s">
        <v>1014</v>
      </c>
      <c r="I847" s="100" t="s">
        <v>1014</v>
      </c>
      <c r="J847" s="100" t="s">
        <v>1014</v>
      </c>
      <c r="K847" s="100" t="s">
        <v>1014</v>
      </c>
      <c r="L847" s="100" t="s">
        <v>1014</v>
      </c>
      <c r="M847" s="100" t="s">
        <v>1014</v>
      </c>
      <c r="N847" s="100" t="s">
        <v>1014</v>
      </c>
      <c r="O847" s="101" t="s">
        <v>1015</v>
      </c>
    </row>
    <row r="848" spans="1:15" x14ac:dyDescent="0.25">
      <c r="A848" s="97" t="s">
        <v>1181</v>
      </c>
      <c r="B848" s="98" t="s">
        <v>1116</v>
      </c>
      <c r="C848" s="98" t="s">
        <v>1117</v>
      </c>
      <c r="D848" s="85">
        <v>1397.6</v>
      </c>
      <c r="E848" s="99">
        <v>1.6267302615642201</v>
      </c>
      <c r="F848" s="96">
        <v>6</v>
      </c>
      <c r="G848" s="100" t="s">
        <v>1020</v>
      </c>
      <c r="H848" s="100" t="s">
        <v>1030</v>
      </c>
      <c r="I848" s="100" t="s">
        <v>1008</v>
      </c>
      <c r="J848" s="100" t="s">
        <v>1007</v>
      </c>
      <c r="K848" s="100" t="s">
        <v>1007</v>
      </c>
      <c r="L848" s="100" t="s">
        <v>1021</v>
      </c>
      <c r="M848" s="100" t="s">
        <v>1008</v>
      </c>
      <c r="N848" s="100" t="s">
        <v>1006</v>
      </c>
      <c r="O848" s="101" t="s">
        <v>1009</v>
      </c>
    </row>
    <row r="849" spans="1:15" x14ac:dyDescent="0.25">
      <c r="A849" s="97" t="s">
        <v>1181</v>
      </c>
      <c r="B849" s="98" t="s">
        <v>1118</v>
      </c>
      <c r="C849" s="98" t="s">
        <v>1119</v>
      </c>
      <c r="D849" s="85">
        <v>385.9</v>
      </c>
      <c r="E849" s="99">
        <v>0.21069333852765401</v>
      </c>
      <c r="F849" s="96">
        <v>47</v>
      </c>
      <c r="G849" s="100" t="s">
        <v>1014</v>
      </c>
      <c r="H849" s="100" t="s">
        <v>1014</v>
      </c>
      <c r="I849" s="100" t="s">
        <v>1014</v>
      </c>
      <c r="J849" s="100" t="s">
        <v>1014</v>
      </c>
      <c r="K849" s="100" t="s">
        <v>1014</v>
      </c>
      <c r="L849" s="100" t="s">
        <v>1014</v>
      </c>
      <c r="M849" s="100" t="s">
        <v>1014</v>
      </c>
      <c r="N849" s="100" t="s">
        <v>1014</v>
      </c>
      <c r="O849" s="101" t="s">
        <v>1015</v>
      </c>
    </row>
    <row r="850" spans="1:15" x14ac:dyDescent="0.25">
      <c r="A850" s="97" t="s">
        <v>1181</v>
      </c>
      <c r="B850" s="98" t="s">
        <v>1120</v>
      </c>
      <c r="C850" s="98" t="s">
        <v>1121</v>
      </c>
      <c r="D850" s="85">
        <v>244.5</v>
      </c>
      <c r="E850" s="99">
        <v>-0.48722156377099901</v>
      </c>
      <c r="F850" s="96">
        <v>65</v>
      </c>
      <c r="G850" s="100" t="s">
        <v>1014</v>
      </c>
      <c r="H850" s="100" t="s">
        <v>1014</v>
      </c>
      <c r="I850" s="100" t="s">
        <v>1014</v>
      </c>
      <c r="J850" s="100" t="s">
        <v>1014</v>
      </c>
      <c r="K850" s="100" t="s">
        <v>1014</v>
      </c>
      <c r="L850" s="100" t="s">
        <v>1014</v>
      </c>
      <c r="M850" s="100" t="s">
        <v>1014</v>
      </c>
      <c r="N850" s="100" t="s">
        <v>1014</v>
      </c>
      <c r="O850" s="101" t="s">
        <v>1015</v>
      </c>
    </row>
    <row r="851" spans="1:15" x14ac:dyDescent="0.25">
      <c r="A851" s="97" t="s">
        <v>1181</v>
      </c>
      <c r="B851" s="98" t="s">
        <v>1122</v>
      </c>
      <c r="C851" s="98" t="s">
        <v>1123</v>
      </c>
      <c r="D851" s="85">
        <v>2881.9</v>
      </c>
      <c r="E851" s="99">
        <v>-0.56767607906126105</v>
      </c>
      <c r="F851" s="96">
        <v>66</v>
      </c>
      <c r="G851" s="100" t="s">
        <v>1030</v>
      </c>
      <c r="H851" s="100" t="s">
        <v>1007</v>
      </c>
      <c r="I851" s="100" t="s">
        <v>1021</v>
      </c>
      <c r="J851" s="100" t="s">
        <v>1006</v>
      </c>
      <c r="K851" s="100" t="s">
        <v>1007</v>
      </c>
      <c r="L851" s="100" t="s">
        <v>1007</v>
      </c>
      <c r="M851" s="100" t="s">
        <v>1021</v>
      </c>
      <c r="N851" s="100" t="s">
        <v>1007</v>
      </c>
      <c r="O851" s="101" t="s">
        <v>1009</v>
      </c>
    </row>
    <row r="852" spans="1:15" x14ac:dyDescent="0.25">
      <c r="A852" s="97" t="s">
        <v>1181</v>
      </c>
      <c r="B852" s="98" t="s">
        <v>1124</v>
      </c>
      <c r="C852" s="98" t="s">
        <v>1125</v>
      </c>
      <c r="D852" s="85">
        <v>5536.6</v>
      </c>
      <c r="E852" s="99">
        <v>-0.61635929688038105</v>
      </c>
      <c r="F852" s="96">
        <v>67</v>
      </c>
      <c r="G852" s="100" t="s">
        <v>1030</v>
      </c>
      <c r="H852" s="100" t="s">
        <v>1007</v>
      </c>
      <c r="I852" s="100" t="s">
        <v>1021</v>
      </c>
      <c r="J852" s="100" t="s">
        <v>1006</v>
      </c>
      <c r="K852" s="100" t="s">
        <v>1007</v>
      </c>
      <c r="L852" s="100" t="s">
        <v>1006</v>
      </c>
      <c r="M852" s="100" t="s">
        <v>1021</v>
      </c>
      <c r="N852" s="100" t="s">
        <v>1008</v>
      </c>
      <c r="O852" s="101" t="s">
        <v>1009</v>
      </c>
    </row>
    <row r="853" spans="1:15" x14ac:dyDescent="0.25">
      <c r="A853" s="97" t="s">
        <v>1181</v>
      </c>
      <c r="B853" s="98" t="s">
        <v>1126</v>
      </c>
      <c r="C853" s="98" t="s">
        <v>1127</v>
      </c>
      <c r="D853" s="85">
        <v>2481.4</v>
      </c>
      <c r="E853" s="99">
        <v>-0.26745910551072799</v>
      </c>
      <c r="F853" s="96">
        <v>61</v>
      </c>
      <c r="G853" s="100" t="s">
        <v>1021</v>
      </c>
      <c r="H853" s="100" t="s">
        <v>1006</v>
      </c>
      <c r="I853" s="100" t="s">
        <v>1006</v>
      </c>
      <c r="J853" s="100" t="s">
        <v>1008</v>
      </c>
      <c r="K853" s="100" t="s">
        <v>1030</v>
      </c>
      <c r="L853" s="100" t="s">
        <v>1021</v>
      </c>
      <c r="M853" s="100" t="s">
        <v>1008</v>
      </c>
      <c r="N853" s="100" t="s">
        <v>1021</v>
      </c>
      <c r="O853" s="101" t="s">
        <v>1009</v>
      </c>
    </row>
    <row r="854" spans="1:15" x14ac:dyDescent="0.25">
      <c r="A854" s="97" t="s">
        <v>1181</v>
      </c>
      <c r="B854" s="98" t="s">
        <v>1128</v>
      </c>
      <c r="C854" s="98" t="s">
        <v>1129</v>
      </c>
      <c r="D854" s="85">
        <v>3566.5</v>
      </c>
      <c r="E854" s="99">
        <v>-0.62992871368741099</v>
      </c>
      <c r="F854" s="96">
        <v>68</v>
      </c>
      <c r="G854" s="100" t="s">
        <v>1030</v>
      </c>
      <c r="H854" s="100" t="s">
        <v>1007</v>
      </c>
      <c r="I854" s="100" t="s">
        <v>1006</v>
      </c>
      <c r="J854" s="100" t="s">
        <v>1006</v>
      </c>
      <c r="K854" s="100" t="s">
        <v>1006</v>
      </c>
      <c r="L854" s="100" t="s">
        <v>1006</v>
      </c>
      <c r="M854" s="100" t="s">
        <v>1006</v>
      </c>
      <c r="N854" s="100" t="s">
        <v>1006</v>
      </c>
      <c r="O854" s="101" t="s">
        <v>1009</v>
      </c>
    </row>
    <row r="855" spans="1:15" x14ac:dyDescent="0.25">
      <c r="A855" s="97" t="s">
        <v>1181</v>
      </c>
      <c r="B855" s="98" t="s">
        <v>1130</v>
      </c>
      <c r="C855" s="98" t="s">
        <v>1131</v>
      </c>
      <c r="D855" s="85">
        <v>4869.3</v>
      </c>
      <c r="E855" s="99">
        <v>-1.10793357401472</v>
      </c>
      <c r="F855" s="96">
        <v>76</v>
      </c>
      <c r="G855" s="100" t="s">
        <v>1030</v>
      </c>
      <c r="H855" s="100" t="s">
        <v>1030</v>
      </c>
      <c r="I855" s="100" t="s">
        <v>1006</v>
      </c>
      <c r="J855" s="100" t="s">
        <v>1008</v>
      </c>
      <c r="K855" s="100" t="s">
        <v>1030</v>
      </c>
      <c r="L855" s="100" t="s">
        <v>1030</v>
      </c>
      <c r="M855" s="100" t="s">
        <v>1030</v>
      </c>
      <c r="N855" s="100" t="s">
        <v>1030</v>
      </c>
      <c r="O855" s="101" t="s">
        <v>1009</v>
      </c>
    </row>
    <row r="856" spans="1:15" x14ac:dyDescent="0.25">
      <c r="A856" s="97" t="s">
        <v>1181</v>
      </c>
      <c r="B856" s="98" t="s">
        <v>1132</v>
      </c>
      <c r="C856" s="98" t="s">
        <v>1133</v>
      </c>
      <c r="D856" s="85">
        <v>1315.7</v>
      </c>
      <c r="E856" s="99">
        <v>0.75170986264755801</v>
      </c>
      <c r="F856" s="96">
        <v>31</v>
      </c>
      <c r="G856" s="100" t="s">
        <v>1051</v>
      </c>
      <c r="H856" s="100" t="s">
        <v>1007</v>
      </c>
      <c r="I856" s="100" t="s">
        <v>1007</v>
      </c>
      <c r="J856" s="100" t="s">
        <v>1008</v>
      </c>
      <c r="K856" s="100" t="s">
        <v>1007</v>
      </c>
      <c r="L856" s="100" t="s">
        <v>1007</v>
      </c>
      <c r="M856" s="100" t="s">
        <v>1006</v>
      </c>
      <c r="N856" s="100" t="s">
        <v>1008</v>
      </c>
      <c r="O856" s="101" t="s">
        <v>1009</v>
      </c>
    </row>
    <row r="857" spans="1:15" x14ac:dyDescent="0.25">
      <c r="A857" s="97" t="s">
        <v>1181</v>
      </c>
      <c r="B857" s="98" t="s">
        <v>1134</v>
      </c>
      <c r="C857" s="98" t="s">
        <v>1135</v>
      </c>
      <c r="D857" s="85">
        <v>3466.8</v>
      </c>
      <c r="E857" s="99">
        <v>0.32900749891954401</v>
      </c>
      <c r="F857" s="96">
        <v>45</v>
      </c>
      <c r="G857" s="100" t="s">
        <v>1008</v>
      </c>
      <c r="H857" s="100" t="s">
        <v>1007</v>
      </c>
      <c r="I857" s="100" t="s">
        <v>1006</v>
      </c>
      <c r="J857" s="100" t="s">
        <v>1006</v>
      </c>
      <c r="K857" s="100" t="s">
        <v>1007</v>
      </c>
      <c r="L857" s="100" t="s">
        <v>1007</v>
      </c>
      <c r="M857" s="100" t="s">
        <v>1030</v>
      </c>
      <c r="N857" s="100" t="s">
        <v>1007</v>
      </c>
      <c r="O857" s="101" t="s">
        <v>1009</v>
      </c>
    </row>
    <row r="858" spans="1:15" x14ac:dyDescent="0.25">
      <c r="A858" s="97" t="s">
        <v>1181</v>
      </c>
      <c r="B858" s="98" t="s">
        <v>1136</v>
      </c>
      <c r="C858" s="98" t="s">
        <v>1137</v>
      </c>
      <c r="D858" s="85">
        <v>3571.7</v>
      </c>
      <c r="E858" s="99">
        <v>-3.7288045024605199E-2</v>
      </c>
      <c r="F858" s="96">
        <v>57</v>
      </c>
      <c r="G858" s="100" t="s">
        <v>1006</v>
      </c>
      <c r="H858" s="100" t="s">
        <v>1007</v>
      </c>
      <c r="I858" s="100" t="s">
        <v>1021</v>
      </c>
      <c r="J858" s="100" t="s">
        <v>1021</v>
      </c>
      <c r="K858" s="100" t="s">
        <v>1007</v>
      </c>
      <c r="L858" s="100" t="s">
        <v>1008</v>
      </c>
      <c r="M858" s="100" t="s">
        <v>1030</v>
      </c>
      <c r="N858" s="100" t="s">
        <v>1007</v>
      </c>
      <c r="O858" s="101" t="s">
        <v>1009</v>
      </c>
    </row>
    <row r="859" spans="1:15" x14ac:dyDescent="0.25">
      <c r="A859" s="97" t="s">
        <v>1181</v>
      </c>
      <c r="B859" s="98" t="s">
        <v>1138</v>
      </c>
      <c r="C859" s="98" t="s">
        <v>1139</v>
      </c>
      <c r="D859" s="85">
        <v>597.79999999999995</v>
      </c>
      <c r="E859" s="99">
        <v>-0.69113577785501101</v>
      </c>
      <c r="F859" s="96">
        <v>71</v>
      </c>
      <c r="G859" s="100" t="s">
        <v>1030</v>
      </c>
      <c r="H859" s="100" t="s">
        <v>1008</v>
      </c>
      <c r="I859" s="100" t="s">
        <v>1006</v>
      </c>
      <c r="J859" s="100" t="s">
        <v>1006</v>
      </c>
      <c r="K859" s="100" t="s">
        <v>1008</v>
      </c>
      <c r="L859" s="100" t="s">
        <v>1021</v>
      </c>
      <c r="M859" s="100" t="s">
        <v>1021</v>
      </c>
      <c r="N859" s="100" t="s">
        <v>1030</v>
      </c>
      <c r="O859" s="101" t="s">
        <v>1009</v>
      </c>
    </row>
    <row r="860" spans="1:15" x14ac:dyDescent="0.25">
      <c r="A860" s="97" t="s">
        <v>1181</v>
      </c>
      <c r="B860" s="98" t="s">
        <v>1140</v>
      </c>
      <c r="C860" s="98" t="s">
        <v>1141</v>
      </c>
      <c r="D860" s="85">
        <v>791.3</v>
      </c>
      <c r="E860" s="99">
        <v>0.575287437455682</v>
      </c>
      <c r="F860" s="96">
        <v>37</v>
      </c>
      <c r="G860" s="100" t="s">
        <v>1051</v>
      </c>
      <c r="H860" s="100" t="s">
        <v>1007</v>
      </c>
      <c r="I860" s="100" t="s">
        <v>1007</v>
      </c>
      <c r="J860" s="100" t="s">
        <v>1021</v>
      </c>
      <c r="K860" s="100" t="s">
        <v>1007</v>
      </c>
      <c r="L860" s="100" t="s">
        <v>1006</v>
      </c>
      <c r="M860" s="100" t="s">
        <v>1021</v>
      </c>
      <c r="N860" s="100" t="s">
        <v>1008</v>
      </c>
      <c r="O860" s="101" t="s">
        <v>1009</v>
      </c>
    </row>
    <row r="861" spans="1:15" x14ac:dyDescent="0.25">
      <c r="A861" s="97" t="s">
        <v>1181</v>
      </c>
      <c r="B861" s="98" t="s">
        <v>1142</v>
      </c>
      <c r="C861" s="98" t="s">
        <v>1143</v>
      </c>
      <c r="D861" s="85">
        <v>890.2</v>
      </c>
      <c r="E861" s="99">
        <v>0.97120251356770804</v>
      </c>
      <c r="F861" s="96">
        <v>26</v>
      </c>
      <c r="G861" s="100" t="s">
        <v>1020</v>
      </c>
      <c r="H861" s="100" t="s">
        <v>1007</v>
      </c>
      <c r="I861" s="100" t="s">
        <v>1030</v>
      </c>
      <c r="J861" s="100" t="s">
        <v>1030</v>
      </c>
      <c r="K861" s="100" t="s">
        <v>1007</v>
      </c>
      <c r="L861" s="100" t="s">
        <v>1006</v>
      </c>
      <c r="M861" s="100" t="s">
        <v>1008</v>
      </c>
      <c r="N861" s="100" t="s">
        <v>1007</v>
      </c>
      <c r="O861" s="101" t="s">
        <v>1009</v>
      </c>
    </row>
    <row r="862" spans="1:15" x14ac:dyDescent="0.25">
      <c r="A862" s="97" t="s">
        <v>1181</v>
      </c>
      <c r="B862" s="98" t="s">
        <v>1144</v>
      </c>
      <c r="C862" s="98" t="s">
        <v>1145</v>
      </c>
      <c r="D862" s="85">
        <v>2641.7</v>
      </c>
      <c r="E862" s="99">
        <v>0.17049493149412701</v>
      </c>
      <c r="F862" s="96">
        <v>49</v>
      </c>
      <c r="G862" s="100" t="s">
        <v>1008</v>
      </c>
      <c r="H862" s="100" t="s">
        <v>1008</v>
      </c>
      <c r="I862" s="100" t="s">
        <v>1030</v>
      </c>
      <c r="J862" s="100" t="s">
        <v>1007</v>
      </c>
      <c r="K862" s="100" t="s">
        <v>1021</v>
      </c>
      <c r="L862" s="100" t="s">
        <v>1007</v>
      </c>
      <c r="M862" s="100" t="s">
        <v>1006</v>
      </c>
      <c r="N862" s="100" t="s">
        <v>1007</v>
      </c>
      <c r="O862" s="101" t="s">
        <v>1009</v>
      </c>
    </row>
    <row r="863" spans="1:15" x14ac:dyDescent="0.25">
      <c r="A863" s="97" t="s">
        <v>1181</v>
      </c>
      <c r="B863" s="98" t="s">
        <v>1146</v>
      </c>
      <c r="C863" s="98" t="s">
        <v>1147</v>
      </c>
      <c r="D863" s="85">
        <v>3355.3</v>
      </c>
      <c r="E863" s="99">
        <v>0.32668081858898002</v>
      </c>
      <c r="F863" s="96">
        <v>46</v>
      </c>
      <c r="G863" s="100" t="s">
        <v>1008</v>
      </c>
      <c r="H863" s="100" t="s">
        <v>1008</v>
      </c>
      <c r="I863" s="100" t="s">
        <v>1021</v>
      </c>
      <c r="J863" s="100" t="s">
        <v>1006</v>
      </c>
      <c r="K863" s="100" t="s">
        <v>1007</v>
      </c>
      <c r="L863" s="100" t="s">
        <v>1021</v>
      </c>
      <c r="M863" s="100" t="s">
        <v>1008</v>
      </c>
      <c r="N863" s="100" t="s">
        <v>1007</v>
      </c>
      <c r="O863" s="101" t="s">
        <v>1009</v>
      </c>
    </row>
    <row r="864" spans="1:15" x14ac:dyDescent="0.25">
      <c r="A864" s="97" t="s">
        <v>1181</v>
      </c>
      <c r="B864" s="98" t="s">
        <v>1148</v>
      </c>
      <c r="C864" s="98" t="s">
        <v>1149</v>
      </c>
      <c r="D864" s="85">
        <v>1677.1</v>
      </c>
      <c r="E864" s="99">
        <v>2.87485588860662E-2</v>
      </c>
      <c r="F864" s="96">
        <v>56</v>
      </c>
      <c r="G864" s="100" t="s">
        <v>1006</v>
      </c>
      <c r="H864" s="100" t="s">
        <v>1008</v>
      </c>
      <c r="I864" s="100" t="s">
        <v>1030</v>
      </c>
      <c r="J864" s="100" t="s">
        <v>1008</v>
      </c>
      <c r="K864" s="100" t="s">
        <v>1006</v>
      </c>
      <c r="L864" s="100" t="s">
        <v>1008</v>
      </c>
      <c r="M864" s="100" t="s">
        <v>1008</v>
      </c>
      <c r="N864" s="100" t="s">
        <v>1007</v>
      </c>
      <c r="O864" s="101" t="s">
        <v>1009</v>
      </c>
    </row>
    <row r="865" spans="1:15" x14ac:dyDescent="0.25">
      <c r="A865" s="97" t="s">
        <v>1181</v>
      </c>
      <c r="B865" s="98" t="s">
        <v>1150</v>
      </c>
      <c r="C865" s="98" t="s">
        <v>1151</v>
      </c>
      <c r="D865" s="85">
        <v>4340.5</v>
      </c>
      <c r="E865" s="99">
        <v>-0.2055769819189</v>
      </c>
      <c r="F865" s="96">
        <v>59</v>
      </c>
      <c r="G865" s="100" t="s">
        <v>1021</v>
      </c>
      <c r="H865" s="100" t="s">
        <v>1007</v>
      </c>
      <c r="I865" s="100" t="s">
        <v>1030</v>
      </c>
      <c r="J865" s="100" t="s">
        <v>1006</v>
      </c>
      <c r="K865" s="100" t="s">
        <v>1007</v>
      </c>
      <c r="L865" s="100" t="s">
        <v>1008</v>
      </c>
      <c r="M865" s="100" t="s">
        <v>1008</v>
      </c>
      <c r="N865" s="100" t="s">
        <v>1007</v>
      </c>
      <c r="O865" s="101" t="s">
        <v>1009</v>
      </c>
    </row>
    <row r="866" spans="1:15" x14ac:dyDescent="0.25">
      <c r="A866" s="97" t="s">
        <v>1181</v>
      </c>
      <c r="B866" s="98" t="s">
        <v>1152</v>
      </c>
      <c r="C866" s="98" t="s">
        <v>1153</v>
      </c>
      <c r="D866" s="85">
        <v>338.3</v>
      </c>
      <c r="E866" s="99">
        <v>-0.15851923388505601</v>
      </c>
      <c r="F866" s="96">
        <v>58</v>
      </c>
      <c r="G866" s="100" t="s">
        <v>1006</v>
      </c>
      <c r="H866" s="100" t="s">
        <v>1008</v>
      </c>
      <c r="I866" s="100" t="s">
        <v>1030</v>
      </c>
      <c r="J866" s="100" t="s">
        <v>1021</v>
      </c>
      <c r="K866" s="100" t="s">
        <v>1008</v>
      </c>
      <c r="L866" s="100" t="s">
        <v>1021</v>
      </c>
      <c r="M866" s="100" t="s">
        <v>1008</v>
      </c>
      <c r="N866" s="100" t="s">
        <v>1008</v>
      </c>
      <c r="O866" s="101" t="s">
        <v>1009</v>
      </c>
    </row>
    <row r="867" spans="1:15" x14ac:dyDescent="0.25">
      <c r="A867" s="97" t="s">
        <v>1181</v>
      </c>
      <c r="B867" s="98" t="s">
        <v>1154</v>
      </c>
      <c r="C867" s="98" t="s">
        <v>1155</v>
      </c>
      <c r="D867" s="85">
        <v>1491.7</v>
      </c>
      <c r="E867" s="99">
        <v>-1.5582809772281501</v>
      </c>
      <c r="F867" s="96">
        <v>78</v>
      </c>
      <c r="G867" s="100" t="s">
        <v>1030</v>
      </c>
      <c r="H867" s="100" t="s">
        <v>1021</v>
      </c>
      <c r="I867" s="100" t="s">
        <v>1008</v>
      </c>
      <c r="J867" s="100" t="s">
        <v>1006</v>
      </c>
      <c r="K867" s="100" t="s">
        <v>1008</v>
      </c>
      <c r="L867" s="100" t="s">
        <v>1030</v>
      </c>
      <c r="M867" s="100" t="s">
        <v>1030</v>
      </c>
      <c r="N867" s="100" t="s">
        <v>1006</v>
      </c>
      <c r="O867" s="101" t="s">
        <v>1009</v>
      </c>
    </row>
    <row r="868" spans="1:15" x14ac:dyDescent="0.25">
      <c r="A868" s="97" t="s">
        <v>1181</v>
      </c>
      <c r="B868" s="98" t="s">
        <v>1156</v>
      </c>
      <c r="C868" s="98" t="s">
        <v>1157</v>
      </c>
      <c r="D868" s="85">
        <v>1491.4</v>
      </c>
      <c r="E868" s="99">
        <v>-1.3426227070669801</v>
      </c>
      <c r="F868" s="96">
        <v>77</v>
      </c>
      <c r="G868" s="100" t="s">
        <v>1030</v>
      </c>
      <c r="H868" s="100" t="s">
        <v>1006</v>
      </c>
      <c r="I868" s="100" t="s">
        <v>1008</v>
      </c>
      <c r="J868" s="100" t="s">
        <v>1021</v>
      </c>
      <c r="K868" s="100" t="s">
        <v>1008</v>
      </c>
      <c r="L868" s="100" t="s">
        <v>1021</v>
      </c>
      <c r="M868" s="100" t="s">
        <v>1006</v>
      </c>
      <c r="N868" s="100" t="s">
        <v>1006</v>
      </c>
      <c r="O868" s="101" t="s">
        <v>1009</v>
      </c>
    </row>
    <row r="869" spans="1:15" x14ac:dyDescent="0.25">
      <c r="A869" s="97" t="s">
        <v>1181</v>
      </c>
      <c r="B869" s="98" t="s">
        <v>1158</v>
      </c>
      <c r="C869" s="98" t="s">
        <v>1159</v>
      </c>
      <c r="D869" s="85">
        <v>2339.4</v>
      </c>
      <c r="E869" s="99">
        <v>1.3012877462231101</v>
      </c>
      <c r="F869" s="96">
        <v>13</v>
      </c>
      <c r="G869" s="100" t="s">
        <v>1020</v>
      </c>
      <c r="H869" s="100" t="s">
        <v>1008</v>
      </c>
      <c r="I869" s="100" t="s">
        <v>1007</v>
      </c>
      <c r="J869" s="100" t="s">
        <v>1007</v>
      </c>
      <c r="K869" s="100" t="s">
        <v>1008</v>
      </c>
      <c r="L869" s="100" t="s">
        <v>1007</v>
      </c>
      <c r="M869" s="100" t="s">
        <v>1021</v>
      </c>
      <c r="N869" s="100" t="s">
        <v>1007</v>
      </c>
      <c r="O869" s="101" t="s">
        <v>1009</v>
      </c>
    </row>
    <row r="870" spans="1:15" x14ac:dyDescent="0.25">
      <c r="A870" s="97" t="s">
        <v>1181</v>
      </c>
      <c r="B870" s="98" t="s">
        <v>1160</v>
      </c>
      <c r="C870" s="98" t="s">
        <v>1161</v>
      </c>
      <c r="D870" s="85">
        <v>1974.2</v>
      </c>
      <c r="E870" s="99">
        <v>1.0010451350766001</v>
      </c>
      <c r="F870" s="96">
        <v>23</v>
      </c>
      <c r="G870" s="100" t="s">
        <v>1020</v>
      </c>
      <c r="H870" s="100" t="s">
        <v>1008</v>
      </c>
      <c r="I870" s="100" t="s">
        <v>1007</v>
      </c>
      <c r="J870" s="100" t="s">
        <v>1007</v>
      </c>
      <c r="K870" s="100" t="s">
        <v>1008</v>
      </c>
      <c r="L870" s="100" t="s">
        <v>1008</v>
      </c>
      <c r="M870" s="100" t="s">
        <v>1021</v>
      </c>
      <c r="N870" s="100" t="s">
        <v>1007</v>
      </c>
      <c r="O870" s="101" t="s">
        <v>1009</v>
      </c>
    </row>
    <row r="871" spans="1:15" x14ac:dyDescent="0.25">
      <c r="A871" s="97" t="s">
        <v>1181</v>
      </c>
      <c r="B871" s="98" t="s">
        <v>1162</v>
      </c>
      <c r="C871" s="98" t="s">
        <v>1163</v>
      </c>
      <c r="D871" s="85">
        <v>1096.4000000000001</v>
      </c>
      <c r="E871" s="99">
        <v>1.4874853538936601</v>
      </c>
      <c r="F871" s="96">
        <v>10</v>
      </c>
      <c r="G871" s="100" t="s">
        <v>1014</v>
      </c>
      <c r="H871" s="100" t="s">
        <v>1014</v>
      </c>
      <c r="I871" s="100" t="s">
        <v>1014</v>
      </c>
      <c r="J871" s="100" t="s">
        <v>1014</v>
      </c>
      <c r="K871" s="100" t="s">
        <v>1014</v>
      </c>
      <c r="L871" s="100" t="s">
        <v>1014</v>
      </c>
      <c r="M871" s="100" t="s">
        <v>1014</v>
      </c>
      <c r="N871" s="100" t="s">
        <v>1014</v>
      </c>
      <c r="O871" s="101" t="s">
        <v>1015</v>
      </c>
    </row>
    <row r="872" spans="1:15" x14ac:dyDescent="0.25">
      <c r="A872" s="97" t="s">
        <v>1181</v>
      </c>
      <c r="B872" s="98" t="s">
        <v>1164</v>
      </c>
      <c r="C872" s="98" t="s">
        <v>1165</v>
      </c>
      <c r="D872" s="85">
        <v>1906.9</v>
      </c>
      <c r="E872" s="99">
        <v>1.0577213137164601</v>
      </c>
      <c r="F872" s="96">
        <v>21</v>
      </c>
      <c r="G872" s="100" t="s">
        <v>1020</v>
      </c>
      <c r="H872" s="100" t="s">
        <v>1021</v>
      </c>
      <c r="I872" s="100" t="s">
        <v>1007</v>
      </c>
      <c r="J872" s="100" t="s">
        <v>1007</v>
      </c>
      <c r="K872" s="100" t="s">
        <v>1021</v>
      </c>
      <c r="L872" s="100" t="s">
        <v>1006</v>
      </c>
      <c r="M872" s="100" t="s">
        <v>1006</v>
      </c>
      <c r="N872" s="100" t="s">
        <v>1006</v>
      </c>
      <c r="O872" s="101" t="s">
        <v>1009</v>
      </c>
    </row>
    <row r="873" spans="1:15" x14ac:dyDescent="0.25">
      <c r="A873" s="97" t="s">
        <v>1181</v>
      </c>
      <c r="B873" s="98" t="s">
        <v>1166</v>
      </c>
      <c r="C873" s="98" t="s">
        <v>1167</v>
      </c>
      <c r="D873" s="85">
        <v>2559.3000000000002</v>
      </c>
      <c r="E873" s="99">
        <v>0.61416037911559596</v>
      </c>
      <c r="F873" s="96">
        <v>36</v>
      </c>
      <c r="G873" s="100" t="s">
        <v>1051</v>
      </c>
      <c r="H873" s="100" t="s">
        <v>1008</v>
      </c>
      <c r="I873" s="100" t="s">
        <v>1007</v>
      </c>
      <c r="J873" s="100" t="s">
        <v>1008</v>
      </c>
      <c r="K873" s="100" t="s">
        <v>1021</v>
      </c>
      <c r="L873" s="100" t="s">
        <v>1030</v>
      </c>
      <c r="M873" s="100" t="s">
        <v>1021</v>
      </c>
      <c r="N873" s="100" t="s">
        <v>1007</v>
      </c>
      <c r="O873" s="101" t="s">
        <v>1009</v>
      </c>
    </row>
    <row r="874" spans="1:15" x14ac:dyDescent="0.25">
      <c r="A874" s="97" t="s">
        <v>1181</v>
      </c>
      <c r="B874" s="98" t="s">
        <v>1168</v>
      </c>
      <c r="C874" s="98" t="s">
        <v>1169</v>
      </c>
      <c r="D874" s="85">
        <v>3871</v>
      </c>
      <c r="E874" s="99">
        <v>3.8334297137875901E-2</v>
      </c>
      <c r="F874" s="96">
        <v>54</v>
      </c>
      <c r="G874" s="100" t="s">
        <v>1006</v>
      </c>
      <c r="H874" s="100" t="s">
        <v>1008</v>
      </c>
      <c r="I874" s="100" t="s">
        <v>1021</v>
      </c>
      <c r="J874" s="100" t="s">
        <v>1006</v>
      </c>
      <c r="K874" s="100" t="s">
        <v>1007</v>
      </c>
      <c r="L874" s="100" t="s">
        <v>1021</v>
      </c>
      <c r="M874" s="100" t="s">
        <v>1021</v>
      </c>
      <c r="N874" s="100" t="s">
        <v>1007</v>
      </c>
      <c r="O874" s="101" t="s">
        <v>1009</v>
      </c>
    </row>
    <row r="875" spans="1:15" x14ac:dyDescent="0.25">
      <c r="A875" s="97" t="s">
        <v>1181</v>
      </c>
      <c r="B875" s="98" t="s">
        <v>1170</v>
      </c>
      <c r="C875" s="98" t="s">
        <v>1171</v>
      </c>
      <c r="D875" s="85">
        <v>787.1</v>
      </c>
      <c r="E875" s="99">
        <v>0.74763556248113106</v>
      </c>
      <c r="F875" s="96">
        <v>32</v>
      </c>
      <c r="G875" s="100" t="s">
        <v>1051</v>
      </c>
      <c r="H875" s="100" t="s">
        <v>1008</v>
      </c>
      <c r="I875" s="100" t="s">
        <v>1030</v>
      </c>
      <c r="J875" s="100" t="s">
        <v>1006</v>
      </c>
      <c r="K875" s="100" t="s">
        <v>1021</v>
      </c>
      <c r="L875" s="100" t="s">
        <v>1030</v>
      </c>
      <c r="M875" s="100" t="s">
        <v>1021</v>
      </c>
      <c r="N875" s="100" t="s">
        <v>1008</v>
      </c>
      <c r="O875" s="101" t="s">
        <v>1009</v>
      </c>
    </row>
    <row r="876" spans="1:15" x14ac:dyDescent="0.25">
      <c r="A876" s="97" t="s">
        <v>1182</v>
      </c>
      <c r="B876" s="98" t="s">
        <v>1004</v>
      </c>
      <c r="C876" s="98" t="s">
        <v>1005</v>
      </c>
      <c r="D876" s="85">
        <v>977.8</v>
      </c>
      <c r="E876" s="99">
        <v>0.54384039669358097</v>
      </c>
      <c r="F876" s="96">
        <v>45</v>
      </c>
      <c r="G876" s="100" t="s">
        <v>1051</v>
      </c>
      <c r="H876" s="100" t="s">
        <v>1007</v>
      </c>
      <c r="I876" s="100" t="s">
        <v>1008</v>
      </c>
      <c r="J876" s="100" t="s">
        <v>1006</v>
      </c>
      <c r="K876" s="100" t="s">
        <v>1008</v>
      </c>
      <c r="L876" s="100" t="s">
        <v>1008</v>
      </c>
      <c r="M876" s="100" t="s">
        <v>1007</v>
      </c>
      <c r="N876" s="100" t="s">
        <v>1006</v>
      </c>
      <c r="O876" s="101" t="s">
        <v>1009</v>
      </c>
    </row>
    <row r="877" spans="1:15" x14ac:dyDescent="0.25">
      <c r="A877" s="97" t="s">
        <v>1182</v>
      </c>
      <c r="B877" s="98" t="s">
        <v>1010</v>
      </c>
      <c r="C877" s="98" t="s">
        <v>1011</v>
      </c>
      <c r="D877" s="85">
        <v>2857.7</v>
      </c>
      <c r="E877" s="99">
        <v>0.61355713319920602</v>
      </c>
      <c r="F877" s="96">
        <v>41</v>
      </c>
      <c r="G877" s="100" t="s">
        <v>1051</v>
      </c>
      <c r="H877" s="100" t="s">
        <v>1007</v>
      </c>
      <c r="I877" s="100" t="s">
        <v>1006</v>
      </c>
      <c r="J877" s="100" t="s">
        <v>1006</v>
      </c>
      <c r="K877" s="100" t="s">
        <v>1007</v>
      </c>
      <c r="L877" s="100" t="s">
        <v>1008</v>
      </c>
      <c r="M877" s="100" t="s">
        <v>1008</v>
      </c>
      <c r="N877" s="100" t="s">
        <v>1007</v>
      </c>
      <c r="O877" s="101" t="s">
        <v>1009</v>
      </c>
    </row>
    <row r="878" spans="1:15" x14ac:dyDescent="0.25">
      <c r="A878" s="97" t="s">
        <v>1182</v>
      </c>
      <c r="B878" s="98" t="s">
        <v>1012</v>
      </c>
      <c r="C878" s="98" t="s">
        <v>1013</v>
      </c>
      <c r="D878" s="85">
        <v>1188.3</v>
      </c>
      <c r="E878" s="99">
        <v>4.5154479693325297E-2</v>
      </c>
      <c r="F878" s="96">
        <v>61</v>
      </c>
      <c r="G878" s="100" t="s">
        <v>1006</v>
      </c>
      <c r="H878" s="100" t="s">
        <v>1030</v>
      </c>
      <c r="I878" s="100" t="s">
        <v>1008</v>
      </c>
      <c r="J878" s="100" t="s">
        <v>1007</v>
      </c>
      <c r="K878" s="100" t="s">
        <v>1006</v>
      </c>
      <c r="L878" s="100" t="s">
        <v>1021</v>
      </c>
      <c r="M878" s="100" t="s">
        <v>1008</v>
      </c>
      <c r="N878" s="100" t="s">
        <v>1021</v>
      </c>
      <c r="O878" s="101" t="s">
        <v>1009</v>
      </c>
    </row>
    <row r="879" spans="1:15" x14ac:dyDescent="0.25">
      <c r="A879" s="97" t="s">
        <v>1182</v>
      </c>
      <c r="B879" s="98" t="s">
        <v>1016</v>
      </c>
      <c r="C879" s="98" t="s">
        <v>1017</v>
      </c>
      <c r="D879" s="85">
        <v>228.9</v>
      </c>
      <c r="E879" s="99">
        <v>0.91659950941580204</v>
      </c>
      <c r="F879" s="96">
        <v>26</v>
      </c>
      <c r="G879" s="100" t="s">
        <v>1014</v>
      </c>
      <c r="H879" s="100" t="s">
        <v>1014</v>
      </c>
      <c r="I879" s="100" t="s">
        <v>1014</v>
      </c>
      <c r="J879" s="100" t="s">
        <v>1014</v>
      </c>
      <c r="K879" s="100" t="s">
        <v>1014</v>
      </c>
      <c r="L879" s="100" t="s">
        <v>1014</v>
      </c>
      <c r="M879" s="100" t="s">
        <v>1014</v>
      </c>
      <c r="N879" s="100" t="s">
        <v>1014</v>
      </c>
      <c r="O879" s="101" t="s">
        <v>1015</v>
      </c>
    </row>
    <row r="880" spans="1:15" x14ac:dyDescent="0.25">
      <c r="A880" s="97" t="s">
        <v>1182</v>
      </c>
      <c r="B880" s="98" t="s">
        <v>1018</v>
      </c>
      <c r="C880" s="98" t="s">
        <v>1019</v>
      </c>
      <c r="D880" s="85">
        <v>1373</v>
      </c>
      <c r="E880" s="99">
        <v>0.96301064255217395</v>
      </c>
      <c r="F880" s="96">
        <v>25</v>
      </c>
      <c r="G880" s="100" t="s">
        <v>1020</v>
      </c>
      <c r="H880" s="100" t="s">
        <v>1007</v>
      </c>
      <c r="I880" s="100" t="s">
        <v>1021</v>
      </c>
      <c r="J880" s="100" t="s">
        <v>1021</v>
      </c>
      <c r="K880" s="100" t="s">
        <v>1008</v>
      </c>
      <c r="L880" s="100" t="s">
        <v>1007</v>
      </c>
      <c r="M880" s="100" t="s">
        <v>1008</v>
      </c>
      <c r="N880" s="100" t="s">
        <v>1008</v>
      </c>
      <c r="O880" s="101" t="s">
        <v>1009</v>
      </c>
    </row>
    <row r="881" spans="1:15" x14ac:dyDescent="0.25">
      <c r="A881" s="97" t="s">
        <v>1182</v>
      </c>
      <c r="B881" s="98" t="s">
        <v>1022</v>
      </c>
      <c r="C881" s="98" t="s">
        <v>1023</v>
      </c>
      <c r="D881" s="85">
        <v>4251.3999999999996</v>
      </c>
      <c r="E881" s="99">
        <v>1.44729017776331</v>
      </c>
      <c r="F881" s="96">
        <v>7</v>
      </c>
      <c r="G881" s="100" t="s">
        <v>1020</v>
      </c>
      <c r="H881" s="100" t="s">
        <v>1007</v>
      </c>
      <c r="I881" s="100" t="s">
        <v>1006</v>
      </c>
      <c r="J881" s="100" t="s">
        <v>1006</v>
      </c>
      <c r="K881" s="100" t="s">
        <v>1008</v>
      </c>
      <c r="L881" s="100" t="s">
        <v>1008</v>
      </c>
      <c r="M881" s="100" t="s">
        <v>1008</v>
      </c>
      <c r="N881" s="100" t="s">
        <v>1021</v>
      </c>
      <c r="O881" s="101" t="s">
        <v>1009</v>
      </c>
    </row>
    <row r="882" spans="1:15" x14ac:dyDescent="0.25">
      <c r="A882" s="97" t="s">
        <v>1182</v>
      </c>
      <c r="B882" s="98" t="s">
        <v>1024</v>
      </c>
      <c r="C882" s="98" t="s">
        <v>1025</v>
      </c>
      <c r="D882" s="85">
        <v>7739.3</v>
      </c>
      <c r="E882" s="99">
        <v>1.31696326430056</v>
      </c>
      <c r="F882" s="96">
        <v>11</v>
      </c>
      <c r="G882" s="100" t="s">
        <v>1020</v>
      </c>
      <c r="H882" s="100" t="s">
        <v>1007</v>
      </c>
      <c r="I882" s="100" t="s">
        <v>1007</v>
      </c>
      <c r="J882" s="100" t="s">
        <v>1006</v>
      </c>
      <c r="K882" s="100" t="s">
        <v>1008</v>
      </c>
      <c r="L882" s="100" t="s">
        <v>1008</v>
      </c>
      <c r="M882" s="100" t="s">
        <v>1008</v>
      </c>
      <c r="N882" s="100" t="s">
        <v>1021</v>
      </c>
      <c r="O882" s="101" t="s">
        <v>1009</v>
      </c>
    </row>
    <row r="883" spans="1:15" x14ac:dyDescent="0.25">
      <c r="A883" s="97" t="s">
        <v>1182</v>
      </c>
      <c r="B883" s="98" t="s">
        <v>1026</v>
      </c>
      <c r="C883" s="98" t="s">
        <v>1027</v>
      </c>
      <c r="D883" s="85">
        <v>1504.4</v>
      </c>
      <c r="E883" s="99">
        <v>0.69850537977462401</v>
      </c>
      <c r="F883" s="96">
        <v>36</v>
      </c>
      <c r="G883" s="100" t="s">
        <v>1051</v>
      </c>
      <c r="H883" s="100" t="s">
        <v>1007</v>
      </c>
      <c r="I883" s="100" t="s">
        <v>1021</v>
      </c>
      <c r="J883" s="100" t="s">
        <v>1006</v>
      </c>
      <c r="K883" s="100" t="s">
        <v>1007</v>
      </c>
      <c r="L883" s="100" t="s">
        <v>1008</v>
      </c>
      <c r="M883" s="100" t="s">
        <v>1008</v>
      </c>
      <c r="N883" s="100" t="s">
        <v>1021</v>
      </c>
      <c r="O883" s="101" t="s">
        <v>1009</v>
      </c>
    </row>
    <row r="884" spans="1:15" x14ac:dyDescent="0.25">
      <c r="A884" s="97" t="s">
        <v>1182</v>
      </c>
      <c r="B884" s="98" t="s">
        <v>1028</v>
      </c>
      <c r="C884" s="98" t="s">
        <v>1029</v>
      </c>
      <c r="D884" s="85">
        <v>4585.7</v>
      </c>
      <c r="E884" s="99">
        <v>1.33131950804276</v>
      </c>
      <c r="F884" s="96">
        <v>9</v>
      </c>
      <c r="G884" s="100" t="s">
        <v>1020</v>
      </c>
      <c r="H884" s="100" t="s">
        <v>1007</v>
      </c>
      <c r="I884" s="100" t="s">
        <v>1008</v>
      </c>
      <c r="J884" s="100" t="s">
        <v>1008</v>
      </c>
      <c r="K884" s="100" t="s">
        <v>1030</v>
      </c>
      <c r="L884" s="100" t="s">
        <v>1006</v>
      </c>
      <c r="M884" s="100" t="s">
        <v>1006</v>
      </c>
      <c r="N884" s="100" t="s">
        <v>1030</v>
      </c>
      <c r="O884" s="101" t="s">
        <v>1009</v>
      </c>
    </row>
    <row r="885" spans="1:15" x14ac:dyDescent="0.25">
      <c r="A885" s="97" t="s">
        <v>1182</v>
      </c>
      <c r="B885" s="98" t="s">
        <v>1031</v>
      </c>
      <c r="C885" s="98" t="s">
        <v>1032</v>
      </c>
      <c r="D885" s="85">
        <v>3409.7</v>
      </c>
      <c r="E885" s="99">
        <v>0.62353081703148205</v>
      </c>
      <c r="F885" s="96">
        <v>40</v>
      </c>
      <c r="G885" s="100" t="s">
        <v>1051</v>
      </c>
      <c r="H885" s="100" t="s">
        <v>1008</v>
      </c>
      <c r="I885" s="100" t="s">
        <v>1007</v>
      </c>
      <c r="J885" s="100" t="s">
        <v>1008</v>
      </c>
      <c r="K885" s="100" t="s">
        <v>1030</v>
      </c>
      <c r="L885" s="100" t="s">
        <v>1030</v>
      </c>
      <c r="M885" s="100" t="s">
        <v>1006</v>
      </c>
      <c r="N885" s="100" t="s">
        <v>1030</v>
      </c>
      <c r="O885" s="101" t="s">
        <v>1009</v>
      </c>
    </row>
    <row r="886" spans="1:15" x14ac:dyDescent="0.25">
      <c r="A886" s="97" t="s">
        <v>1182</v>
      </c>
      <c r="B886" s="98" t="s">
        <v>1033</v>
      </c>
      <c r="C886" s="98" t="s">
        <v>1034</v>
      </c>
      <c r="D886" s="85">
        <v>772.6</v>
      </c>
      <c r="E886" s="99">
        <v>0.68658612913267802</v>
      </c>
      <c r="F886" s="96">
        <v>37</v>
      </c>
      <c r="G886" s="100" t="s">
        <v>1051</v>
      </c>
      <c r="H886" s="100" t="s">
        <v>1007</v>
      </c>
      <c r="I886" s="100" t="s">
        <v>1021</v>
      </c>
      <c r="J886" s="100" t="s">
        <v>1008</v>
      </c>
      <c r="K886" s="100" t="s">
        <v>1008</v>
      </c>
      <c r="L886" s="100" t="s">
        <v>1008</v>
      </c>
      <c r="M886" s="100" t="s">
        <v>1021</v>
      </c>
      <c r="N886" s="100" t="s">
        <v>1021</v>
      </c>
      <c r="O886" s="101" t="s">
        <v>1009</v>
      </c>
    </row>
    <row r="887" spans="1:15" x14ac:dyDescent="0.25">
      <c r="A887" s="97" t="s">
        <v>1182</v>
      </c>
      <c r="B887" s="98" t="s">
        <v>1035</v>
      </c>
      <c r="C887" s="98" t="s">
        <v>1036</v>
      </c>
      <c r="D887" s="85">
        <v>390</v>
      </c>
      <c r="E887" s="99">
        <v>2.5546482906044101</v>
      </c>
      <c r="F887" s="96">
        <v>1</v>
      </c>
      <c r="G887" s="100" t="s">
        <v>1014</v>
      </c>
      <c r="H887" s="100" t="s">
        <v>1014</v>
      </c>
      <c r="I887" s="100" t="s">
        <v>1014</v>
      </c>
      <c r="J887" s="100" t="s">
        <v>1014</v>
      </c>
      <c r="K887" s="100" t="s">
        <v>1014</v>
      </c>
      <c r="L887" s="100" t="s">
        <v>1014</v>
      </c>
      <c r="M887" s="100" t="s">
        <v>1014</v>
      </c>
      <c r="N887" s="100" t="s">
        <v>1014</v>
      </c>
      <c r="O887" s="101" t="s">
        <v>1015</v>
      </c>
    </row>
    <row r="888" spans="1:15" x14ac:dyDescent="0.25">
      <c r="A888" s="97" t="s">
        <v>1182</v>
      </c>
      <c r="B888" s="98" t="s">
        <v>1037</v>
      </c>
      <c r="C888" s="98" t="s">
        <v>1038</v>
      </c>
      <c r="D888" s="85">
        <v>5216.6000000000004</v>
      </c>
      <c r="E888" s="99">
        <v>2.2474886797681499</v>
      </c>
      <c r="F888" s="96">
        <v>2</v>
      </c>
      <c r="G888" s="100" t="s">
        <v>1020</v>
      </c>
      <c r="H888" s="100" t="s">
        <v>1007</v>
      </c>
      <c r="I888" s="100" t="s">
        <v>1008</v>
      </c>
      <c r="J888" s="100" t="s">
        <v>1008</v>
      </c>
      <c r="K888" s="100" t="s">
        <v>1008</v>
      </c>
      <c r="L888" s="100" t="s">
        <v>1007</v>
      </c>
      <c r="M888" s="100" t="s">
        <v>1008</v>
      </c>
      <c r="N888" s="100" t="s">
        <v>1021</v>
      </c>
      <c r="O888" s="101" t="s">
        <v>1009</v>
      </c>
    </row>
    <row r="889" spans="1:15" x14ac:dyDescent="0.25">
      <c r="A889" s="97" t="s">
        <v>1182</v>
      </c>
      <c r="B889" s="98" t="s">
        <v>1039</v>
      </c>
      <c r="C889" s="98" t="s">
        <v>1040</v>
      </c>
      <c r="D889" s="85">
        <v>1066.0999999999999</v>
      </c>
      <c r="E889" s="99">
        <v>1.6021684061349699</v>
      </c>
      <c r="F889" s="96">
        <v>5</v>
      </c>
      <c r="G889" s="100" t="s">
        <v>1020</v>
      </c>
      <c r="H889" s="100" t="s">
        <v>1007</v>
      </c>
      <c r="I889" s="100" t="s">
        <v>1007</v>
      </c>
      <c r="J889" s="100" t="s">
        <v>1008</v>
      </c>
      <c r="K889" s="100" t="s">
        <v>1006</v>
      </c>
      <c r="L889" s="100" t="s">
        <v>1007</v>
      </c>
      <c r="M889" s="100" t="s">
        <v>1006</v>
      </c>
      <c r="N889" s="100" t="s">
        <v>1021</v>
      </c>
      <c r="O889" s="101" t="s">
        <v>1009</v>
      </c>
    </row>
    <row r="890" spans="1:15" x14ac:dyDescent="0.25">
      <c r="A890" s="97" t="s">
        <v>1182</v>
      </c>
      <c r="B890" s="98" t="s">
        <v>1041</v>
      </c>
      <c r="C890" s="98" t="s">
        <v>1042</v>
      </c>
      <c r="D890" s="85">
        <v>2730.2</v>
      </c>
      <c r="E890" s="99">
        <v>0.70410767625422999</v>
      </c>
      <c r="F890" s="96">
        <v>35</v>
      </c>
      <c r="G890" s="100" t="s">
        <v>1051</v>
      </c>
      <c r="H890" s="100" t="s">
        <v>1007</v>
      </c>
      <c r="I890" s="100" t="s">
        <v>1021</v>
      </c>
      <c r="J890" s="100" t="s">
        <v>1006</v>
      </c>
      <c r="K890" s="100" t="s">
        <v>1008</v>
      </c>
      <c r="L890" s="100" t="s">
        <v>1008</v>
      </c>
      <c r="M890" s="100" t="s">
        <v>1008</v>
      </c>
      <c r="N890" s="100" t="s">
        <v>1021</v>
      </c>
      <c r="O890" s="101" t="s">
        <v>1009</v>
      </c>
    </row>
    <row r="891" spans="1:15" x14ac:dyDescent="0.25">
      <c r="A891" s="97" t="s">
        <v>1182</v>
      </c>
      <c r="B891" s="98" t="s">
        <v>1043</v>
      </c>
      <c r="C891" s="98" t="s">
        <v>1044</v>
      </c>
      <c r="D891" s="85">
        <v>1165.9000000000001</v>
      </c>
      <c r="E891" s="99">
        <v>1.82510589358224</v>
      </c>
      <c r="F891" s="96">
        <v>4</v>
      </c>
      <c r="G891" s="100" t="s">
        <v>1020</v>
      </c>
      <c r="H891" s="100" t="s">
        <v>1008</v>
      </c>
      <c r="I891" s="100" t="s">
        <v>1007</v>
      </c>
      <c r="J891" s="100" t="s">
        <v>1007</v>
      </c>
      <c r="K891" s="100" t="s">
        <v>1021</v>
      </c>
      <c r="L891" s="100" t="s">
        <v>1006</v>
      </c>
      <c r="M891" s="100" t="s">
        <v>1008</v>
      </c>
      <c r="N891" s="100" t="s">
        <v>1030</v>
      </c>
      <c r="O891" s="101" t="s">
        <v>1009</v>
      </c>
    </row>
    <row r="892" spans="1:15" x14ac:dyDescent="0.25">
      <c r="A892" s="97" t="s">
        <v>1182</v>
      </c>
      <c r="B892" s="98" t="s">
        <v>1045</v>
      </c>
      <c r="C892" s="98" t="s">
        <v>1046</v>
      </c>
      <c r="D892" s="85">
        <v>1038.2</v>
      </c>
      <c r="E892" s="99">
        <v>0.195355278871398</v>
      </c>
      <c r="F892" s="96">
        <v>56</v>
      </c>
      <c r="G892" s="100" t="s">
        <v>1014</v>
      </c>
      <c r="H892" s="100" t="s">
        <v>1014</v>
      </c>
      <c r="I892" s="100" t="s">
        <v>1014</v>
      </c>
      <c r="J892" s="100" t="s">
        <v>1014</v>
      </c>
      <c r="K892" s="100" t="s">
        <v>1014</v>
      </c>
      <c r="L892" s="100" t="s">
        <v>1014</v>
      </c>
      <c r="M892" s="100" t="s">
        <v>1014</v>
      </c>
      <c r="N892" s="100" t="s">
        <v>1014</v>
      </c>
      <c r="O892" s="101" t="s">
        <v>1015</v>
      </c>
    </row>
    <row r="893" spans="1:15" x14ac:dyDescent="0.25">
      <c r="A893" s="97" t="s">
        <v>1182</v>
      </c>
      <c r="B893" s="98" t="s">
        <v>1047</v>
      </c>
      <c r="C893" s="98" t="s">
        <v>1048</v>
      </c>
      <c r="D893" s="85">
        <v>1348.7</v>
      </c>
      <c r="E893" s="99">
        <v>-0.37616680165079303</v>
      </c>
      <c r="F893" s="96">
        <v>69</v>
      </c>
      <c r="G893" s="100" t="s">
        <v>1021</v>
      </c>
      <c r="H893" s="100" t="s">
        <v>1021</v>
      </c>
      <c r="I893" s="100" t="s">
        <v>1030</v>
      </c>
      <c r="J893" s="100" t="s">
        <v>1007</v>
      </c>
      <c r="K893" s="100" t="s">
        <v>1008</v>
      </c>
      <c r="L893" s="100" t="s">
        <v>1007</v>
      </c>
      <c r="M893" s="100" t="s">
        <v>1007</v>
      </c>
      <c r="N893" s="100" t="s">
        <v>1006</v>
      </c>
      <c r="O893" s="101" t="s">
        <v>1009</v>
      </c>
    </row>
    <row r="894" spans="1:15" x14ac:dyDescent="0.25">
      <c r="A894" s="97" t="s">
        <v>1182</v>
      </c>
      <c r="B894" s="98" t="s">
        <v>1049</v>
      </c>
      <c r="C894" s="98" t="s">
        <v>1050</v>
      </c>
      <c r="D894" s="85">
        <v>1429.4</v>
      </c>
      <c r="E894" s="99">
        <v>0.4069960188824</v>
      </c>
      <c r="F894" s="96">
        <v>49</v>
      </c>
      <c r="G894" s="100" t="s">
        <v>1008</v>
      </c>
      <c r="H894" s="100" t="s">
        <v>1030</v>
      </c>
      <c r="I894" s="100" t="s">
        <v>1030</v>
      </c>
      <c r="J894" s="100" t="s">
        <v>1008</v>
      </c>
      <c r="K894" s="100" t="s">
        <v>1006</v>
      </c>
      <c r="L894" s="100" t="s">
        <v>1007</v>
      </c>
      <c r="M894" s="100" t="s">
        <v>1007</v>
      </c>
      <c r="N894" s="100" t="s">
        <v>1021</v>
      </c>
      <c r="O894" s="101" t="s">
        <v>1009</v>
      </c>
    </row>
    <row r="895" spans="1:15" x14ac:dyDescent="0.25">
      <c r="A895" s="97" t="s">
        <v>1182</v>
      </c>
      <c r="B895" s="98" t="s">
        <v>1052</v>
      </c>
      <c r="C895" s="98" t="s">
        <v>1053</v>
      </c>
      <c r="D895" s="85">
        <v>1008</v>
      </c>
      <c r="E895" s="99">
        <v>1.06196601133506</v>
      </c>
      <c r="F895" s="96">
        <v>22</v>
      </c>
      <c r="G895" s="100" t="s">
        <v>1020</v>
      </c>
      <c r="H895" s="100" t="s">
        <v>1007</v>
      </c>
      <c r="I895" s="100" t="s">
        <v>1030</v>
      </c>
      <c r="J895" s="100" t="s">
        <v>1006</v>
      </c>
      <c r="K895" s="100" t="s">
        <v>1008</v>
      </c>
      <c r="L895" s="100" t="s">
        <v>1007</v>
      </c>
      <c r="M895" s="100" t="s">
        <v>1006</v>
      </c>
      <c r="N895" s="100" t="s">
        <v>1008</v>
      </c>
      <c r="O895" s="101" t="s">
        <v>1009</v>
      </c>
    </row>
    <row r="896" spans="1:15" x14ac:dyDescent="0.25">
      <c r="A896" s="97" t="s">
        <v>1182</v>
      </c>
      <c r="B896" s="98" t="s">
        <v>1054</v>
      </c>
      <c r="C896" s="98" t="s">
        <v>1055</v>
      </c>
      <c r="D896" s="85">
        <v>1184.5999999999999</v>
      </c>
      <c r="E896" s="99">
        <v>-0.61469078273342903</v>
      </c>
      <c r="F896" s="96">
        <v>73</v>
      </c>
      <c r="G896" s="100" t="s">
        <v>1030</v>
      </c>
      <c r="H896" s="100" t="s">
        <v>1007</v>
      </c>
      <c r="I896" s="100" t="s">
        <v>1030</v>
      </c>
      <c r="J896" s="100" t="s">
        <v>1030</v>
      </c>
      <c r="K896" s="100" t="s">
        <v>1008</v>
      </c>
      <c r="L896" s="100" t="s">
        <v>1007</v>
      </c>
      <c r="M896" s="100" t="s">
        <v>1008</v>
      </c>
      <c r="N896" s="100" t="s">
        <v>1008</v>
      </c>
      <c r="O896" s="101" t="s">
        <v>1009</v>
      </c>
    </row>
    <row r="897" spans="1:15" x14ac:dyDescent="0.25">
      <c r="A897" s="97" t="s">
        <v>1182</v>
      </c>
      <c r="B897" s="98" t="s">
        <v>1056</v>
      </c>
      <c r="C897" s="98" t="s">
        <v>1057</v>
      </c>
      <c r="D897" s="85">
        <v>2525.3000000000002</v>
      </c>
      <c r="E897" s="99">
        <v>-3.5953515440261499E-2</v>
      </c>
      <c r="F897" s="96">
        <v>62</v>
      </c>
      <c r="G897" s="100" t="s">
        <v>1006</v>
      </c>
      <c r="H897" s="100" t="s">
        <v>1006</v>
      </c>
      <c r="I897" s="100" t="s">
        <v>1006</v>
      </c>
      <c r="J897" s="100" t="s">
        <v>1007</v>
      </c>
      <c r="K897" s="100" t="s">
        <v>1030</v>
      </c>
      <c r="L897" s="100" t="s">
        <v>1006</v>
      </c>
      <c r="M897" s="100" t="s">
        <v>1006</v>
      </c>
      <c r="N897" s="100" t="s">
        <v>1030</v>
      </c>
      <c r="O897" s="101" t="s">
        <v>1009</v>
      </c>
    </row>
    <row r="898" spans="1:15" x14ac:dyDescent="0.25">
      <c r="A898" s="97" t="s">
        <v>1182</v>
      </c>
      <c r="B898" s="98" t="s">
        <v>1058</v>
      </c>
      <c r="C898" s="98" t="s">
        <v>1059</v>
      </c>
      <c r="D898" s="85">
        <v>1004.4</v>
      </c>
      <c r="E898" s="99">
        <v>0.79341716247463001</v>
      </c>
      <c r="F898" s="96">
        <v>33</v>
      </c>
      <c r="G898" s="100" t="s">
        <v>1051</v>
      </c>
      <c r="H898" s="100" t="s">
        <v>1021</v>
      </c>
      <c r="I898" s="100" t="s">
        <v>1021</v>
      </c>
      <c r="J898" s="100" t="s">
        <v>1006</v>
      </c>
      <c r="K898" s="100" t="s">
        <v>1006</v>
      </c>
      <c r="L898" s="100" t="s">
        <v>1021</v>
      </c>
      <c r="M898" s="100" t="s">
        <v>1007</v>
      </c>
      <c r="N898" s="100" t="s">
        <v>1007</v>
      </c>
      <c r="O898" s="101" t="s">
        <v>1009</v>
      </c>
    </row>
    <row r="899" spans="1:15" x14ac:dyDescent="0.25">
      <c r="A899" s="97" t="s">
        <v>1182</v>
      </c>
      <c r="B899" s="98" t="s">
        <v>1060</v>
      </c>
      <c r="C899" s="98" t="s">
        <v>1061</v>
      </c>
      <c r="D899" s="85">
        <v>1297.0999999999999</v>
      </c>
      <c r="E899" s="99">
        <v>0.909447268046774</v>
      </c>
      <c r="F899" s="96">
        <v>27</v>
      </c>
      <c r="G899" s="100" t="s">
        <v>1020</v>
      </c>
      <c r="H899" s="100" t="s">
        <v>1021</v>
      </c>
      <c r="I899" s="100" t="s">
        <v>1006</v>
      </c>
      <c r="J899" s="100" t="s">
        <v>1007</v>
      </c>
      <c r="K899" s="100" t="s">
        <v>1021</v>
      </c>
      <c r="L899" s="100" t="s">
        <v>1007</v>
      </c>
      <c r="M899" s="100" t="s">
        <v>1008</v>
      </c>
      <c r="N899" s="100" t="s">
        <v>1008</v>
      </c>
      <c r="O899" s="101" t="s">
        <v>1009</v>
      </c>
    </row>
    <row r="900" spans="1:15" x14ac:dyDescent="0.25">
      <c r="A900" s="97" t="s">
        <v>1182</v>
      </c>
      <c r="B900" s="98" t="s">
        <v>1062</v>
      </c>
      <c r="C900" s="98" t="s">
        <v>1063</v>
      </c>
      <c r="D900" s="85">
        <v>270.60000000000002</v>
      </c>
      <c r="E900" s="99">
        <v>0.73992386234288998</v>
      </c>
      <c r="F900" s="96">
        <v>34</v>
      </c>
      <c r="G900" s="100" t="s">
        <v>1014</v>
      </c>
      <c r="H900" s="100" t="s">
        <v>1014</v>
      </c>
      <c r="I900" s="100" t="s">
        <v>1014</v>
      </c>
      <c r="J900" s="100" t="s">
        <v>1014</v>
      </c>
      <c r="K900" s="100" t="s">
        <v>1014</v>
      </c>
      <c r="L900" s="100" t="s">
        <v>1014</v>
      </c>
      <c r="M900" s="100" t="s">
        <v>1014</v>
      </c>
      <c r="N900" s="100" t="s">
        <v>1014</v>
      </c>
      <c r="O900" s="101" t="s">
        <v>1015</v>
      </c>
    </row>
    <row r="901" spans="1:15" x14ac:dyDescent="0.25">
      <c r="A901" s="97" t="s">
        <v>1182</v>
      </c>
      <c r="B901" s="98" t="s">
        <v>1064</v>
      </c>
      <c r="C901" s="98" t="s">
        <v>1065</v>
      </c>
      <c r="D901" s="85">
        <v>2469.9</v>
      </c>
      <c r="E901" s="99">
        <v>0.86492878387482097</v>
      </c>
      <c r="F901" s="96">
        <v>29</v>
      </c>
      <c r="G901" s="100" t="s">
        <v>1020</v>
      </c>
      <c r="H901" s="100" t="s">
        <v>1007</v>
      </c>
      <c r="I901" s="100" t="s">
        <v>1021</v>
      </c>
      <c r="J901" s="100" t="s">
        <v>1021</v>
      </c>
      <c r="K901" s="100" t="s">
        <v>1006</v>
      </c>
      <c r="L901" s="100" t="s">
        <v>1008</v>
      </c>
      <c r="M901" s="100" t="s">
        <v>1006</v>
      </c>
      <c r="N901" s="100" t="s">
        <v>1006</v>
      </c>
      <c r="O901" s="101" t="s">
        <v>1009</v>
      </c>
    </row>
    <row r="902" spans="1:15" x14ac:dyDescent="0.25">
      <c r="A902" s="97" t="s">
        <v>1182</v>
      </c>
      <c r="B902" s="98" t="s">
        <v>1066</v>
      </c>
      <c r="C902" s="98" t="s">
        <v>1067</v>
      </c>
      <c r="D902" s="85">
        <v>4087.1</v>
      </c>
      <c r="E902" s="99">
        <v>1.2659183754946199</v>
      </c>
      <c r="F902" s="96">
        <v>16</v>
      </c>
      <c r="G902" s="100" t="s">
        <v>1020</v>
      </c>
      <c r="H902" s="100" t="s">
        <v>1008</v>
      </c>
      <c r="I902" s="100" t="s">
        <v>1007</v>
      </c>
      <c r="J902" s="100" t="s">
        <v>1008</v>
      </c>
      <c r="K902" s="100" t="s">
        <v>1021</v>
      </c>
      <c r="L902" s="100" t="s">
        <v>1008</v>
      </c>
      <c r="M902" s="100" t="s">
        <v>1021</v>
      </c>
      <c r="N902" s="100" t="s">
        <v>1008</v>
      </c>
      <c r="O902" s="101" t="s">
        <v>1009</v>
      </c>
    </row>
    <row r="903" spans="1:15" x14ac:dyDescent="0.25">
      <c r="A903" s="97" t="s">
        <v>1182</v>
      </c>
      <c r="B903" s="98" t="s">
        <v>1068</v>
      </c>
      <c r="C903" s="98" t="s">
        <v>1069</v>
      </c>
      <c r="D903" s="85">
        <v>7366.9</v>
      </c>
      <c r="E903" s="99">
        <v>1.30449067253094</v>
      </c>
      <c r="F903" s="96">
        <v>13</v>
      </c>
      <c r="G903" s="100" t="s">
        <v>1020</v>
      </c>
      <c r="H903" s="100" t="s">
        <v>1008</v>
      </c>
      <c r="I903" s="100" t="s">
        <v>1007</v>
      </c>
      <c r="J903" s="100" t="s">
        <v>1007</v>
      </c>
      <c r="K903" s="100" t="s">
        <v>1030</v>
      </c>
      <c r="L903" s="100" t="s">
        <v>1021</v>
      </c>
      <c r="M903" s="100" t="s">
        <v>1008</v>
      </c>
      <c r="N903" s="100" t="s">
        <v>1021</v>
      </c>
      <c r="O903" s="101" t="s">
        <v>1009</v>
      </c>
    </row>
    <row r="904" spans="1:15" x14ac:dyDescent="0.25">
      <c r="A904" s="97" t="s">
        <v>1182</v>
      </c>
      <c r="B904" s="98" t="s">
        <v>1070</v>
      </c>
      <c r="C904" s="98" t="s">
        <v>1071</v>
      </c>
      <c r="D904" s="85">
        <v>5640.8</v>
      </c>
      <c r="E904" s="99">
        <v>1.18981157302868</v>
      </c>
      <c r="F904" s="96">
        <v>20</v>
      </c>
      <c r="G904" s="100" t="s">
        <v>1020</v>
      </c>
      <c r="H904" s="100" t="s">
        <v>1008</v>
      </c>
      <c r="I904" s="100" t="s">
        <v>1021</v>
      </c>
      <c r="J904" s="100" t="s">
        <v>1008</v>
      </c>
      <c r="K904" s="100" t="s">
        <v>1021</v>
      </c>
      <c r="L904" s="100" t="s">
        <v>1006</v>
      </c>
      <c r="M904" s="100" t="s">
        <v>1006</v>
      </c>
      <c r="N904" s="100" t="s">
        <v>1021</v>
      </c>
      <c r="O904" s="101" t="s">
        <v>1009</v>
      </c>
    </row>
    <row r="905" spans="1:15" x14ac:dyDescent="0.25">
      <c r="A905" s="97" t="s">
        <v>1182</v>
      </c>
      <c r="B905" s="98" t="s">
        <v>1072</v>
      </c>
      <c r="C905" s="98" t="s">
        <v>1073</v>
      </c>
      <c r="D905" s="85">
        <v>6571.7</v>
      </c>
      <c r="E905" s="99">
        <v>-0.18429314826732801</v>
      </c>
      <c r="F905" s="96">
        <v>66</v>
      </c>
      <c r="G905" s="100" t="s">
        <v>1021</v>
      </c>
      <c r="H905" s="100" t="s">
        <v>1030</v>
      </c>
      <c r="I905" s="100" t="s">
        <v>1006</v>
      </c>
      <c r="J905" s="100" t="s">
        <v>1007</v>
      </c>
      <c r="K905" s="100" t="s">
        <v>1030</v>
      </c>
      <c r="L905" s="100" t="s">
        <v>1030</v>
      </c>
      <c r="M905" s="100" t="s">
        <v>1006</v>
      </c>
      <c r="N905" s="100" t="s">
        <v>1030</v>
      </c>
      <c r="O905" s="101" t="s">
        <v>1009</v>
      </c>
    </row>
    <row r="906" spans="1:15" x14ac:dyDescent="0.25">
      <c r="A906" s="97" t="s">
        <v>1182</v>
      </c>
      <c r="B906" s="98" t="s">
        <v>1074</v>
      </c>
      <c r="C906" s="98" t="s">
        <v>1075</v>
      </c>
      <c r="D906" s="85">
        <v>8147.8</v>
      </c>
      <c r="E906" s="99">
        <v>-9.6116980206973304E-2</v>
      </c>
      <c r="F906" s="96">
        <v>64</v>
      </c>
      <c r="G906" s="100" t="s">
        <v>1006</v>
      </c>
      <c r="H906" s="100" t="s">
        <v>1008</v>
      </c>
      <c r="I906" s="100" t="s">
        <v>1030</v>
      </c>
      <c r="J906" s="100" t="s">
        <v>1006</v>
      </c>
      <c r="K906" s="100" t="s">
        <v>1008</v>
      </c>
      <c r="L906" s="100" t="s">
        <v>1008</v>
      </c>
      <c r="M906" s="100" t="s">
        <v>1021</v>
      </c>
      <c r="N906" s="100" t="s">
        <v>1008</v>
      </c>
      <c r="O906" s="101" t="s">
        <v>1009</v>
      </c>
    </row>
    <row r="907" spans="1:15" x14ac:dyDescent="0.25">
      <c r="A907" s="97" t="s">
        <v>1182</v>
      </c>
      <c r="B907" s="98" t="s">
        <v>1076</v>
      </c>
      <c r="C907" s="98" t="s">
        <v>1077</v>
      </c>
      <c r="D907" s="85">
        <v>1282.7</v>
      </c>
      <c r="E907" s="99">
        <v>1.8488012989468201</v>
      </c>
      <c r="F907" s="96">
        <v>3</v>
      </c>
      <c r="G907" s="100" t="s">
        <v>1014</v>
      </c>
      <c r="H907" s="100" t="s">
        <v>1014</v>
      </c>
      <c r="I907" s="100" t="s">
        <v>1014</v>
      </c>
      <c r="J907" s="100" t="s">
        <v>1014</v>
      </c>
      <c r="K907" s="100" t="s">
        <v>1014</v>
      </c>
      <c r="L907" s="100" t="s">
        <v>1014</v>
      </c>
      <c r="M907" s="100" t="s">
        <v>1014</v>
      </c>
      <c r="N907" s="100" t="s">
        <v>1014</v>
      </c>
      <c r="O907" s="101" t="s">
        <v>1015</v>
      </c>
    </row>
    <row r="908" spans="1:15" x14ac:dyDescent="0.25">
      <c r="A908" s="97" t="s">
        <v>1182</v>
      </c>
      <c r="B908" s="98" t="s">
        <v>1078</v>
      </c>
      <c r="C908" s="98" t="s">
        <v>1079</v>
      </c>
      <c r="D908" s="85">
        <v>1365.4</v>
      </c>
      <c r="E908" s="99">
        <v>-1.0194209279842601</v>
      </c>
      <c r="F908" s="96">
        <v>78</v>
      </c>
      <c r="G908" s="100" t="s">
        <v>1030</v>
      </c>
      <c r="H908" s="100" t="s">
        <v>1021</v>
      </c>
      <c r="I908" s="100" t="s">
        <v>1030</v>
      </c>
      <c r="J908" s="100" t="s">
        <v>1007</v>
      </c>
      <c r="K908" s="100" t="s">
        <v>1008</v>
      </c>
      <c r="L908" s="100" t="s">
        <v>1007</v>
      </c>
      <c r="M908" s="100" t="s">
        <v>1008</v>
      </c>
      <c r="N908" s="100" t="s">
        <v>1007</v>
      </c>
      <c r="O908" s="101" t="s">
        <v>1009</v>
      </c>
    </row>
    <row r="909" spans="1:15" x14ac:dyDescent="0.25">
      <c r="A909" s="97" t="s">
        <v>1182</v>
      </c>
      <c r="B909" s="98" t="s">
        <v>1080</v>
      </c>
      <c r="C909" s="98" t="s">
        <v>1081</v>
      </c>
      <c r="D909" s="85">
        <v>8756.7999999999993</v>
      </c>
      <c r="E909" s="99">
        <v>0.67988269559312098</v>
      </c>
      <c r="F909" s="96">
        <v>39</v>
      </c>
      <c r="G909" s="100" t="s">
        <v>1051</v>
      </c>
      <c r="H909" s="100" t="s">
        <v>1008</v>
      </c>
      <c r="I909" s="100" t="s">
        <v>1021</v>
      </c>
      <c r="J909" s="100" t="s">
        <v>1006</v>
      </c>
      <c r="K909" s="100" t="s">
        <v>1008</v>
      </c>
      <c r="L909" s="100" t="s">
        <v>1007</v>
      </c>
      <c r="M909" s="100" t="s">
        <v>1006</v>
      </c>
      <c r="N909" s="100" t="s">
        <v>1021</v>
      </c>
      <c r="O909" s="101" t="s">
        <v>1009</v>
      </c>
    </row>
    <row r="910" spans="1:15" x14ac:dyDescent="0.25">
      <c r="A910" s="97" t="s">
        <v>1182</v>
      </c>
      <c r="B910" s="98" t="s">
        <v>1082</v>
      </c>
      <c r="C910" s="98" t="s">
        <v>1083</v>
      </c>
      <c r="D910" s="85">
        <v>1620.7</v>
      </c>
      <c r="E910" s="99">
        <v>-0.23632804378115099</v>
      </c>
      <c r="F910" s="96">
        <v>68</v>
      </c>
      <c r="G910" s="100" t="s">
        <v>1021</v>
      </c>
      <c r="H910" s="100" t="s">
        <v>1021</v>
      </c>
      <c r="I910" s="100" t="s">
        <v>1008</v>
      </c>
      <c r="J910" s="100" t="s">
        <v>1006</v>
      </c>
      <c r="K910" s="100" t="s">
        <v>1007</v>
      </c>
      <c r="L910" s="100" t="s">
        <v>1006</v>
      </c>
      <c r="M910" s="100" t="s">
        <v>1008</v>
      </c>
      <c r="N910" s="100" t="s">
        <v>1006</v>
      </c>
      <c r="O910" s="101" t="s">
        <v>1009</v>
      </c>
    </row>
    <row r="911" spans="1:15" x14ac:dyDescent="0.25">
      <c r="A911" s="97" t="s">
        <v>1182</v>
      </c>
      <c r="B911" s="98" t="s">
        <v>1084</v>
      </c>
      <c r="C911" s="98" t="s">
        <v>1085</v>
      </c>
      <c r="D911" s="85">
        <v>1547.4</v>
      </c>
      <c r="E911" s="99">
        <v>0.22084507510168699</v>
      </c>
      <c r="F911" s="96">
        <v>51</v>
      </c>
      <c r="G911" s="100" t="s">
        <v>1008</v>
      </c>
      <c r="H911" s="100" t="s">
        <v>1021</v>
      </c>
      <c r="I911" s="100" t="s">
        <v>1021</v>
      </c>
      <c r="J911" s="100" t="s">
        <v>1008</v>
      </c>
      <c r="K911" s="100" t="s">
        <v>1021</v>
      </c>
      <c r="L911" s="100" t="s">
        <v>1006</v>
      </c>
      <c r="M911" s="100" t="s">
        <v>1007</v>
      </c>
      <c r="N911" s="100" t="s">
        <v>1021</v>
      </c>
      <c r="O911" s="101" t="s">
        <v>1009</v>
      </c>
    </row>
    <row r="912" spans="1:15" x14ac:dyDescent="0.25">
      <c r="A912" s="97" t="s">
        <v>1182</v>
      </c>
      <c r="B912" s="98" t="s">
        <v>1086</v>
      </c>
      <c r="C912" s="98" t="s">
        <v>1087</v>
      </c>
      <c r="D912" s="85">
        <v>2174</v>
      </c>
      <c r="E912" s="99">
        <v>0.21467165214596101</v>
      </c>
      <c r="F912" s="96">
        <v>52</v>
      </c>
      <c r="G912" s="100" t="s">
        <v>1008</v>
      </c>
      <c r="H912" s="100" t="s">
        <v>1030</v>
      </c>
      <c r="I912" s="100" t="s">
        <v>1006</v>
      </c>
      <c r="J912" s="100" t="s">
        <v>1007</v>
      </c>
      <c r="K912" s="100" t="s">
        <v>1030</v>
      </c>
      <c r="L912" s="100" t="s">
        <v>1030</v>
      </c>
      <c r="M912" s="100" t="s">
        <v>1008</v>
      </c>
      <c r="N912" s="100" t="s">
        <v>1030</v>
      </c>
      <c r="O912" s="101" t="s">
        <v>1009</v>
      </c>
    </row>
    <row r="913" spans="1:15" x14ac:dyDescent="0.25">
      <c r="A913" s="97" t="s">
        <v>1182</v>
      </c>
      <c r="B913" s="98" t="s">
        <v>1088</v>
      </c>
      <c r="C913" s="98" t="s">
        <v>1089</v>
      </c>
      <c r="D913" s="85">
        <v>625.1</v>
      </c>
      <c r="E913" s="99">
        <v>1.29569221025024</v>
      </c>
      <c r="F913" s="96">
        <v>14</v>
      </c>
      <c r="G913" s="100" t="s">
        <v>1020</v>
      </c>
      <c r="H913" s="100" t="s">
        <v>1006</v>
      </c>
      <c r="I913" s="100" t="s">
        <v>1006</v>
      </c>
      <c r="J913" s="100" t="s">
        <v>1006</v>
      </c>
      <c r="K913" s="100" t="s">
        <v>1007</v>
      </c>
      <c r="L913" s="100" t="s">
        <v>1008</v>
      </c>
      <c r="M913" s="100" t="s">
        <v>1008</v>
      </c>
      <c r="N913" s="100" t="s">
        <v>1008</v>
      </c>
      <c r="O913" s="101" t="s">
        <v>1009</v>
      </c>
    </row>
    <row r="914" spans="1:15" x14ac:dyDescent="0.25">
      <c r="A914" s="97" t="s">
        <v>1182</v>
      </c>
      <c r="B914" s="98" t="s">
        <v>1090</v>
      </c>
      <c r="C914" s="98" t="s">
        <v>1091</v>
      </c>
      <c r="D914" s="85">
        <v>10682.7</v>
      </c>
      <c r="E914" s="99">
        <v>-0.77945669327510803</v>
      </c>
      <c r="F914" s="96">
        <v>75</v>
      </c>
      <c r="G914" s="100" t="s">
        <v>1030</v>
      </c>
      <c r="H914" s="100" t="s">
        <v>1030</v>
      </c>
      <c r="I914" s="100" t="s">
        <v>1006</v>
      </c>
      <c r="J914" s="100" t="s">
        <v>1006</v>
      </c>
      <c r="K914" s="100" t="s">
        <v>1006</v>
      </c>
      <c r="L914" s="100" t="s">
        <v>1030</v>
      </c>
      <c r="M914" s="100" t="s">
        <v>1030</v>
      </c>
      <c r="N914" s="100" t="s">
        <v>1008</v>
      </c>
      <c r="O914" s="101" t="s">
        <v>1009</v>
      </c>
    </row>
    <row r="915" spans="1:15" x14ac:dyDescent="0.25">
      <c r="A915" s="97" t="s">
        <v>1182</v>
      </c>
      <c r="B915" s="98" t="s">
        <v>1092</v>
      </c>
      <c r="C915" s="98" t="s">
        <v>1093</v>
      </c>
      <c r="D915" s="85">
        <v>3250.6</v>
      </c>
      <c r="E915" s="99">
        <v>0.320311100747596</v>
      </c>
      <c r="F915" s="96">
        <v>50</v>
      </c>
      <c r="G915" s="100" t="s">
        <v>1008</v>
      </c>
      <c r="H915" s="100" t="s">
        <v>1006</v>
      </c>
      <c r="I915" s="100" t="s">
        <v>1007</v>
      </c>
      <c r="J915" s="100" t="s">
        <v>1008</v>
      </c>
      <c r="K915" s="100" t="s">
        <v>1021</v>
      </c>
      <c r="L915" s="100" t="s">
        <v>1030</v>
      </c>
      <c r="M915" s="100" t="s">
        <v>1030</v>
      </c>
      <c r="N915" s="100" t="s">
        <v>1007</v>
      </c>
      <c r="O915" s="101" t="s">
        <v>1009</v>
      </c>
    </row>
    <row r="916" spans="1:15" x14ac:dyDescent="0.25">
      <c r="A916" s="97" t="s">
        <v>1182</v>
      </c>
      <c r="B916" s="98" t="s">
        <v>1094</v>
      </c>
      <c r="C916" s="98" t="s">
        <v>1095</v>
      </c>
      <c r="D916" s="85">
        <v>4889.3</v>
      </c>
      <c r="E916" s="99">
        <v>-0.39843464576814702</v>
      </c>
      <c r="F916" s="96">
        <v>70</v>
      </c>
      <c r="G916" s="100" t="s">
        <v>1021</v>
      </c>
      <c r="H916" s="100" t="s">
        <v>1008</v>
      </c>
      <c r="I916" s="100" t="s">
        <v>1021</v>
      </c>
      <c r="J916" s="100" t="s">
        <v>1021</v>
      </c>
      <c r="K916" s="100" t="s">
        <v>1008</v>
      </c>
      <c r="L916" s="100" t="s">
        <v>1021</v>
      </c>
      <c r="M916" s="100" t="s">
        <v>1021</v>
      </c>
      <c r="N916" s="100" t="s">
        <v>1007</v>
      </c>
      <c r="O916" s="101" t="s">
        <v>1009</v>
      </c>
    </row>
    <row r="917" spans="1:15" x14ac:dyDescent="0.25">
      <c r="A917" s="97" t="s">
        <v>1182</v>
      </c>
      <c r="B917" s="98" t="s">
        <v>1096</v>
      </c>
      <c r="C917" s="98" t="s">
        <v>1097</v>
      </c>
      <c r="D917" s="85">
        <v>2881.9</v>
      </c>
      <c r="E917" s="99">
        <v>-0.16938646289623299</v>
      </c>
      <c r="F917" s="96">
        <v>65</v>
      </c>
      <c r="G917" s="100" t="s">
        <v>1006</v>
      </c>
      <c r="H917" s="100" t="s">
        <v>1006</v>
      </c>
      <c r="I917" s="100" t="s">
        <v>1006</v>
      </c>
      <c r="J917" s="100" t="s">
        <v>1008</v>
      </c>
      <c r="K917" s="100" t="s">
        <v>1021</v>
      </c>
      <c r="L917" s="100" t="s">
        <v>1030</v>
      </c>
      <c r="M917" s="100" t="s">
        <v>1021</v>
      </c>
      <c r="N917" s="100" t="s">
        <v>1006</v>
      </c>
      <c r="O917" s="101" t="s">
        <v>1009</v>
      </c>
    </row>
    <row r="918" spans="1:15" x14ac:dyDescent="0.25">
      <c r="A918" s="97" t="s">
        <v>1182</v>
      </c>
      <c r="B918" s="98" t="s">
        <v>1098</v>
      </c>
      <c r="C918" s="98" t="s">
        <v>1099</v>
      </c>
      <c r="D918" s="85">
        <v>4937.7</v>
      </c>
      <c r="E918" s="99">
        <v>1.0553401377409199</v>
      </c>
      <c r="F918" s="96">
        <v>23</v>
      </c>
      <c r="G918" s="100" t="s">
        <v>1020</v>
      </c>
      <c r="H918" s="100" t="s">
        <v>1007</v>
      </c>
      <c r="I918" s="100" t="s">
        <v>1021</v>
      </c>
      <c r="J918" s="100" t="s">
        <v>1008</v>
      </c>
      <c r="K918" s="100" t="s">
        <v>1030</v>
      </c>
      <c r="L918" s="100" t="s">
        <v>1030</v>
      </c>
      <c r="M918" s="100" t="s">
        <v>1021</v>
      </c>
      <c r="N918" s="100" t="s">
        <v>1006</v>
      </c>
      <c r="O918" s="101" t="s">
        <v>1009</v>
      </c>
    </row>
    <row r="919" spans="1:15" x14ac:dyDescent="0.25">
      <c r="A919" s="97" t="s">
        <v>1182</v>
      </c>
      <c r="B919" s="98" t="s">
        <v>1100</v>
      </c>
      <c r="C919" s="98" t="s">
        <v>1101</v>
      </c>
      <c r="D919" s="85">
        <v>10476.5</v>
      </c>
      <c r="E919" s="99">
        <v>-0.62027550909008999</v>
      </c>
      <c r="F919" s="96">
        <v>74</v>
      </c>
      <c r="G919" s="100" t="s">
        <v>1030</v>
      </c>
      <c r="H919" s="100" t="s">
        <v>1030</v>
      </c>
      <c r="I919" s="100" t="s">
        <v>1008</v>
      </c>
      <c r="J919" s="100" t="s">
        <v>1007</v>
      </c>
      <c r="K919" s="100" t="s">
        <v>1030</v>
      </c>
      <c r="L919" s="100" t="s">
        <v>1030</v>
      </c>
      <c r="M919" s="100" t="s">
        <v>1030</v>
      </c>
      <c r="N919" s="100" t="s">
        <v>1030</v>
      </c>
      <c r="O919" s="101" t="s">
        <v>1009</v>
      </c>
    </row>
    <row r="920" spans="1:15" x14ac:dyDescent="0.25">
      <c r="A920" s="97" t="s">
        <v>1182</v>
      </c>
      <c r="B920" s="98" t="s">
        <v>1102</v>
      </c>
      <c r="C920" s="98" t="s">
        <v>1103</v>
      </c>
      <c r="D920" s="85">
        <v>3117</v>
      </c>
      <c r="E920" s="99">
        <v>1.08491299963643</v>
      </c>
      <c r="F920" s="96">
        <v>21</v>
      </c>
      <c r="G920" s="100" t="s">
        <v>1020</v>
      </c>
      <c r="H920" s="100" t="s">
        <v>1006</v>
      </c>
      <c r="I920" s="100" t="s">
        <v>1008</v>
      </c>
      <c r="J920" s="100" t="s">
        <v>1006</v>
      </c>
      <c r="K920" s="100" t="s">
        <v>1021</v>
      </c>
      <c r="L920" s="100" t="s">
        <v>1030</v>
      </c>
      <c r="M920" s="100" t="s">
        <v>1006</v>
      </c>
      <c r="N920" s="100" t="s">
        <v>1006</v>
      </c>
      <c r="O920" s="101" t="s">
        <v>1009</v>
      </c>
    </row>
    <row r="921" spans="1:15" x14ac:dyDescent="0.25">
      <c r="A921" s="97" t="s">
        <v>1182</v>
      </c>
      <c r="B921" s="98" t="s">
        <v>1104</v>
      </c>
      <c r="C921" s="98" t="s">
        <v>1105</v>
      </c>
      <c r="D921" s="85">
        <v>9210.2999999999993</v>
      </c>
      <c r="E921" s="99">
        <v>4.9452732713779299E-2</v>
      </c>
      <c r="F921" s="96">
        <v>60</v>
      </c>
      <c r="G921" s="100" t="s">
        <v>1006</v>
      </c>
      <c r="H921" s="100" t="s">
        <v>1030</v>
      </c>
      <c r="I921" s="100" t="s">
        <v>1007</v>
      </c>
      <c r="J921" s="100" t="s">
        <v>1007</v>
      </c>
      <c r="K921" s="100" t="s">
        <v>1030</v>
      </c>
      <c r="L921" s="100" t="s">
        <v>1030</v>
      </c>
      <c r="M921" s="100" t="s">
        <v>1006</v>
      </c>
      <c r="N921" s="100" t="s">
        <v>1030</v>
      </c>
      <c r="O921" s="101" t="s">
        <v>1009</v>
      </c>
    </row>
    <row r="922" spans="1:15" x14ac:dyDescent="0.25">
      <c r="A922" s="97" t="s">
        <v>1182</v>
      </c>
      <c r="B922" s="98" t="s">
        <v>1106</v>
      </c>
      <c r="C922" s="98" t="s">
        <v>1107</v>
      </c>
      <c r="D922" s="85">
        <v>1917.3</v>
      </c>
      <c r="E922" s="99">
        <v>0.85814110957551104</v>
      </c>
      <c r="F922" s="96">
        <v>31</v>
      </c>
      <c r="G922" s="100" t="s">
        <v>1020</v>
      </c>
      <c r="H922" s="100" t="s">
        <v>1021</v>
      </c>
      <c r="I922" s="100" t="s">
        <v>1006</v>
      </c>
      <c r="J922" s="100" t="s">
        <v>1008</v>
      </c>
      <c r="K922" s="100" t="s">
        <v>1030</v>
      </c>
      <c r="L922" s="100" t="s">
        <v>1006</v>
      </c>
      <c r="M922" s="100" t="s">
        <v>1030</v>
      </c>
      <c r="N922" s="100" t="s">
        <v>1006</v>
      </c>
      <c r="O922" s="101" t="s">
        <v>1009</v>
      </c>
    </row>
    <row r="923" spans="1:15" x14ac:dyDescent="0.25">
      <c r="A923" s="97" t="s">
        <v>1182</v>
      </c>
      <c r="B923" s="98" t="s">
        <v>1108</v>
      </c>
      <c r="C923" s="98" t="s">
        <v>1109</v>
      </c>
      <c r="D923" s="85">
        <v>4292.1000000000004</v>
      </c>
      <c r="E923" s="99">
        <v>0.20112083600942299</v>
      </c>
      <c r="F923" s="96">
        <v>55</v>
      </c>
      <c r="G923" s="100" t="s">
        <v>1008</v>
      </c>
      <c r="H923" s="100" t="s">
        <v>1030</v>
      </c>
      <c r="I923" s="100" t="s">
        <v>1006</v>
      </c>
      <c r="J923" s="100" t="s">
        <v>1007</v>
      </c>
      <c r="K923" s="100" t="s">
        <v>1030</v>
      </c>
      <c r="L923" s="100" t="s">
        <v>1030</v>
      </c>
      <c r="M923" s="100" t="s">
        <v>1030</v>
      </c>
      <c r="N923" s="100" t="s">
        <v>1030</v>
      </c>
      <c r="O923" s="101" t="s">
        <v>1009</v>
      </c>
    </row>
    <row r="924" spans="1:15" x14ac:dyDescent="0.25">
      <c r="A924" s="97" t="s">
        <v>1182</v>
      </c>
      <c r="B924" s="98" t="s">
        <v>1110</v>
      </c>
      <c r="C924" s="98" t="s">
        <v>1111</v>
      </c>
      <c r="D924" s="85">
        <v>1014.2</v>
      </c>
      <c r="E924" s="99">
        <v>0.53134365507460501</v>
      </c>
      <c r="F924" s="96">
        <v>46</v>
      </c>
      <c r="G924" s="100" t="s">
        <v>1014</v>
      </c>
      <c r="H924" s="100" t="s">
        <v>1014</v>
      </c>
      <c r="I924" s="100" t="s">
        <v>1014</v>
      </c>
      <c r="J924" s="100" t="s">
        <v>1014</v>
      </c>
      <c r="K924" s="100" t="s">
        <v>1014</v>
      </c>
      <c r="L924" s="100" t="s">
        <v>1014</v>
      </c>
      <c r="M924" s="100" t="s">
        <v>1014</v>
      </c>
      <c r="N924" s="100" t="s">
        <v>1014</v>
      </c>
      <c r="O924" s="101" t="s">
        <v>1015</v>
      </c>
    </row>
    <row r="925" spans="1:15" x14ac:dyDescent="0.25">
      <c r="A925" s="97" t="s">
        <v>1182</v>
      </c>
      <c r="B925" s="98" t="s">
        <v>1112</v>
      </c>
      <c r="C925" s="98" t="s">
        <v>1113</v>
      </c>
      <c r="D925" s="85">
        <v>823.1</v>
      </c>
      <c r="E925" s="99">
        <v>-0.89749706713802302</v>
      </c>
      <c r="F925" s="96">
        <v>77</v>
      </c>
      <c r="G925" s="100" t="s">
        <v>1014</v>
      </c>
      <c r="H925" s="100" t="s">
        <v>1014</v>
      </c>
      <c r="I925" s="100" t="s">
        <v>1014</v>
      </c>
      <c r="J925" s="100" t="s">
        <v>1014</v>
      </c>
      <c r="K925" s="100" t="s">
        <v>1014</v>
      </c>
      <c r="L925" s="100" t="s">
        <v>1014</v>
      </c>
      <c r="M925" s="100" t="s">
        <v>1014</v>
      </c>
      <c r="N925" s="100" t="s">
        <v>1014</v>
      </c>
      <c r="O925" s="101" t="s">
        <v>1015</v>
      </c>
    </row>
    <row r="926" spans="1:15" x14ac:dyDescent="0.25">
      <c r="A926" s="97" t="s">
        <v>1182</v>
      </c>
      <c r="B926" s="98" t="s">
        <v>1114</v>
      </c>
      <c r="C926" s="98" t="s">
        <v>1115</v>
      </c>
      <c r="D926" s="85">
        <v>982.1</v>
      </c>
      <c r="E926" s="99">
        <v>-0.224713042109838</v>
      </c>
      <c r="F926" s="96">
        <v>67</v>
      </c>
      <c r="G926" s="100" t="s">
        <v>1014</v>
      </c>
      <c r="H926" s="100" t="s">
        <v>1014</v>
      </c>
      <c r="I926" s="100" t="s">
        <v>1014</v>
      </c>
      <c r="J926" s="100" t="s">
        <v>1014</v>
      </c>
      <c r="K926" s="100" t="s">
        <v>1014</v>
      </c>
      <c r="L926" s="100" t="s">
        <v>1014</v>
      </c>
      <c r="M926" s="100" t="s">
        <v>1014</v>
      </c>
      <c r="N926" s="100" t="s">
        <v>1014</v>
      </c>
      <c r="O926" s="101" t="s">
        <v>1015</v>
      </c>
    </row>
    <row r="927" spans="1:15" x14ac:dyDescent="0.25">
      <c r="A927" s="97" t="s">
        <v>1182</v>
      </c>
      <c r="B927" s="98" t="s">
        <v>1116</v>
      </c>
      <c r="C927" s="98" t="s">
        <v>1117</v>
      </c>
      <c r="D927" s="85">
        <v>3448.9</v>
      </c>
      <c r="E927" s="99">
        <v>1.20693537438941</v>
      </c>
      <c r="F927" s="96">
        <v>18</v>
      </c>
      <c r="G927" s="100" t="s">
        <v>1020</v>
      </c>
      <c r="H927" s="100" t="s">
        <v>1030</v>
      </c>
      <c r="I927" s="100" t="s">
        <v>1008</v>
      </c>
      <c r="J927" s="100" t="s">
        <v>1008</v>
      </c>
      <c r="K927" s="100" t="s">
        <v>1030</v>
      </c>
      <c r="L927" s="100" t="s">
        <v>1021</v>
      </c>
      <c r="M927" s="100" t="s">
        <v>1008</v>
      </c>
      <c r="N927" s="100" t="s">
        <v>1006</v>
      </c>
      <c r="O927" s="101" t="s">
        <v>1009</v>
      </c>
    </row>
    <row r="928" spans="1:15" x14ac:dyDescent="0.25">
      <c r="A928" s="97" t="s">
        <v>1182</v>
      </c>
      <c r="B928" s="98" t="s">
        <v>1118</v>
      </c>
      <c r="C928" s="98" t="s">
        <v>1119</v>
      </c>
      <c r="D928" s="85">
        <v>915.4</v>
      </c>
      <c r="E928" s="99">
        <v>0.85867659786347805</v>
      </c>
      <c r="F928" s="96">
        <v>30</v>
      </c>
      <c r="G928" s="100" t="s">
        <v>1020</v>
      </c>
      <c r="H928" s="100" t="s">
        <v>1008</v>
      </c>
      <c r="I928" s="100" t="s">
        <v>1008</v>
      </c>
      <c r="J928" s="100" t="s">
        <v>1006</v>
      </c>
      <c r="K928" s="100" t="s">
        <v>1030</v>
      </c>
      <c r="L928" s="100" t="s">
        <v>1030</v>
      </c>
      <c r="M928" s="100" t="s">
        <v>1008</v>
      </c>
      <c r="N928" s="100" t="s">
        <v>1021</v>
      </c>
      <c r="O928" s="101" t="s">
        <v>1009</v>
      </c>
    </row>
    <row r="929" spans="1:15" x14ac:dyDescent="0.25">
      <c r="A929" s="97" t="s">
        <v>1182</v>
      </c>
      <c r="B929" s="98" t="s">
        <v>1120</v>
      </c>
      <c r="C929" s="98" t="s">
        <v>1121</v>
      </c>
      <c r="D929" s="85">
        <v>634.6</v>
      </c>
      <c r="E929" s="99">
        <v>-0.48722156377099901</v>
      </c>
      <c r="F929" s="96">
        <v>71</v>
      </c>
      <c r="G929" s="100" t="s">
        <v>1014</v>
      </c>
      <c r="H929" s="100" t="s">
        <v>1014</v>
      </c>
      <c r="I929" s="100" t="s">
        <v>1014</v>
      </c>
      <c r="J929" s="100" t="s">
        <v>1014</v>
      </c>
      <c r="K929" s="100" t="s">
        <v>1014</v>
      </c>
      <c r="L929" s="100" t="s">
        <v>1014</v>
      </c>
      <c r="M929" s="100" t="s">
        <v>1014</v>
      </c>
      <c r="N929" s="100" t="s">
        <v>1014</v>
      </c>
      <c r="O929" s="101" t="s">
        <v>1015</v>
      </c>
    </row>
    <row r="930" spans="1:15" x14ac:dyDescent="0.25">
      <c r="A930" s="97" t="s">
        <v>1182</v>
      </c>
      <c r="B930" s="98" t="s">
        <v>1122</v>
      </c>
      <c r="C930" s="98" t="s">
        <v>1123</v>
      </c>
      <c r="D930" s="85">
        <v>6349</v>
      </c>
      <c r="E930" s="99">
        <v>-6.1022886741573697E-2</v>
      </c>
      <c r="F930" s="96">
        <v>63</v>
      </c>
      <c r="G930" s="100" t="s">
        <v>1006</v>
      </c>
      <c r="H930" s="100" t="s">
        <v>1008</v>
      </c>
      <c r="I930" s="100" t="s">
        <v>1021</v>
      </c>
      <c r="J930" s="100" t="s">
        <v>1006</v>
      </c>
      <c r="K930" s="100" t="s">
        <v>1008</v>
      </c>
      <c r="L930" s="100" t="s">
        <v>1007</v>
      </c>
      <c r="M930" s="100" t="s">
        <v>1021</v>
      </c>
      <c r="N930" s="100" t="s">
        <v>1007</v>
      </c>
      <c r="O930" s="101" t="s">
        <v>1009</v>
      </c>
    </row>
    <row r="931" spans="1:15" x14ac:dyDescent="0.25">
      <c r="A931" s="97" t="s">
        <v>1182</v>
      </c>
      <c r="B931" s="98" t="s">
        <v>1124</v>
      </c>
      <c r="C931" s="98" t="s">
        <v>1125</v>
      </c>
      <c r="D931" s="85">
        <v>12853.6</v>
      </c>
      <c r="E931" s="102">
        <v>9.2931942256196998E-2</v>
      </c>
      <c r="F931" s="96">
        <v>59</v>
      </c>
      <c r="G931" s="100" t="s">
        <v>1006</v>
      </c>
      <c r="H931" s="100" t="s">
        <v>1008</v>
      </c>
      <c r="I931" s="100" t="s">
        <v>1021</v>
      </c>
      <c r="J931" s="100" t="s">
        <v>1006</v>
      </c>
      <c r="K931" s="100" t="s">
        <v>1008</v>
      </c>
      <c r="L931" s="100" t="s">
        <v>1006</v>
      </c>
      <c r="M931" s="100" t="s">
        <v>1021</v>
      </c>
      <c r="N931" s="100" t="s">
        <v>1008</v>
      </c>
      <c r="O931" s="101" t="s">
        <v>1009</v>
      </c>
    </row>
    <row r="932" spans="1:15" x14ac:dyDescent="0.25">
      <c r="A932" s="97" t="s">
        <v>1182</v>
      </c>
      <c r="B932" s="98" t="s">
        <v>1126</v>
      </c>
      <c r="C932" s="98" t="s">
        <v>1127</v>
      </c>
      <c r="D932" s="85">
        <v>4321.7</v>
      </c>
      <c r="E932" s="102">
        <v>0.81849057030653305</v>
      </c>
      <c r="F932" s="96">
        <v>32</v>
      </c>
      <c r="G932" s="100" t="s">
        <v>1051</v>
      </c>
      <c r="H932" s="100" t="s">
        <v>1008</v>
      </c>
      <c r="I932" s="100" t="s">
        <v>1006</v>
      </c>
      <c r="J932" s="100" t="s">
        <v>1008</v>
      </c>
      <c r="K932" s="100" t="s">
        <v>1030</v>
      </c>
      <c r="L932" s="100" t="s">
        <v>1021</v>
      </c>
      <c r="M932" s="100" t="s">
        <v>1008</v>
      </c>
      <c r="N932" s="100" t="s">
        <v>1021</v>
      </c>
      <c r="O932" s="101" t="s">
        <v>1009</v>
      </c>
    </row>
    <row r="933" spans="1:15" x14ac:dyDescent="0.25">
      <c r="A933" s="97" t="s">
        <v>1182</v>
      </c>
      <c r="B933" s="98" t="s">
        <v>1128</v>
      </c>
      <c r="C933" s="98" t="s">
        <v>1129</v>
      </c>
      <c r="D933" s="85">
        <v>8197</v>
      </c>
      <c r="E933" s="102">
        <v>0.15396979636476801</v>
      </c>
      <c r="F933" s="96">
        <v>57</v>
      </c>
      <c r="G933" s="100" t="s">
        <v>1006</v>
      </c>
      <c r="H933" s="100" t="s">
        <v>1008</v>
      </c>
      <c r="I933" s="100" t="s">
        <v>1006</v>
      </c>
      <c r="J933" s="100" t="s">
        <v>1006</v>
      </c>
      <c r="K933" s="100" t="s">
        <v>1021</v>
      </c>
      <c r="L933" s="100" t="s">
        <v>1006</v>
      </c>
      <c r="M933" s="100" t="s">
        <v>1006</v>
      </c>
      <c r="N933" s="100" t="s">
        <v>1006</v>
      </c>
      <c r="O933" s="101" t="s">
        <v>1009</v>
      </c>
    </row>
    <row r="934" spans="1:15" x14ac:dyDescent="0.25">
      <c r="A934" s="97" t="s">
        <v>1182</v>
      </c>
      <c r="B934" s="98" t="s">
        <v>1130</v>
      </c>
      <c r="C934" s="98" t="s">
        <v>1131</v>
      </c>
      <c r="D934" s="85">
        <v>10631.4</v>
      </c>
      <c r="E934" s="102">
        <v>-0.58282834527271798</v>
      </c>
      <c r="F934" s="96">
        <v>72</v>
      </c>
      <c r="G934" s="100" t="s">
        <v>1030</v>
      </c>
      <c r="H934" s="100" t="s">
        <v>1030</v>
      </c>
      <c r="I934" s="100" t="s">
        <v>1006</v>
      </c>
      <c r="J934" s="100" t="s">
        <v>1008</v>
      </c>
      <c r="K934" s="100" t="s">
        <v>1030</v>
      </c>
      <c r="L934" s="100" t="s">
        <v>1030</v>
      </c>
      <c r="M934" s="100" t="s">
        <v>1030</v>
      </c>
      <c r="N934" s="100" t="s">
        <v>1030</v>
      </c>
      <c r="O934" s="101" t="s">
        <v>1009</v>
      </c>
    </row>
    <row r="935" spans="1:15" x14ac:dyDescent="0.25">
      <c r="A935" s="97" t="s">
        <v>1182</v>
      </c>
      <c r="B935" s="98" t="s">
        <v>1132</v>
      </c>
      <c r="C935" s="98" t="s">
        <v>1133</v>
      </c>
      <c r="D935" s="85">
        <v>3361.3</v>
      </c>
      <c r="E935" s="102">
        <v>0.68078884059625799</v>
      </c>
      <c r="F935" s="96">
        <v>38</v>
      </c>
      <c r="G935" s="100" t="s">
        <v>1051</v>
      </c>
      <c r="H935" s="100" t="s">
        <v>1006</v>
      </c>
      <c r="I935" s="100" t="s">
        <v>1007</v>
      </c>
      <c r="J935" s="100" t="s">
        <v>1008</v>
      </c>
      <c r="K935" s="100" t="s">
        <v>1006</v>
      </c>
      <c r="L935" s="100" t="s">
        <v>1007</v>
      </c>
      <c r="M935" s="100" t="s">
        <v>1006</v>
      </c>
      <c r="N935" s="100" t="s">
        <v>1008</v>
      </c>
      <c r="O935" s="101" t="s">
        <v>1009</v>
      </c>
    </row>
    <row r="936" spans="1:15" x14ac:dyDescent="0.25">
      <c r="A936" s="97" t="s">
        <v>1182</v>
      </c>
      <c r="B936" s="98" t="s">
        <v>1134</v>
      </c>
      <c r="C936" s="98" t="s">
        <v>1135</v>
      </c>
      <c r="D936" s="85">
        <v>9073.7000000000007</v>
      </c>
      <c r="E936" s="102">
        <v>0.60420543058859499</v>
      </c>
      <c r="F936" s="96">
        <v>42</v>
      </c>
      <c r="G936" s="100" t="s">
        <v>1051</v>
      </c>
      <c r="H936" s="100" t="s">
        <v>1007</v>
      </c>
      <c r="I936" s="100" t="s">
        <v>1006</v>
      </c>
      <c r="J936" s="100" t="s">
        <v>1006</v>
      </c>
      <c r="K936" s="100" t="s">
        <v>1007</v>
      </c>
      <c r="L936" s="100" t="s">
        <v>1007</v>
      </c>
      <c r="M936" s="100" t="s">
        <v>1030</v>
      </c>
      <c r="N936" s="100" t="s">
        <v>1007</v>
      </c>
      <c r="O936" s="101" t="s">
        <v>1009</v>
      </c>
    </row>
    <row r="937" spans="1:15" x14ac:dyDescent="0.25">
      <c r="A937" s="97" t="s">
        <v>1182</v>
      </c>
      <c r="B937" s="98" t="s">
        <v>1136</v>
      </c>
      <c r="C937" s="98" t="s">
        <v>1137</v>
      </c>
      <c r="D937" s="85">
        <v>8511.7999999999993</v>
      </c>
      <c r="E937" s="102">
        <v>0.206502276969175</v>
      </c>
      <c r="F937" s="96">
        <v>53</v>
      </c>
      <c r="G937" s="100" t="s">
        <v>1008</v>
      </c>
      <c r="H937" s="100" t="s">
        <v>1007</v>
      </c>
      <c r="I937" s="100" t="s">
        <v>1021</v>
      </c>
      <c r="J937" s="100" t="s">
        <v>1021</v>
      </c>
      <c r="K937" s="100" t="s">
        <v>1007</v>
      </c>
      <c r="L937" s="100" t="s">
        <v>1007</v>
      </c>
      <c r="M937" s="100" t="s">
        <v>1030</v>
      </c>
      <c r="N937" s="100" t="s">
        <v>1007</v>
      </c>
      <c r="O937" s="101" t="s">
        <v>1009</v>
      </c>
    </row>
    <row r="938" spans="1:15" x14ac:dyDescent="0.25">
      <c r="A938" s="97" t="s">
        <v>1182</v>
      </c>
      <c r="B938" s="98" t="s">
        <v>1138</v>
      </c>
      <c r="C938" s="98" t="s">
        <v>1139</v>
      </c>
      <c r="D938" s="85">
        <v>1400.7</v>
      </c>
      <c r="E938" s="102">
        <v>0.14609481438963701</v>
      </c>
      <c r="F938" s="96">
        <v>58</v>
      </c>
      <c r="G938" s="100" t="s">
        <v>1006</v>
      </c>
      <c r="H938" s="100" t="s">
        <v>1021</v>
      </c>
      <c r="I938" s="100" t="s">
        <v>1006</v>
      </c>
      <c r="J938" s="100" t="s">
        <v>1006</v>
      </c>
      <c r="K938" s="100" t="s">
        <v>1007</v>
      </c>
      <c r="L938" s="100" t="s">
        <v>1021</v>
      </c>
      <c r="M938" s="100" t="s">
        <v>1021</v>
      </c>
      <c r="N938" s="100" t="s">
        <v>1030</v>
      </c>
      <c r="O938" s="101" t="s">
        <v>1009</v>
      </c>
    </row>
    <row r="939" spans="1:15" x14ac:dyDescent="0.25">
      <c r="A939" s="97" t="s">
        <v>1182</v>
      </c>
      <c r="B939" s="98" t="s">
        <v>1140</v>
      </c>
      <c r="C939" s="98" t="s">
        <v>1141</v>
      </c>
      <c r="D939" s="85">
        <v>2411.8000000000002</v>
      </c>
      <c r="E939" s="102">
        <v>0.56148330609085295</v>
      </c>
      <c r="F939" s="96">
        <v>44</v>
      </c>
      <c r="G939" s="100" t="s">
        <v>1051</v>
      </c>
      <c r="H939" s="100" t="s">
        <v>1008</v>
      </c>
      <c r="I939" s="100" t="s">
        <v>1007</v>
      </c>
      <c r="J939" s="100" t="s">
        <v>1021</v>
      </c>
      <c r="K939" s="100" t="s">
        <v>1021</v>
      </c>
      <c r="L939" s="100" t="s">
        <v>1006</v>
      </c>
      <c r="M939" s="100" t="s">
        <v>1021</v>
      </c>
      <c r="N939" s="100" t="s">
        <v>1008</v>
      </c>
      <c r="O939" s="101" t="s">
        <v>1009</v>
      </c>
    </row>
    <row r="940" spans="1:15" x14ac:dyDescent="0.25">
      <c r="A940" s="97" t="s">
        <v>1182</v>
      </c>
      <c r="B940" s="98" t="s">
        <v>1142</v>
      </c>
      <c r="C940" s="98" t="s">
        <v>1143</v>
      </c>
      <c r="D940" s="85">
        <v>2114</v>
      </c>
      <c r="E940" s="102">
        <v>0.98112682516771299</v>
      </c>
      <c r="F940" s="96">
        <v>24</v>
      </c>
      <c r="G940" s="100" t="s">
        <v>1020</v>
      </c>
      <c r="H940" s="100" t="s">
        <v>1007</v>
      </c>
      <c r="I940" s="100" t="s">
        <v>1030</v>
      </c>
      <c r="J940" s="100" t="s">
        <v>1021</v>
      </c>
      <c r="K940" s="100" t="s">
        <v>1008</v>
      </c>
      <c r="L940" s="100" t="s">
        <v>1006</v>
      </c>
      <c r="M940" s="100" t="s">
        <v>1008</v>
      </c>
      <c r="N940" s="100" t="s">
        <v>1007</v>
      </c>
      <c r="O940" s="101" t="s">
        <v>1009</v>
      </c>
    </row>
    <row r="941" spans="1:15" x14ac:dyDescent="0.25">
      <c r="A941" s="97" t="s">
        <v>1182</v>
      </c>
      <c r="B941" s="98" t="s">
        <v>1144</v>
      </c>
      <c r="C941" s="98" t="s">
        <v>1145</v>
      </c>
      <c r="D941" s="85">
        <v>4114</v>
      </c>
      <c r="E941" s="102">
        <v>1.32779819264803</v>
      </c>
      <c r="F941" s="96">
        <v>10</v>
      </c>
      <c r="G941" s="100" t="s">
        <v>1020</v>
      </c>
      <c r="H941" s="100" t="s">
        <v>1021</v>
      </c>
      <c r="I941" s="100" t="s">
        <v>1030</v>
      </c>
      <c r="J941" s="100" t="s">
        <v>1008</v>
      </c>
      <c r="K941" s="100" t="s">
        <v>1030</v>
      </c>
      <c r="L941" s="100" t="s">
        <v>1007</v>
      </c>
      <c r="M941" s="100" t="s">
        <v>1006</v>
      </c>
      <c r="N941" s="100" t="s">
        <v>1007</v>
      </c>
      <c r="O941" s="101" t="s">
        <v>1009</v>
      </c>
    </row>
    <row r="942" spans="1:15" x14ac:dyDescent="0.25">
      <c r="A942" s="97" t="s">
        <v>1182</v>
      </c>
      <c r="B942" s="98" t="s">
        <v>1146</v>
      </c>
      <c r="C942" s="98" t="s">
        <v>1147</v>
      </c>
      <c r="D942" s="85">
        <v>6233.3</v>
      </c>
      <c r="E942" s="102">
        <v>1.26452877443087</v>
      </c>
      <c r="F942" s="96">
        <v>17</v>
      </c>
      <c r="G942" s="100" t="s">
        <v>1020</v>
      </c>
      <c r="H942" s="100" t="s">
        <v>1006</v>
      </c>
      <c r="I942" s="100" t="s">
        <v>1021</v>
      </c>
      <c r="J942" s="100" t="s">
        <v>1006</v>
      </c>
      <c r="K942" s="100" t="s">
        <v>1008</v>
      </c>
      <c r="L942" s="100" t="s">
        <v>1021</v>
      </c>
      <c r="M942" s="100" t="s">
        <v>1008</v>
      </c>
      <c r="N942" s="100" t="s">
        <v>1007</v>
      </c>
      <c r="O942" s="101" t="s">
        <v>1009</v>
      </c>
    </row>
    <row r="943" spans="1:15" x14ac:dyDescent="0.25">
      <c r="A943" s="97" t="s">
        <v>1182</v>
      </c>
      <c r="B943" s="98" t="s">
        <v>1148</v>
      </c>
      <c r="C943" s="98" t="s">
        <v>1149</v>
      </c>
      <c r="D943" s="85">
        <v>3587.4</v>
      </c>
      <c r="E943" s="102">
        <v>0.41880555924294299</v>
      </c>
      <c r="F943" s="96">
        <v>47</v>
      </c>
      <c r="G943" s="100" t="s">
        <v>1008</v>
      </c>
      <c r="H943" s="100" t="s">
        <v>1030</v>
      </c>
      <c r="I943" s="100" t="s">
        <v>1030</v>
      </c>
      <c r="J943" s="100" t="s">
        <v>1006</v>
      </c>
      <c r="K943" s="100" t="s">
        <v>1006</v>
      </c>
      <c r="L943" s="100" t="s">
        <v>1008</v>
      </c>
      <c r="M943" s="100" t="s">
        <v>1008</v>
      </c>
      <c r="N943" s="100" t="s">
        <v>1007</v>
      </c>
      <c r="O943" s="101" t="s">
        <v>1009</v>
      </c>
    </row>
    <row r="944" spans="1:15" x14ac:dyDescent="0.25">
      <c r="A944" s="97" t="s">
        <v>1182</v>
      </c>
      <c r="B944" s="98" t="s">
        <v>1150</v>
      </c>
      <c r="C944" s="98" t="s">
        <v>1151</v>
      </c>
      <c r="D944" s="85">
        <v>6707.4</v>
      </c>
      <c r="E944" s="102">
        <v>0.20264172023273999</v>
      </c>
      <c r="F944" s="96">
        <v>54</v>
      </c>
      <c r="G944" s="100" t="s">
        <v>1008</v>
      </c>
      <c r="H944" s="100" t="s">
        <v>1008</v>
      </c>
      <c r="I944" s="100" t="s">
        <v>1030</v>
      </c>
      <c r="J944" s="100" t="s">
        <v>1006</v>
      </c>
      <c r="K944" s="100" t="s">
        <v>1008</v>
      </c>
      <c r="L944" s="100" t="s">
        <v>1008</v>
      </c>
      <c r="M944" s="100" t="s">
        <v>1008</v>
      </c>
      <c r="N944" s="100" t="s">
        <v>1007</v>
      </c>
      <c r="O944" s="101" t="s">
        <v>1009</v>
      </c>
    </row>
    <row r="945" spans="1:15" x14ac:dyDescent="0.25">
      <c r="A945" s="97" t="s">
        <v>1182</v>
      </c>
      <c r="B945" s="98" t="s">
        <v>1152</v>
      </c>
      <c r="C945" s="98" t="s">
        <v>1153</v>
      </c>
      <c r="D945" s="85">
        <v>738.3</v>
      </c>
      <c r="E945" s="102">
        <v>0.59359142075122295</v>
      </c>
      <c r="F945" s="96">
        <v>43</v>
      </c>
      <c r="G945" s="100" t="s">
        <v>1051</v>
      </c>
      <c r="H945" s="100" t="s">
        <v>1021</v>
      </c>
      <c r="I945" s="100" t="s">
        <v>1030</v>
      </c>
      <c r="J945" s="100" t="s">
        <v>1021</v>
      </c>
      <c r="K945" s="100" t="s">
        <v>1008</v>
      </c>
      <c r="L945" s="100" t="s">
        <v>1021</v>
      </c>
      <c r="M945" s="100" t="s">
        <v>1008</v>
      </c>
      <c r="N945" s="100" t="s">
        <v>1008</v>
      </c>
      <c r="O945" s="101" t="s">
        <v>1009</v>
      </c>
    </row>
    <row r="946" spans="1:15" x14ac:dyDescent="0.25">
      <c r="A946" s="97" t="s">
        <v>1182</v>
      </c>
      <c r="B946" s="98" t="s">
        <v>1154</v>
      </c>
      <c r="C946" s="98" t="s">
        <v>1155</v>
      </c>
      <c r="D946" s="85">
        <v>3440.3</v>
      </c>
      <c r="E946" s="102">
        <v>-0.81062303780441303</v>
      </c>
      <c r="F946" s="96">
        <v>76</v>
      </c>
      <c r="G946" s="100" t="s">
        <v>1030</v>
      </c>
      <c r="H946" s="100" t="s">
        <v>1030</v>
      </c>
      <c r="I946" s="100" t="s">
        <v>1008</v>
      </c>
      <c r="J946" s="100" t="s">
        <v>1006</v>
      </c>
      <c r="K946" s="100" t="s">
        <v>1006</v>
      </c>
      <c r="L946" s="100" t="s">
        <v>1030</v>
      </c>
      <c r="M946" s="100" t="s">
        <v>1030</v>
      </c>
      <c r="N946" s="100" t="s">
        <v>1006</v>
      </c>
      <c r="O946" s="101" t="s">
        <v>1009</v>
      </c>
    </row>
    <row r="947" spans="1:15" x14ac:dyDescent="0.25">
      <c r="A947" s="97" t="s">
        <v>1182</v>
      </c>
      <c r="B947" s="98" t="s">
        <v>1156</v>
      </c>
      <c r="C947" s="98" t="s">
        <v>1157</v>
      </c>
      <c r="D947" s="85">
        <v>4086.1</v>
      </c>
      <c r="E947" s="102">
        <v>-1.0656491748335799</v>
      </c>
      <c r="F947" s="96">
        <v>79</v>
      </c>
      <c r="G947" s="100" t="s">
        <v>1030</v>
      </c>
      <c r="H947" s="100" t="s">
        <v>1021</v>
      </c>
      <c r="I947" s="100" t="s">
        <v>1008</v>
      </c>
      <c r="J947" s="100" t="s">
        <v>1006</v>
      </c>
      <c r="K947" s="100" t="s">
        <v>1008</v>
      </c>
      <c r="L947" s="100" t="s">
        <v>1021</v>
      </c>
      <c r="M947" s="100" t="s">
        <v>1021</v>
      </c>
      <c r="N947" s="100" t="s">
        <v>1006</v>
      </c>
      <c r="O947" s="101" t="s">
        <v>1009</v>
      </c>
    </row>
    <row r="948" spans="1:15" x14ac:dyDescent="0.25">
      <c r="A948" s="97" t="s">
        <v>1182</v>
      </c>
      <c r="B948" s="98" t="s">
        <v>1158</v>
      </c>
      <c r="C948" s="98" t="s">
        <v>1159</v>
      </c>
      <c r="D948" s="85">
        <v>5493.3</v>
      </c>
      <c r="E948" s="102">
        <v>1.3125424358790601</v>
      </c>
      <c r="F948" s="96">
        <v>12</v>
      </c>
      <c r="G948" s="100" t="s">
        <v>1020</v>
      </c>
      <c r="H948" s="100" t="s">
        <v>1006</v>
      </c>
      <c r="I948" s="100" t="s">
        <v>1007</v>
      </c>
      <c r="J948" s="100" t="s">
        <v>1008</v>
      </c>
      <c r="K948" s="100" t="s">
        <v>1021</v>
      </c>
      <c r="L948" s="100" t="s">
        <v>1007</v>
      </c>
      <c r="M948" s="100" t="s">
        <v>1021</v>
      </c>
      <c r="N948" s="100" t="s">
        <v>1007</v>
      </c>
      <c r="O948" s="101" t="s">
        <v>1009</v>
      </c>
    </row>
    <row r="949" spans="1:15" x14ac:dyDescent="0.25">
      <c r="A949" s="97" t="s">
        <v>1182</v>
      </c>
      <c r="B949" s="98" t="s">
        <v>1160</v>
      </c>
      <c r="C949" s="98" t="s">
        <v>1161</v>
      </c>
      <c r="D949" s="85">
        <v>6016.6</v>
      </c>
      <c r="E949" s="102">
        <v>1.4633765463154</v>
      </c>
      <c r="F949" s="96">
        <v>6</v>
      </c>
      <c r="G949" s="100" t="s">
        <v>1020</v>
      </c>
      <c r="H949" s="100" t="s">
        <v>1021</v>
      </c>
      <c r="I949" s="100" t="s">
        <v>1007</v>
      </c>
      <c r="J949" s="100" t="s">
        <v>1007</v>
      </c>
      <c r="K949" s="100" t="s">
        <v>1021</v>
      </c>
      <c r="L949" s="100" t="s">
        <v>1008</v>
      </c>
      <c r="M949" s="100" t="s">
        <v>1021</v>
      </c>
      <c r="N949" s="100" t="s">
        <v>1007</v>
      </c>
      <c r="O949" s="101" t="s">
        <v>1009</v>
      </c>
    </row>
    <row r="950" spans="1:15" x14ac:dyDescent="0.25">
      <c r="A950" s="97" t="s">
        <v>1182</v>
      </c>
      <c r="B950" s="98" t="s">
        <v>1162</v>
      </c>
      <c r="C950" s="98" t="s">
        <v>1163</v>
      </c>
      <c r="D950" s="85">
        <v>2527</v>
      </c>
      <c r="E950" s="102">
        <v>1.4027537799843599</v>
      </c>
      <c r="F950" s="96">
        <v>8</v>
      </c>
      <c r="G950" s="100" t="s">
        <v>1020</v>
      </c>
      <c r="H950" s="100" t="s">
        <v>1021</v>
      </c>
      <c r="I950" s="100" t="s">
        <v>1007</v>
      </c>
      <c r="J950" s="100" t="s">
        <v>1007</v>
      </c>
      <c r="K950" s="100" t="s">
        <v>1021</v>
      </c>
      <c r="L950" s="100" t="s">
        <v>1006</v>
      </c>
      <c r="M950" s="100" t="s">
        <v>1007</v>
      </c>
      <c r="N950" s="100" t="s">
        <v>1021</v>
      </c>
      <c r="O950" s="101" t="s">
        <v>1009</v>
      </c>
    </row>
    <row r="951" spans="1:15" x14ac:dyDescent="0.25">
      <c r="A951" s="97" t="s">
        <v>1182</v>
      </c>
      <c r="B951" s="98" t="s">
        <v>1164</v>
      </c>
      <c r="C951" s="98" t="s">
        <v>1165</v>
      </c>
      <c r="D951" s="85">
        <v>4570.2</v>
      </c>
      <c r="E951" s="102">
        <v>1.1973139703414</v>
      </c>
      <c r="F951" s="96">
        <v>19</v>
      </c>
      <c r="G951" s="100" t="s">
        <v>1020</v>
      </c>
      <c r="H951" s="100" t="s">
        <v>1021</v>
      </c>
      <c r="I951" s="100" t="s">
        <v>1007</v>
      </c>
      <c r="J951" s="100" t="s">
        <v>1007</v>
      </c>
      <c r="K951" s="100" t="s">
        <v>1021</v>
      </c>
      <c r="L951" s="100" t="s">
        <v>1006</v>
      </c>
      <c r="M951" s="100" t="s">
        <v>1006</v>
      </c>
      <c r="N951" s="100" t="s">
        <v>1006</v>
      </c>
      <c r="O951" s="101" t="s">
        <v>1009</v>
      </c>
    </row>
    <row r="952" spans="1:15" x14ac:dyDescent="0.25">
      <c r="A952" s="97" t="s">
        <v>1182</v>
      </c>
      <c r="B952" s="98" t="s">
        <v>1166</v>
      </c>
      <c r="C952" s="98" t="s">
        <v>1167</v>
      </c>
      <c r="D952" s="85">
        <v>5996.4</v>
      </c>
      <c r="E952" s="102">
        <v>1.2940286156076599</v>
      </c>
      <c r="F952" s="96">
        <v>15</v>
      </c>
      <c r="G952" s="100" t="s">
        <v>1020</v>
      </c>
      <c r="H952" s="100" t="s">
        <v>1006</v>
      </c>
      <c r="I952" s="100" t="s">
        <v>1007</v>
      </c>
      <c r="J952" s="100" t="s">
        <v>1008</v>
      </c>
      <c r="K952" s="100" t="s">
        <v>1021</v>
      </c>
      <c r="L952" s="100" t="s">
        <v>1030</v>
      </c>
      <c r="M952" s="100" t="s">
        <v>1021</v>
      </c>
      <c r="N952" s="100" t="s">
        <v>1007</v>
      </c>
      <c r="O952" s="101" t="s">
        <v>1009</v>
      </c>
    </row>
    <row r="953" spans="1:15" x14ac:dyDescent="0.25">
      <c r="A953" s="97" t="s">
        <v>1182</v>
      </c>
      <c r="B953" s="98" t="s">
        <v>1168</v>
      </c>
      <c r="C953" s="98" t="s">
        <v>1169</v>
      </c>
      <c r="D953" s="85">
        <v>6415.3</v>
      </c>
      <c r="E953" s="102">
        <v>0.40876934950452898</v>
      </c>
      <c r="F953" s="96">
        <v>48</v>
      </c>
      <c r="G953" s="100" t="s">
        <v>1008</v>
      </c>
      <c r="H953" s="100" t="s">
        <v>1008</v>
      </c>
      <c r="I953" s="100" t="s">
        <v>1021</v>
      </c>
      <c r="J953" s="100" t="s">
        <v>1006</v>
      </c>
      <c r="K953" s="100" t="s">
        <v>1008</v>
      </c>
      <c r="L953" s="100" t="s">
        <v>1021</v>
      </c>
      <c r="M953" s="100" t="s">
        <v>1021</v>
      </c>
      <c r="N953" s="100" t="s">
        <v>1007</v>
      </c>
      <c r="O953" s="101" t="s">
        <v>1009</v>
      </c>
    </row>
    <row r="954" spans="1:15" ht="15.75" customHeight="1" x14ac:dyDescent="0.25">
      <c r="A954" s="103" t="s">
        <v>1182</v>
      </c>
      <c r="B954" s="104" t="s">
        <v>1170</v>
      </c>
      <c r="C954" s="104" t="s">
        <v>1171</v>
      </c>
      <c r="D954" s="86">
        <v>1451.4</v>
      </c>
      <c r="E954" s="105">
        <v>0.86931553230957403</v>
      </c>
      <c r="F954" s="82">
        <v>28</v>
      </c>
      <c r="G954" s="83" t="s">
        <v>1020</v>
      </c>
      <c r="H954" s="83" t="s">
        <v>1006</v>
      </c>
      <c r="I954" s="83" t="s">
        <v>1030</v>
      </c>
      <c r="J954" s="83" t="s">
        <v>1008</v>
      </c>
      <c r="K954" s="83" t="s">
        <v>1030</v>
      </c>
      <c r="L954" s="83" t="s">
        <v>1030</v>
      </c>
      <c r="M954" s="83" t="s">
        <v>1021</v>
      </c>
      <c r="N954" s="83" t="s">
        <v>1008</v>
      </c>
      <c r="O954" s="84" t="s">
        <v>1009</v>
      </c>
    </row>
    <row r="955" spans="1:15" x14ac:dyDescent="0.25">
      <c r="F955" s="96"/>
    </row>
    <row r="956" spans="1:15" x14ac:dyDescent="0.25">
      <c r="F956" s="96"/>
    </row>
    <row r="957" spans="1:15" x14ac:dyDescent="0.25">
      <c r="F957" s="96"/>
    </row>
    <row r="958" spans="1:15" x14ac:dyDescent="0.25">
      <c r="F958" s="96"/>
    </row>
    <row r="959" spans="1:15" x14ac:dyDescent="0.25">
      <c r="F959" s="96"/>
    </row>
    <row r="960" spans="1:15" x14ac:dyDescent="0.25">
      <c r="F960" s="96"/>
    </row>
    <row r="961" spans="6:6" x14ac:dyDescent="0.25">
      <c r="F961" s="96"/>
    </row>
    <row r="962" spans="6:6" x14ac:dyDescent="0.25">
      <c r="F962" s="96"/>
    </row>
    <row r="963" spans="6:6" x14ac:dyDescent="0.25">
      <c r="F963" s="96"/>
    </row>
    <row r="964" spans="6:6" x14ac:dyDescent="0.25">
      <c r="F964" s="96"/>
    </row>
    <row r="965" spans="6:6" x14ac:dyDescent="0.25">
      <c r="F965" s="96"/>
    </row>
    <row r="966" spans="6:6" x14ac:dyDescent="0.25">
      <c r="F966" s="96"/>
    </row>
    <row r="967" spans="6:6" x14ac:dyDescent="0.25">
      <c r="F967" s="96"/>
    </row>
    <row r="968" spans="6:6" x14ac:dyDescent="0.25">
      <c r="F968" s="96"/>
    </row>
    <row r="969" spans="6:6" x14ac:dyDescent="0.25">
      <c r="F969" s="96"/>
    </row>
    <row r="970" spans="6:6" x14ac:dyDescent="0.25">
      <c r="F970" s="96"/>
    </row>
    <row r="971" spans="6:6" x14ac:dyDescent="0.25">
      <c r="F971" s="96"/>
    </row>
    <row r="972" spans="6:6" x14ac:dyDescent="0.25">
      <c r="F972" s="96"/>
    </row>
    <row r="973" spans="6:6" x14ac:dyDescent="0.25">
      <c r="F973" s="96"/>
    </row>
    <row r="974" spans="6:6" x14ac:dyDescent="0.25">
      <c r="F974" s="96"/>
    </row>
    <row r="975" spans="6:6" x14ac:dyDescent="0.25">
      <c r="F975" s="96"/>
    </row>
    <row r="976" spans="6:6" x14ac:dyDescent="0.25">
      <c r="F976" s="96"/>
    </row>
    <row r="977" spans="6:6" x14ac:dyDescent="0.25">
      <c r="F977" s="96"/>
    </row>
    <row r="978" spans="6:6" x14ac:dyDescent="0.25">
      <c r="F978" s="96"/>
    </row>
    <row r="979" spans="6:6" x14ac:dyDescent="0.25">
      <c r="F979" s="96"/>
    </row>
    <row r="980" spans="6:6" x14ac:dyDescent="0.25">
      <c r="F980" s="96"/>
    </row>
    <row r="981" spans="6:6" x14ac:dyDescent="0.25">
      <c r="F981" s="96"/>
    </row>
    <row r="982" spans="6:6" x14ac:dyDescent="0.25">
      <c r="F982" s="96"/>
    </row>
    <row r="983" spans="6:6" x14ac:dyDescent="0.25">
      <c r="F983" s="96"/>
    </row>
    <row r="984" spans="6:6" x14ac:dyDescent="0.25">
      <c r="F984" s="96"/>
    </row>
    <row r="985" spans="6:6" x14ac:dyDescent="0.25">
      <c r="F985" s="96"/>
    </row>
    <row r="986" spans="6:6" x14ac:dyDescent="0.25">
      <c r="F986" s="96"/>
    </row>
    <row r="987" spans="6:6" x14ac:dyDescent="0.25">
      <c r="F987" s="96"/>
    </row>
    <row r="988" spans="6:6" x14ac:dyDescent="0.25">
      <c r="F988" s="96"/>
    </row>
    <row r="989" spans="6:6" x14ac:dyDescent="0.25">
      <c r="F989" s="96"/>
    </row>
    <row r="990" spans="6:6" x14ac:dyDescent="0.25">
      <c r="F990" s="96"/>
    </row>
    <row r="991" spans="6:6" x14ac:dyDescent="0.25">
      <c r="F991" s="96"/>
    </row>
    <row r="992" spans="6:6" x14ac:dyDescent="0.25">
      <c r="F992" s="96"/>
    </row>
    <row r="993" spans="6:6" x14ac:dyDescent="0.25">
      <c r="F993" s="96"/>
    </row>
    <row r="994" spans="6:6" x14ac:dyDescent="0.25">
      <c r="F994" s="96"/>
    </row>
    <row r="995" spans="6:6" x14ac:dyDescent="0.25">
      <c r="F995" s="96"/>
    </row>
    <row r="996" spans="6:6" x14ac:dyDescent="0.25">
      <c r="F996" s="96"/>
    </row>
    <row r="997" spans="6:6" x14ac:dyDescent="0.25">
      <c r="F997" s="96"/>
    </row>
    <row r="998" spans="6:6" x14ac:dyDescent="0.25">
      <c r="F998" s="96"/>
    </row>
    <row r="999" spans="6:6" x14ac:dyDescent="0.25">
      <c r="F999" s="96"/>
    </row>
    <row r="1000" spans="6:6" x14ac:dyDescent="0.25">
      <c r="F1000" s="96"/>
    </row>
    <row r="1001" spans="6:6" x14ac:dyDescent="0.25">
      <c r="F1001" s="96"/>
    </row>
    <row r="1002" spans="6:6" x14ac:dyDescent="0.25">
      <c r="F1002" s="96"/>
    </row>
    <row r="1003" spans="6:6" x14ac:dyDescent="0.25">
      <c r="F1003" s="96"/>
    </row>
    <row r="1004" spans="6:6" x14ac:dyDescent="0.25">
      <c r="F1004" s="96"/>
    </row>
    <row r="1005" spans="6:6" x14ac:dyDescent="0.25">
      <c r="F1005" s="96"/>
    </row>
    <row r="1006" spans="6:6" x14ac:dyDescent="0.25">
      <c r="F1006" s="96"/>
    </row>
    <row r="1007" spans="6:6" x14ac:dyDescent="0.25">
      <c r="F1007" s="96"/>
    </row>
    <row r="1008" spans="6:6" x14ac:dyDescent="0.25">
      <c r="F1008" s="96"/>
    </row>
    <row r="1009" spans="6:6" x14ac:dyDescent="0.25">
      <c r="F1009" s="96"/>
    </row>
    <row r="1010" spans="6:6" x14ac:dyDescent="0.25">
      <c r="F1010" s="96"/>
    </row>
    <row r="1011" spans="6:6" x14ac:dyDescent="0.25">
      <c r="F1011" s="96"/>
    </row>
    <row r="1012" spans="6:6" x14ac:dyDescent="0.25">
      <c r="F1012" s="96"/>
    </row>
    <row r="1013" spans="6:6" x14ac:dyDescent="0.25">
      <c r="F1013" s="96"/>
    </row>
    <row r="1014" spans="6:6" x14ac:dyDescent="0.25">
      <c r="F1014" s="96"/>
    </row>
    <row r="1015" spans="6:6" x14ac:dyDescent="0.25">
      <c r="F1015" s="96"/>
    </row>
    <row r="1016" spans="6:6" x14ac:dyDescent="0.25">
      <c r="F1016" s="96"/>
    </row>
    <row r="1017" spans="6:6" x14ac:dyDescent="0.25">
      <c r="F1017" s="96"/>
    </row>
    <row r="1018" spans="6:6" x14ac:dyDescent="0.25">
      <c r="F1018" s="96"/>
    </row>
    <row r="1019" spans="6:6" x14ac:dyDescent="0.25">
      <c r="F1019" s="96"/>
    </row>
    <row r="1020" spans="6:6" x14ac:dyDescent="0.25">
      <c r="F1020" s="96"/>
    </row>
    <row r="1021" spans="6:6" x14ac:dyDescent="0.25">
      <c r="F1021" s="96"/>
    </row>
    <row r="1022" spans="6:6" x14ac:dyDescent="0.25">
      <c r="F1022" s="96"/>
    </row>
    <row r="1023" spans="6:6" x14ac:dyDescent="0.25">
      <c r="F1023" s="96"/>
    </row>
    <row r="1024" spans="6:6" x14ac:dyDescent="0.25">
      <c r="F1024" s="96"/>
    </row>
    <row r="1025" spans="6:6" x14ac:dyDescent="0.25">
      <c r="F1025" s="96"/>
    </row>
    <row r="1026" spans="6:6" x14ac:dyDescent="0.25">
      <c r="F1026" s="96"/>
    </row>
    <row r="1027" spans="6:6" x14ac:dyDescent="0.25">
      <c r="F1027" s="96"/>
    </row>
    <row r="1028" spans="6:6" x14ac:dyDescent="0.25">
      <c r="F1028" s="96"/>
    </row>
    <row r="1029" spans="6:6" x14ac:dyDescent="0.25">
      <c r="F1029" s="96"/>
    </row>
    <row r="1030" spans="6:6" x14ac:dyDescent="0.25">
      <c r="F1030" s="96"/>
    </row>
    <row r="1031" spans="6:6" x14ac:dyDescent="0.25">
      <c r="F1031" s="96"/>
    </row>
    <row r="1032" spans="6:6" x14ac:dyDescent="0.25">
      <c r="F1032" s="96"/>
    </row>
    <row r="1033" spans="6:6" x14ac:dyDescent="0.25">
      <c r="F1033" s="96"/>
    </row>
    <row r="1034" spans="6:6" x14ac:dyDescent="0.25">
      <c r="F1034" s="96"/>
    </row>
    <row r="1035" spans="6:6" x14ac:dyDescent="0.25">
      <c r="F1035" s="96"/>
    </row>
    <row r="1036" spans="6:6" x14ac:dyDescent="0.25">
      <c r="F1036" s="96"/>
    </row>
    <row r="1037" spans="6:6" x14ac:dyDescent="0.25">
      <c r="F1037" s="96"/>
    </row>
    <row r="1038" spans="6:6" x14ac:dyDescent="0.25">
      <c r="F1038" s="96"/>
    </row>
    <row r="1039" spans="6:6" x14ac:dyDescent="0.25">
      <c r="F1039" s="96"/>
    </row>
    <row r="1040" spans="6:6" x14ac:dyDescent="0.25">
      <c r="F1040" s="96"/>
    </row>
    <row r="1041" spans="6:6" x14ac:dyDescent="0.25">
      <c r="F1041" s="96"/>
    </row>
    <row r="1042" spans="6:6" x14ac:dyDescent="0.25">
      <c r="F1042" s="96"/>
    </row>
    <row r="1043" spans="6:6" x14ac:dyDescent="0.25">
      <c r="F1043" s="96"/>
    </row>
    <row r="1044" spans="6:6" x14ac:dyDescent="0.25">
      <c r="F1044" s="96"/>
    </row>
    <row r="1045" spans="6:6" x14ac:dyDescent="0.25">
      <c r="F1045" s="96"/>
    </row>
    <row r="1046" spans="6:6" x14ac:dyDescent="0.25">
      <c r="F1046" s="96"/>
    </row>
    <row r="1047" spans="6:6" x14ac:dyDescent="0.25">
      <c r="F1047" s="96"/>
    </row>
    <row r="1048" spans="6:6" x14ac:dyDescent="0.25">
      <c r="F1048" s="96"/>
    </row>
    <row r="1049" spans="6:6" x14ac:dyDescent="0.25">
      <c r="F1049" s="96"/>
    </row>
    <row r="1050" spans="6:6" x14ac:dyDescent="0.25">
      <c r="F1050" s="96"/>
    </row>
    <row r="1051" spans="6:6" x14ac:dyDescent="0.25">
      <c r="F1051" s="96"/>
    </row>
    <row r="1052" spans="6:6" x14ac:dyDescent="0.25">
      <c r="F1052" s="96"/>
    </row>
    <row r="1053" spans="6:6" x14ac:dyDescent="0.25">
      <c r="F1053" s="96"/>
    </row>
    <row r="1054" spans="6:6" x14ac:dyDescent="0.25">
      <c r="F1054" s="96"/>
    </row>
    <row r="1055" spans="6:6" x14ac:dyDescent="0.25">
      <c r="F1055" s="96"/>
    </row>
    <row r="1056" spans="6:6" x14ac:dyDescent="0.25">
      <c r="F1056" s="96"/>
    </row>
    <row r="1057" spans="6:6" x14ac:dyDescent="0.25">
      <c r="F1057" s="96"/>
    </row>
    <row r="1058" spans="6:6" x14ac:dyDescent="0.25">
      <c r="F1058" s="96"/>
    </row>
    <row r="1059" spans="6:6" x14ac:dyDescent="0.25">
      <c r="F1059" s="96"/>
    </row>
    <row r="1060" spans="6:6" x14ac:dyDescent="0.25">
      <c r="F1060" s="96"/>
    </row>
    <row r="1061" spans="6:6" x14ac:dyDescent="0.25">
      <c r="F1061" s="96"/>
    </row>
    <row r="1062" spans="6:6" x14ac:dyDescent="0.25">
      <c r="F1062" s="96"/>
    </row>
    <row r="1063" spans="6:6" x14ac:dyDescent="0.25">
      <c r="F1063" s="96"/>
    </row>
    <row r="1064" spans="6:6" x14ac:dyDescent="0.25">
      <c r="F1064" s="96"/>
    </row>
    <row r="1065" spans="6:6" x14ac:dyDescent="0.25">
      <c r="F1065" s="96"/>
    </row>
    <row r="1066" spans="6:6" x14ac:dyDescent="0.25">
      <c r="F1066" s="96"/>
    </row>
    <row r="1067" spans="6:6" x14ac:dyDescent="0.25">
      <c r="F1067" s="96"/>
    </row>
    <row r="1068" spans="6:6" x14ac:dyDescent="0.25">
      <c r="F1068" s="96"/>
    </row>
    <row r="1069" spans="6:6" x14ac:dyDescent="0.25">
      <c r="F1069" s="96"/>
    </row>
    <row r="1070" spans="6:6" x14ac:dyDescent="0.25">
      <c r="F1070" s="96"/>
    </row>
    <row r="1071" spans="6:6" x14ac:dyDescent="0.25">
      <c r="F1071" s="96"/>
    </row>
    <row r="1072" spans="6:6" x14ac:dyDescent="0.25">
      <c r="F1072" s="96"/>
    </row>
    <row r="1073" spans="6:6" x14ac:dyDescent="0.25">
      <c r="F1073" s="96"/>
    </row>
    <row r="1074" spans="6:6" x14ac:dyDescent="0.25">
      <c r="F1074" s="96"/>
    </row>
    <row r="1075" spans="6:6" x14ac:dyDescent="0.25">
      <c r="F1075" s="96"/>
    </row>
    <row r="1076" spans="6:6" x14ac:dyDescent="0.25">
      <c r="F1076" s="96"/>
    </row>
    <row r="1077" spans="6:6" x14ac:dyDescent="0.25">
      <c r="F1077" s="96"/>
    </row>
    <row r="1078" spans="6:6" x14ac:dyDescent="0.25">
      <c r="F1078" s="96"/>
    </row>
    <row r="1079" spans="6:6" x14ac:dyDescent="0.25">
      <c r="F1079" s="96"/>
    </row>
    <row r="1080" spans="6:6" x14ac:dyDescent="0.25">
      <c r="F1080" s="96"/>
    </row>
    <row r="1081" spans="6:6" x14ac:dyDescent="0.25">
      <c r="F1081" s="96"/>
    </row>
    <row r="1082" spans="6:6" x14ac:dyDescent="0.25">
      <c r="F1082" s="96"/>
    </row>
    <row r="1083" spans="6:6" x14ac:dyDescent="0.25">
      <c r="F1083" s="96"/>
    </row>
    <row r="1084" spans="6:6" x14ac:dyDescent="0.25">
      <c r="F1084" s="96"/>
    </row>
    <row r="1085" spans="6:6" x14ac:dyDescent="0.25">
      <c r="F1085" s="96"/>
    </row>
    <row r="1086" spans="6:6" x14ac:dyDescent="0.25">
      <c r="F1086" s="96"/>
    </row>
    <row r="1087" spans="6:6" x14ac:dyDescent="0.25">
      <c r="F1087" s="96"/>
    </row>
    <row r="1088" spans="6:6" x14ac:dyDescent="0.25">
      <c r="F1088" s="96"/>
    </row>
    <row r="1089" spans="6:6" x14ac:dyDescent="0.25">
      <c r="F1089" s="96"/>
    </row>
    <row r="1090" spans="6:6" x14ac:dyDescent="0.25">
      <c r="F1090" s="96"/>
    </row>
    <row r="1091" spans="6:6" x14ac:dyDescent="0.25">
      <c r="F1091" s="96"/>
    </row>
    <row r="1092" spans="6:6" x14ac:dyDescent="0.25">
      <c r="F1092" s="96"/>
    </row>
    <row r="1093" spans="6:6" x14ac:dyDescent="0.25">
      <c r="F1093" s="96"/>
    </row>
    <row r="1094" spans="6:6" x14ac:dyDescent="0.25">
      <c r="F1094" s="96"/>
    </row>
    <row r="1095" spans="6:6" x14ac:dyDescent="0.25">
      <c r="F1095" s="96"/>
    </row>
    <row r="1096" spans="6:6" x14ac:dyDescent="0.25">
      <c r="F1096" s="96"/>
    </row>
    <row r="1097" spans="6:6" x14ac:dyDescent="0.25">
      <c r="F1097" s="96"/>
    </row>
    <row r="1098" spans="6:6" x14ac:dyDescent="0.25">
      <c r="F1098" s="96"/>
    </row>
    <row r="1099" spans="6:6" x14ac:dyDescent="0.25">
      <c r="F1099" s="96"/>
    </row>
    <row r="1100" spans="6:6" x14ac:dyDescent="0.25">
      <c r="F1100" s="96"/>
    </row>
    <row r="1101" spans="6:6" x14ac:dyDescent="0.25">
      <c r="F1101" s="96"/>
    </row>
    <row r="1102" spans="6:6" x14ac:dyDescent="0.25">
      <c r="F1102" s="96"/>
    </row>
    <row r="1103" spans="6:6" x14ac:dyDescent="0.25">
      <c r="F1103" s="96"/>
    </row>
    <row r="1104" spans="6:6" x14ac:dyDescent="0.25">
      <c r="F1104" s="96"/>
    </row>
    <row r="1105" spans="6:6" x14ac:dyDescent="0.25">
      <c r="F1105" s="96"/>
    </row>
    <row r="1106" spans="6:6" x14ac:dyDescent="0.25">
      <c r="F1106" s="96"/>
    </row>
    <row r="1107" spans="6:6" x14ac:dyDescent="0.25">
      <c r="F1107" s="96"/>
    </row>
    <row r="1108" spans="6:6" x14ac:dyDescent="0.25">
      <c r="F1108" s="96"/>
    </row>
    <row r="1109" spans="6:6" x14ac:dyDescent="0.25">
      <c r="F1109" s="96"/>
    </row>
    <row r="1110" spans="6:6" x14ac:dyDescent="0.25">
      <c r="F1110" s="96"/>
    </row>
    <row r="1111" spans="6:6" x14ac:dyDescent="0.25">
      <c r="F1111" s="96"/>
    </row>
    <row r="1112" spans="6:6" x14ac:dyDescent="0.25">
      <c r="F1112" s="96"/>
    </row>
    <row r="1113" spans="6:6" x14ac:dyDescent="0.25">
      <c r="F1113" s="96"/>
    </row>
    <row r="1114" spans="6:6" x14ac:dyDescent="0.25">
      <c r="F1114" s="96"/>
    </row>
    <row r="1115" spans="6:6" x14ac:dyDescent="0.25">
      <c r="F1115" s="96"/>
    </row>
    <row r="1116" spans="6:6" x14ac:dyDescent="0.25">
      <c r="F1116" s="96"/>
    </row>
    <row r="1117" spans="6:6" x14ac:dyDescent="0.25">
      <c r="F1117" s="96"/>
    </row>
    <row r="1118" spans="6:6" x14ac:dyDescent="0.25">
      <c r="F1118" s="96"/>
    </row>
    <row r="1119" spans="6:6" x14ac:dyDescent="0.25">
      <c r="F1119" s="96"/>
    </row>
    <row r="1120" spans="6:6" x14ac:dyDescent="0.25">
      <c r="F1120" s="96"/>
    </row>
    <row r="1121" spans="6:6" x14ac:dyDescent="0.25">
      <c r="F1121" s="96"/>
    </row>
    <row r="1122" spans="6:6" x14ac:dyDescent="0.25">
      <c r="F1122" s="96"/>
    </row>
    <row r="1123" spans="6:6" x14ac:dyDescent="0.25">
      <c r="F1123" s="96"/>
    </row>
    <row r="1124" spans="6:6" x14ac:dyDescent="0.25">
      <c r="F1124" s="96"/>
    </row>
    <row r="1125" spans="6:6" x14ac:dyDescent="0.25">
      <c r="F1125" s="96"/>
    </row>
    <row r="1126" spans="6:6" x14ac:dyDescent="0.25">
      <c r="F1126" s="96"/>
    </row>
    <row r="1127" spans="6:6" x14ac:dyDescent="0.25">
      <c r="F1127" s="96"/>
    </row>
    <row r="1128" spans="6:6" x14ac:dyDescent="0.25">
      <c r="F1128" s="96"/>
    </row>
    <row r="1129" spans="6:6" x14ac:dyDescent="0.25">
      <c r="F1129" s="96"/>
    </row>
    <row r="1130" spans="6:6" x14ac:dyDescent="0.25">
      <c r="F1130" s="96"/>
    </row>
    <row r="1131" spans="6:6" x14ac:dyDescent="0.25">
      <c r="F1131" s="96"/>
    </row>
    <row r="1132" spans="6:6" x14ac:dyDescent="0.25">
      <c r="F1132" s="96"/>
    </row>
    <row r="1133" spans="6:6" x14ac:dyDescent="0.25">
      <c r="F1133" s="96"/>
    </row>
    <row r="1134" spans="6:6" x14ac:dyDescent="0.25">
      <c r="F1134" s="96"/>
    </row>
    <row r="1135" spans="6:6" x14ac:dyDescent="0.25">
      <c r="F1135" s="96"/>
    </row>
    <row r="1136" spans="6:6" x14ac:dyDescent="0.25">
      <c r="F1136" s="96"/>
    </row>
    <row r="1137" spans="6:6" x14ac:dyDescent="0.25">
      <c r="F1137" s="96"/>
    </row>
    <row r="1138" spans="6:6" x14ac:dyDescent="0.25">
      <c r="F1138" s="96"/>
    </row>
    <row r="1139" spans="6:6" x14ac:dyDescent="0.25">
      <c r="F1139" s="96"/>
    </row>
    <row r="1140" spans="6:6" x14ac:dyDescent="0.25">
      <c r="F1140" s="96"/>
    </row>
    <row r="1141" spans="6:6" x14ac:dyDescent="0.25">
      <c r="F1141" s="96"/>
    </row>
    <row r="1142" spans="6:6" x14ac:dyDescent="0.25">
      <c r="F1142" s="96"/>
    </row>
    <row r="1143" spans="6:6" x14ac:dyDescent="0.25">
      <c r="F1143" s="96"/>
    </row>
    <row r="1144" spans="6:6" x14ac:dyDescent="0.25">
      <c r="F1144" s="96"/>
    </row>
    <row r="1145" spans="6:6" x14ac:dyDescent="0.25">
      <c r="F1145" s="96"/>
    </row>
    <row r="1146" spans="6:6" x14ac:dyDescent="0.25">
      <c r="F1146" s="96"/>
    </row>
    <row r="1147" spans="6:6" x14ac:dyDescent="0.25">
      <c r="F1147" s="96"/>
    </row>
    <row r="1148" spans="6:6" x14ac:dyDescent="0.25">
      <c r="F1148" s="96"/>
    </row>
    <row r="1149" spans="6:6" x14ac:dyDescent="0.25">
      <c r="F1149" s="96"/>
    </row>
    <row r="1150" spans="6:6" x14ac:dyDescent="0.25">
      <c r="F1150" s="96"/>
    </row>
    <row r="1151" spans="6:6" x14ac:dyDescent="0.25">
      <c r="F1151" s="96"/>
    </row>
    <row r="1152" spans="6:6" x14ac:dyDescent="0.25">
      <c r="F1152" s="96"/>
    </row>
    <row r="1153" spans="6:6" x14ac:dyDescent="0.25">
      <c r="F1153" s="96"/>
    </row>
    <row r="1154" spans="6:6" x14ac:dyDescent="0.25">
      <c r="F1154" s="96"/>
    </row>
    <row r="1155" spans="6:6" x14ac:dyDescent="0.25">
      <c r="F1155" s="96"/>
    </row>
    <row r="1156" spans="6:6" x14ac:dyDescent="0.25">
      <c r="F1156" s="96"/>
    </row>
    <row r="1157" spans="6:6" x14ac:dyDescent="0.25">
      <c r="F1157" s="96"/>
    </row>
    <row r="1158" spans="6:6" x14ac:dyDescent="0.25">
      <c r="F1158" s="96"/>
    </row>
    <row r="1159" spans="6:6" x14ac:dyDescent="0.25">
      <c r="F1159" s="96"/>
    </row>
    <row r="1160" spans="6:6" x14ac:dyDescent="0.25">
      <c r="F1160" s="96"/>
    </row>
    <row r="1161" spans="6:6" x14ac:dyDescent="0.25">
      <c r="F1161" s="96"/>
    </row>
    <row r="1162" spans="6:6" x14ac:dyDescent="0.25">
      <c r="F1162" s="96"/>
    </row>
    <row r="1163" spans="6:6" x14ac:dyDescent="0.25">
      <c r="F1163" s="96"/>
    </row>
    <row r="1164" spans="6:6" x14ac:dyDescent="0.25">
      <c r="F1164" s="96"/>
    </row>
    <row r="1165" spans="6:6" x14ac:dyDescent="0.25">
      <c r="F1165" s="96"/>
    </row>
    <row r="1166" spans="6:6" x14ac:dyDescent="0.25">
      <c r="F1166" s="96"/>
    </row>
    <row r="1167" spans="6:6" x14ac:dyDescent="0.25">
      <c r="F1167" s="96"/>
    </row>
    <row r="1168" spans="6:6" x14ac:dyDescent="0.25">
      <c r="F1168" s="96"/>
    </row>
    <row r="1169" spans="6:6" x14ac:dyDescent="0.25">
      <c r="F1169" s="96"/>
    </row>
    <row r="1170" spans="6:6" x14ac:dyDescent="0.25">
      <c r="F1170" s="96"/>
    </row>
    <row r="1171" spans="6:6" x14ac:dyDescent="0.25">
      <c r="F1171" s="96"/>
    </row>
    <row r="1172" spans="6:6" x14ac:dyDescent="0.25">
      <c r="F1172" s="96"/>
    </row>
    <row r="1173" spans="6:6" x14ac:dyDescent="0.25">
      <c r="F1173" s="96"/>
    </row>
    <row r="1174" spans="6:6" x14ac:dyDescent="0.25">
      <c r="F1174" s="96"/>
    </row>
    <row r="1175" spans="6:6" x14ac:dyDescent="0.25">
      <c r="F1175" s="96"/>
    </row>
    <row r="1176" spans="6:6" x14ac:dyDescent="0.25">
      <c r="F1176" s="96"/>
    </row>
    <row r="1177" spans="6:6" x14ac:dyDescent="0.25">
      <c r="F1177" s="96"/>
    </row>
    <row r="1178" spans="6:6" x14ac:dyDescent="0.25">
      <c r="F1178" s="96"/>
    </row>
    <row r="1179" spans="6:6" x14ac:dyDescent="0.25">
      <c r="F1179" s="96"/>
    </row>
    <row r="1180" spans="6:6" x14ac:dyDescent="0.25">
      <c r="F1180" s="96"/>
    </row>
    <row r="1181" spans="6:6" x14ac:dyDescent="0.25">
      <c r="F1181" s="96"/>
    </row>
    <row r="1182" spans="6:6" x14ac:dyDescent="0.25">
      <c r="F1182" s="96"/>
    </row>
    <row r="1183" spans="6:6" x14ac:dyDescent="0.25">
      <c r="F1183" s="96"/>
    </row>
    <row r="1184" spans="6:6" x14ac:dyDescent="0.25">
      <c r="F1184" s="96"/>
    </row>
    <row r="1185" spans="6:6" x14ac:dyDescent="0.25">
      <c r="F1185" s="96"/>
    </row>
    <row r="1186" spans="6:6" x14ac:dyDescent="0.25">
      <c r="F1186" s="96"/>
    </row>
    <row r="1187" spans="6:6" x14ac:dyDescent="0.25">
      <c r="F1187" s="96"/>
    </row>
    <row r="1188" spans="6:6" x14ac:dyDescent="0.25">
      <c r="F1188" s="96"/>
    </row>
    <row r="1189" spans="6:6" x14ac:dyDescent="0.25">
      <c r="F1189" s="96"/>
    </row>
    <row r="1190" spans="6:6" x14ac:dyDescent="0.25">
      <c r="F1190" s="96"/>
    </row>
    <row r="1191" spans="6:6" x14ac:dyDescent="0.25">
      <c r="F1191" s="96"/>
    </row>
    <row r="1192" spans="6:6" x14ac:dyDescent="0.25">
      <c r="F1192" s="96"/>
    </row>
    <row r="1193" spans="6:6" x14ac:dyDescent="0.25">
      <c r="F1193" s="96"/>
    </row>
    <row r="1194" spans="6:6" x14ac:dyDescent="0.25">
      <c r="F1194" s="96"/>
    </row>
    <row r="1195" spans="6:6" x14ac:dyDescent="0.25">
      <c r="F1195" s="96"/>
    </row>
    <row r="1196" spans="6:6" x14ac:dyDescent="0.25">
      <c r="F1196" s="96"/>
    </row>
    <row r="1197" spans="6:6" x14ac:dyDescent="0.25">
      <c r="F1197" s="96"/>
    </row>
    <row r="1198" spans="6:6" x14ac:dyDescent="0.25">
      <c r="F1198" s="96"/>
    </row>
    <row r="1199" spans="6:6" x14ac:dyDescent="0.25">
      <c r="F1199" s="96"/>
    </row>
    <row r="1200" spans="6:6" x14ac:dyDescent="0.25">
      <c r="F1200" s="96"/>
    </row>
    <row r="1201" spans="6:6" x14ac:dyDescent="0.25">
      <c r="F1201" s="96"/>
    </row>
    <row r="1202" spans="6:6" x14ac:dyDescent="0.25">
      <c r="F1202" s="96"/>
    </row>
    <row r="1203" spans="6:6" x14ac:dyDescent="0.25">
      <c r="F1203" s="96"/>
    </row>
    <row r="1204" spans="6:6" x14ac:dyDescent="0.25">
      <c r="F1204" s="96"/>
    </row>
    <row r="1205" spans="6:6" x14ac:dyDescent="0.25">
      <c r="F1205" s="96"/>
    </row>
    <row r="1206" spans="6:6" x14ac:dyDescent="0.25">
      <c r="F1206" s="96"/>
    </row>
    <row r="1207" spans="6:6" x14ac:dyDescent="0.25">
      <c r="F1207" s="96"/>
    </row>
    <row r="1208" spans="6:6" x14ac:dyDescent="0.25">
      <c r="F1208" s="96"/>
    </row>
    <row r="1209" spans="6:6" x14ac:dyDescent="0.25">
      <c r="F1209" s="96"/>
    </row>
    <row r="1210" spans="6:6" x14ac:dyDescent="0.25">
      <c r="F1210" s="96"/>
    </row>
    <row r="1211" spans="6:6" x14ac:dyDescent="0.25">
      <c r="F1211" s="96"/>
    </row>
    <row r="1212" spans="6:6" x14ac:dyDescent="0.25">
      <c r="F1212" s="96"/>
    </row>
    <row r="1213" spans="6:6" x14ac:dyDescent="0.25">
      <c r="F1213" s="96"/>
    </row>
    <row r="1214" spans="6:6" x14ac:dyDescent="0.25">
      <c r="F1214" s="96"/>
    </row>
    <row r="1215" spans="6:6" x14ac:dyDescent="0.25">
      <c r="F1215" s="96"/>
    </row>
    <row r="1216" spans="6:6" x14ac:dyDescent="0.25">
      <c r="F1216" s="96"/>
    </row>
    <row r="1217" spans="6:6" x14ac:dyDescent="0.25">
      <c r="F1217" s="96"/>
    </row>
    <row r="1218" spans="6:6" x14ac:dyDescent="0.25">
      <c r="F1218" s="96"/>
    </row>
    <row r="1219" spans="6:6" x14ac:dyDescent="0.25">
      <c r="F1219" s="96"/>
    </row>
    <row r="1220" spans="6:6" x14ac:dyDescent="0.25">
      <c r="F1220" s="96"/>
    </row>
    <row r="1221" spans="6:6" x14ac:dyDescent="0.25">
      <c r="F1221" s="96"/>
    </row>
    <row r="1222" spans="6:6" x14ac:dyDescent="0.25">
      <c r="F1222" s="96"/>
    </row>
    <row r="1223" spans="6:6" x14ac:dyDescent="0.25">
      <c r="F1223" s="96"/>
    </row>
    <row r="1224" spans="6:6" x14ac:dyDescent="0.25">
      <c r="F1224" s="96"/>
    </row>
    <row r="1225" spans="6:6" x14ac:dyDescent="0.25">
      <c r="F1225" s="96"/>
    </row>
    <row r="1226" spans="6:6" x14ac:dyDescent="0.25">
      <c r="F1226" s="96"/>
    </row>
    <row r="1227" spans="6:6" x14ac:dyDescent="0.25">
      <c r="F1227" s="96"/>
    </row>
    <row r="1228" spans="6:6" x14ac:dyDescent="0.25">
      <c r="F1228" s="96"/>
    </row>
    <row r="1229" spans="6:6" x14ac:dyDescent="0.25">
      <c r="F1229" s="96"/>
    </row>
    <row r="1230" spans="6:6" x14ac:dyDescent="0.25">
      <c r="F1230" s="96"/>
    </row>
    <row r="1231" spans="6:6" x14ac:dyDescent="0.25">
      <c r="F1231" s="96"/>
    </row>
    <row r="1232" spans="6:6" x14ac:dyDescent="0.25">
      <c r="F1232" s="96"/>
    </row>
    <row r="1233" spans="6:6" x14ac:dyDescent="0.25">
      <c r="F1233" s="96"/>
    </row>
    <row r="1234" spans="6:6" x14ac:dyDescent="0.25">
      <c r="F1234" s="96"/>
    </row>
    <row r="1235" spans="6:6" x14ac:dyDescent="0.25">
      <c r="F1235" s="96"/>
    </row>
    <row r="1236" spans="6:6" x14ac:dyDescent="0.25">
      <c r="F1236" s="96"/>
    </row>
    <row r="1237" spans="6:6" x14ac:dyDescent="0.25">
      <c r="F1237" s="96"/>
    </row>
    <row r="1238" spans="6:6" x14ac:dyDescent="0.25">
      <c r="F1238" s="96"/>
    </row>
    <row r="1239" spans="6:6" x14ac:dyDescent="0.25">
      <c r="F1239" s="96"/>
    </row>
    <row r="1240" spans="6:6" x14ac:dyDescent="0.25">
      <c r="F1240" s="96"/>
    </row>
    <row r="1241" spans="6:6" x14ac:dyDescent="0.25">
      <c r="F1241" s="96"/>
    </row>
    <row r="1242" spans="6:6" x14ac:dyDescent="0.25">
      <c r="F1242" s="96"/>
    </row>
    <row r="1243" spans="6:6" x14ac:dyDescent="0.25">
      <c r="F1243" s="96"/>
    </row>
    <row r="1244" spans="6:6" x14ac:dyDescent="0.25">
      <c r="F1244" s="96"/>
    </row>
    <row r="1245" spans="6:6" x14ac:dyDescent="0.25">
      <c r="F1245" s="96"/>
    </row>
    <row r="1246" spans="6:6" x14ac:dyDescent="0.25">
      <c r="F1246" s="96"/>
    </row>
    <row r="1247" spans="6:6" x14ac:dyDescent="0.25">
      <c r="F1247" s="96"/>
    </row>
    <row r="1248" spans="6:6" x14ac:dyDescent="0.25">
      <c r="F1248" s="96"/>
    </row>
    <row r="1249" spans="6:6" x14ac:dyDescent="0.25">
      <c r="F1249" s="96"/>
    </row>
    <row r="1250" spans="6:6" x14ac:dyDescent="0.25">
      <c r="F1250" s="96"/>
    </row>
    <row r="1251" spans="6:6" x14ac:dyDescent="0.25">
      <c r="F1251" s="96"/>
    </row>
    <row r="1252" spans="6:6" x14ac:dyDescent="0.25">
      <c r="F1252" s="96"/>
    </row>
    <row r="1253" spans="6:6" x14ac:dyDescent="0.25">
      <c r="F1253" s="96"/>
    </row>
    <row r="1254" spans="6:6" x14ac:dyDescent="0.25">
      <c r="F1254" s="96"/>
    </row>
    <row r="1255" spans="6:6" x14ac:dyDescent="0.25">
      <c r="F1255" s="96"/>
    </row>
    <row r="1256" spans="6:6" x14ac:dyDescent="0.25">
      <c r="F1256" s="96"/>
    </row>
    <row r="1257" spans="6:6" x14ac:dyDescent="0.25">
      <c r="F1257" s="96"/>
    </row>
    <row r="1258" spans="6:6" x14ac:dyDescent="0.25">
      <c r="F1258" s="96"/>
    </row>
    <row r="1259" spans="6:6" x14ac:dyDescent="0.25">
      <c r="F1259" s="96"/>
    </row>
    <row r="1260" spans="6:6" x14ac:dyDescent="0.25">
      <c r="F1260" s="96"/>
    </row>
    <row r="1261" spans="6:6" x14ac:dyDescent="0.25">
      <c r="F1261" s="96"/>
    </row>
    <row r="1262" spans="6:6" x14ac:dyDescent="0.25">
      <c r="F1262" s="96"/>
    </row>
    <row r="1263" spans="6:6" x14ac:dyDescent="0.25">
      <c r="F1263" s="96"/>
    </row>
    <row r="1264" spans="6:6" x14ac:dyDescent="0.25">
      <c r="F1264" s="96"/>
    </row>
    <row r="1265" spans="6:6" x14ac:dyDescent="0.25">
      <c r="F1265" s="96"/>
    </row>
    <row r="1266" spans="6:6" x14ac:dyDescent="0.25">
      <c r="F1266" s="96"/>
    </row>
    <row r="1267" spans="6:6" x14ac:dyDescent="0.25">
      <c r="F1267" s="96"/>
    </row>
    <row r="1268" spans="6:6" x14ac:dyDescent="0.25">
      <c r="F1268" s="96"/>
    </row>
    <row r="1269" spans="6:6" x14ac:dyDescent="0.25">
      <c r="F1269" s="96"/>
    </row>
    <row r="1270" spans="6:6" x14ac:dyDescent="0.25">
      <c r="F1270" s="96"/>
    </row>
    <row r="1271" spans="6:6" x14ac:dyDescent="0.25">
      <c r="F1271" s="96"/>
    </row>
    <row r="1272" spans="6:6" x14ac:dyDescent="0.25">
      <c r="F1272" s="96"/>
    </row>
    <row r="1273" spans="6:6" x14ac:dyDescent="0.25">
      <c r="F1273" s="96"/>
    </row>
    <row r="1274" spans="6:6" x14ac:dyDescent="0.25">
      <c r="F1274" s="96"/>
    </row>
    <row r="1275" spans="6:6" x14ac:dyDescent="0.25">
      <c r="F1275" s="96"/>
    </row>
    <row r="1276" spans="6:6" x14ac:dyDescent="0.25">
      <c r="F1276" s="96"/>
    </row>
    <row r="1277" spans="6:6" x14ac:dyDescent="0.25">
      <c r="F1277" s="96"/>
    </row>
    <row r="1278" spans="6:6" x14ac:dyDescent="0.25">
      <c r="F1278" s="96"/>
    </row>
    <row r="1279" spans="6:6" x14ac:dyDescent="0.25">
      <c r="F1279" s="96"/>
    </row>
    <row r="1280" spans="6:6" x14ac:dyDescent="0.25">
      <c r="F1280" s="96"/>
    </row>
    <row r="1281" spans="6:6" x14ac:dyDescent="0.25">
      <c r="F1281" s="96"/>
    </row>
    <row r="1282" spans="6:6" x14ac:dyDescent="0.25">
      <c r="F1282" s="96"/>
    </row>
    <row r="1283" spans="6:6" x14ac:dyDescent="0.25">
      <c r="F1283" s="96"/>
    </row>
    <row r="1284" spans="6:6" x14ac:dyDescent="0.25">
      <c r="F1284" s="96"/>
    </row>
    <row r="1285" spans="6:6" x14ac:dyDescent="0.25">
      <c r="F1285" s="96"/>
    </row>
    <row r="1286" spans="6:6" x14ac:dyDescent="0.25">
      <c r="F1286" s="96"/>
    </row>
    <row r="1287" spans="6:6" x14ac:dyDescent="0.25">
      <c r="F1287" s="96"/>
    </row>
    <row r="1288" spans="6:6" x14ac:dyDescent="0.25">
      <c r="F1288" s="96"/>
    </row>
    <row r="1289" spans="6:6" x14ac:dyDescent="0.25">
      <c r="F1289" s="96"/>
    </row>
    <row r="1290" spans="6:6" x14ac:dyDescent="0.25">
      <c r="F1290" s="96"/>
    </row>
    <row r="1291" spans="6:6" x14ac:dyDescent="0.25">
      <c r="F1291" s="96"/>
    </row>
    <row r="1292" spans="6:6" x14ac:dyDescent="0.25">
      <c r="F1292" s="96"/>
    </row>
    <row r="1293" spans="6:6" x14ac:dyDescent="0.25">
      <c r="F1293" s="96"/>
    </row>
    <row r="1294" spans="6:6" x14ac:dyDescent="0.25">
      <c r="F1294" s="96"/>
    </row>
    <row r="1295" spans="6:6" x14ac:dyDescent="0.25">
      <c r="F1295" s="96"/>
    </row>
    <row r="1296" spans="6:6" x14ac:dyDescent="0.25">
      <c r="F1296" s="96"/>
    </row>
    <row r="1297" spans="6:6" x14ac:dyDescent="0.25">
      <c r="F1297" s="96"/>
    </row>
    <row r="1298" spans="6:6" x14ac:dyDescent="0.25">
      <c r="F1298" s="96"/>
    </row>
    <row r="1299" spans="6:6" x14ac:dyDescent="0.25">
      <c r="F1299" s="96"/>
    </row>
    <row r="1300" spans="6:6" x14ac:dyDescent="0.25">
      <c r="F1300" s="96"/>
    </row>
    <row r="1301" spans="6:6" x14ac:dyDescent="0.25">
      <c r="F1301" s="96"/>
    </row>
    <row r="1302" spans="6:6" x14ac:dyDescent="0.25">
      <c r="F1302" s="96"/>
    </row>
    <row r="1303" spans="6:6" x14ac:dyDescent="0.25">
      <c r="F1303" s="96"/>
    </row>
    <row r="1304" spans="6:6" x14ac:dyDescent="0.25">
      <c r="F1304" s="96"/>
    </row>
    <row r="1305" spans="6:6" x14ac:dyDescent="0.25">
      <c r="F1305" s="96"/>
    </row>
    <row r="1306" spans="6:6" x14ac:dyDescent="0.25">
      <c r="F1306" s="96"/>
    </row>
    <row r="1307" spans="6:6" x14ac:dyDescent="0.25">
      <c r="F1307" s="96"/>
    </row>
    <row r="1308" spans="6:6" x14ac:dyDescent="0.25">
      <c r="F1308" s="96"/>
    </row>
    <row r="1309" spans="6:6" x14ac:dyDescent="0.25">
      <c r="F1309" s="96"/>
    </row>
    <row r="1310" spans="6:6" x14ac:dyDescent="0.25">
      <c r="F1310" s="96"/>
    </row>
    <row r="1311" spans="6:6" x14ac:dyDescent="0.25">
      <c r="F1311" s="96"/>
    </row>
    <row r="1312" spans="6:6" x14ac:dyDescent="0.25">
      <c r="F1312" s="96"/>
    </row>
    <row r="1313" spans="6:6" x14ac:dyDescent="0.25">
      <c r="F1313" s="96"/>
    </row>
    <row r="1314" spans="6:6" x14ac:dyDescent="0.25">
      <c r="F1314" s="96"/>
    </row>
    <row r="1315" spans="6:6" x14ac:dyDescent="0.25">
      <c r="F1315" s="96"/>
    </row>
    <row r="1316" spans="6:6" x14ac:dyDescent="0.25">
      <c r="F1316" s="96"/>
    </row>
    <row r="1317" spans="6:6" x14ac:dyDescent="0.25">
      <c r="F1317" s="96"/>
    </row>
    <row r="1318" spans="6:6" x14ac:dyDescent="0.25">
      <c r="F1318" s="96"/>
    </row>
    <row r="1319" spans="6:6" x14ac:dyDescent="0.25">
      <c r="F1319" s="96"/>
    </row>
    <row r="1320" spans="6:6" x14ac:dyDescent="0.25">
      <c r="F1320" s="96"/>
    </row>
    <row r="1321" spans="6:6" x14ac:dyDescent="0.25">
      <c r="F1321" s="96"/>
    </row>
    <row r="1322" spans="6:6" x14ac:dyDescent="0.25">
      <c r="F1322" s="96"/>
    </row>
    <row r="1323" spans="6:6" x14ac:dyDescent="0.25">
      <c r="F1323" s="96"/>
    </row>
    <row r="1324" spans="6:6" x14ac:dyDescent="0.25">
      <c r="F1324" s="96"/>
    </row>
    <row r="1325" spans="6:6" x14ac:dyDescent="0.25">
      <c r="F1325" s="96"/>
    </row>
    <row r="1326" spans="6:6" x14ac:dyDescent="0.25">
      <c r="F1326" s="96"/>
    </row>
    <row r="1327" spans="6:6" x14ac:dyDescent="0.25">
      <c r="F1327" s="96"/>
    </row>
    <row r="1328" spans="6:6" x14ac:dyDescent="0.25">
      <c r="F1328" s="96"/>
    </row>
    <row r="1329" spans="6:6" x14ac:dyDescent="0.25">
      <c r="F1329" s="96"/>
    </row>
    <row r="1330" spans="6:6" x14ac:dyDescent="0.25">
      <c r="F1330" s="96"/>
    </row>
    <row r="1331" spans="6:6" x14ac:dyDescent="0.25">
      <c r="F1331" s="96"/>
    </row>
    <row r="1332" spans="6:6" x14ac:dyDescent="0.25">
      <c r="F1332" s="96"/>
    </row>
    <row r="1333" spans="6:6" x14ac:dyDescent="0.25">
      <c r="F1333" s="96"/>
    </row>
    <row r="1334" spans="6:6" x14ac:dyDescent="0.25">
      <c r="F1334" s="96"/>
    </row>
    <row r="1335" spans="6:6" x14ac:dyDescent="0.25">
      <c r="F1335" s="96"/>
    </row>
    <row r="1336" spans="6:6" x14ac:dyDescent="0.25">
      <c r="F1336" s="96"/>
    </row>
    <row r="1337" spans="6:6" x14ac:dyDescent="0.25">
      <c r="F1337" s="96"/>
    </row>
    <row r="1338" spans="6:6" x14ac:dyDescent="0.25">
      <c r="F1338" s="96"/>
    </row>
    <row r="1339" spans="6:6" x14ac:dyDescent="0.25">
      <c r="F1339" s="96"/>
    </row>
    <row r="1340" spans="6:6" x14ac:dyDescent="0.25">
      <c r="F1340" s="96"/>
    </row>
    <row r="1341" spans="6:6" x14ac:dyDescent="0.25">
      <c r="F1341" s="96"/>
    </row>
    <row r="1342" spans="6:6" x14ac:dyDescent="0.25">
      <c r="F1342" s="96"/>
    </row>
    <row r="1343" spans="6:6" x14ac:dyDescent="0.25">
      <c r="F1343" s="96"/>
    </row>
    <row r="1344" spans="6:6" x14ac:dyDescent="0.25">
      <c r="F1344" s="96"/>
    </row>
    <row r="1345" spans="6:6" x14ac:dyDescent="0.25">
      <c r="F1345" s="96"/>
    </row>
    <row r="1346" spans="6:6" x14ac:dyDescent="0.25">
      <c r="F1346" s="96"/>
    </row>
    <row r="1347" spans="6:6" x14ac:dyDescent="0.25">
      <c r="F1347" s="96"/>
    </row>
    <row r="1348" spans="6:6" x14ac:dyDescent="0.25">
      <c r="F1348" s="96"/>
    </row>
    <row r="1349" spans="6:6" x14ac:dyDescent="0.25">
      <c r="F1349" s="96"/>
    </row>
    <row r="1350" spans="6:6" x14ac:dyDescent="0.25">
      <c r="F1350" s="96"/>
    </row>
    <row r="1351" spans="6:6" x14ac:dyDescent="0.25">
      <c r="F1351" s="96"/>
    </row>
    <row r="1352" spans="6:6" x14ac:dyDescent="0.25">
      <c r="F1352" s="96"/>
    </row>
    <row r="1353" spans="6:6" x14ac:dyDescent="0.25">
      <c r="F1353" s="96"/>
    </row>
    <row r="1354" spans="6:6" x14ac:dyDescent="0.25">
      <c r="F1354" s="96"/>
    </row>
    <row r="1355" spans="6:6" x14ac:dyDescent="0.25">
      <c r="F1355" s="96"/>
    </row>
    <row r="1356" spans="6:6" x14ac:dyDescent="0.25">
      <c r="F1356" s="96"/>
    </row>
    <row r="1357" spans="6:6" x14ac:dyDescent="0.25">
      <c r="F1357" s="96"/>
    </row>
    <row r="1358" spans="6:6" x14ac:dyDescent="0.25">
      <c r="F1358" s="96"/>
    </row>
    <row r="1359" spans="6:6" x14ac:dyDescent="0.25">
      <c r="F1359" s="96"/>
    </row>
    <row r="1360" spans="6:6" x14ac:dyDescent="0.25">
      <c r="F1360" s="96"/>
    </row>
    <row r="1361" spans="6:6" x14ac:dyDescent="0.25">
      <c r="F1361" s="96"/>
    </row>
    <row r="1362" spans="6:6" x14ac:dyDescent="0.25">
      <c r="F1362" s="96"/>
    </row>
    <row r="1363" spans="6:6" x14ac:dyDescent="0.25">
      <c r="F1363" s="96"/>
    </row>
    <row r="1364" spans="6:6" x14ac:dyDescent="0.25">
      <c r="F1364" s="96"/>
    </row>
    <row r="1365" spans="6:6" x14ac:dyDescent="0.25">
      <c r="F1365" s="96"/>
    </row>
    <row r="1366" spans="6:6" x14ac:dyDescent="0.25">
      <c r="F1366" s="96"/>
    </row>
    <row r="1367" spans="6:6" x14ac:dyDescent="0.25">
      <c r="F1367" s="96"/>
    </row>
    <row r="1368" spans="6:6" x14ac:dyDescent="0.25">
      <c r="F1368" s="96"/>
    </row>
    <row r="1369" spans="6:6" x14ac:dyDescent="0.25">
      <c r="F1369" s="96"/>
    </row>
    <row r="1370" spans="6:6" x14ac:dyDescent="0.25">
      <c r="F1370" s="96"/>
    </row>
    <row r="1371" spans="6:6" x14ac:dyDescent="0.25">
      <c r="F1371" s="96"/>
    </row>
    <row r="1372" spans="6:6" x14ac:dyDescent="0.25">
      <c r="F1372" s="96"/>
    </row>
    <row r="1373" spans="6:6" x14ac:dyDescent="0.25">
      <c r="F1373" s="96"/>
    </row>
    <row r="1374" spans="6:6" x14ac:dyDescent="0.25">
      <c r="F1374" s="96"/>
    </row>
    <row r="1375" spans="6:6" x14ac:dyDescent="0.25">
      <c r="F1375" s="96"/>
    </row>
    <row r="1376" spans="6:6" x14ac:dyDescent="0.25">
      <c r="F1376" s="96"/>
    </row>
    <row r="1377" spans="6:6" x14ac:dyDescent="0.25">
      <c r="F1377" s="96"/>
    </row>
    <row r="1378" spans="6:6" x14ac:dyDescent="0.25">
      <c r="F1378" s="96"/>
    </row>
    <row r="1379" spans="6:6" x14ac:dyDescent="0.25">
      <c r="F1379" s="96"/>
    </row>
    <row r="1380" spans="6:6" x14ac:dyDescent="0.25">
      <c r="F1380" s="96"/>
    </row>
    <row r="1381" spans="6:6" x14ac:dyDescent="0.25">
      <c r="F1381" s="96"/>
    </row>
    <row r="1382" spans="6:6" x14ac:dyDescent="0.25">
      <c r="F1382" s="96"/>
    </row>
    <row r="1383" spans="6:6" x14ac:dyDescent="0.25">
      <c r="F1383" s="96"/>
    </row>
    <row r="1384" spans="6:6" x14ac:dyDescent="0.25">
      <c r="F1384" s="96"/>
    </row>
    <row r="1385" spans="6:6" x14ac:dyDescent="0.25">
      <c r="F1385" s="96"/>
    </row>
    <row r="1386" spans="6:6" x14ac:dyDescent="0.25">
      <c r="F1386" s="96"/>
    </row>
    <row r="1387" spans="6:6" x14ac:dyDescent="0.25">
      <c r="F1387" s="96"/>
    </row>
    <row r="1388" spans="6:6" x14ac:dyDescent="0.25">
      <c r="F1388" s="96"/>
    </row>
    <row r="1389" spans="6:6" x14ac:dyDescent="0.25">
      <c r="F1389" s="96"/>
    </row>
    <row r="1390" spans="6:6" x14ac:dyDescent="0.25">
      <c r="F1390" s="96"/>
    </row>
    <row r="1391" spans="6:6" x14ac:dyDescent="0.25">
      <c r="F1391" s="96"/>
    </row>
    <row r="1392" spans="6:6" x14ac:dyDescent="0.25">
      <c r="F1392" s="96"/>
    </row>
    <row r="1393" spans="6:6" x14ac:dyDescent="0.25">
      <c r="F1393" s="96"/>
    </row>
    <row r="1394" spans="6:6" x14ac:dyDescent="0.25">
      <c r="F1394" s="96"/>
    </row>
    <row r="1395" spans="6:6" x14ac:dyDescent="0.25">
      <c r="F1395" s="96"/>
    </row>
    <row r="1396" spans="6:6" x14ac:dyDescent="0.25">
      <c r="F1396" s="96"/>
    </row>
    <row r="1397" spans="6:6" x14ac:dyDescent="0.25">
      <c r="F1397" s="96"/>
    </row>
    <row r="1398" spans="6:6" x14ac:dyDescent="0.25">
      <c r="F1398" s="96"/>
    </row>
    <row r="1399" spans="6:6" x14ac:dyDescent="0.25">
      <c r="F1399" s="96"/>
    </row>
    <row r="1400" spans="6:6" x14ac:dyDescent="0.25">
      <c r="F1400" s="96"/>
    </row>
    <row r="1401" spans="6:6" x14ac:dyDescent="0.25">
      <c r="F1401" s="96"/>
    </row>
    <row r="1402" spans="6:6" x14ac:dyDescent="0.25">
      <c r="F1402" s="96"/>
    </row>
    <row r="1403" spans="6:6" x14ac:dyDescent="0.25">
      <c r="F1403" s="96"/>
    </row>
    <row r="1404" spans="6:6" x14ac:dyDescent="0.25">
      <c r="F1404" s="96"/>
    </row>
    <row r="1405" spans="6:6" x14ac:dyDescent="0.25">
      <c r="F1405" s="96"/>
    </row>
    <row r="1406" spans="6:6" x14ac:dyDescent="0.25">
      <c r="F1406" s="96"/>
    </row>
    <row r="1407" spans="6:6" x14ac:dyDescent="0.25">
      <c r="F1407" s="96"/>
    </row>
    <row r="1408" spans="6:6" x14ac:dyDescent="0.25">
      <c r="F1408" s="96"/>
    </row>
    <row r="1409" spans="6:6" x14ac:dyDescent="0.25">
      <c r="F1409" s="96"/>
    </row>
    <row r="1410" spans="6:6" x14ac:dyDescent="0.25">
      <c r="F1410" s="96"/>
    </row>
    <row r="1411" spans="6:6" x14ac:dyDescent="0.25">
      <c r="F1411" s="96"/>
    </row>
    <row r="1412" spans="6:6" x14ac:dyDescent="0.25">
      <c r="F1412" s="96"/>
    </row>
    <row r="1413" spans="6:6" x14ac:dyDescent="0.25">
      <c r="F1413" s="96"/>
    </row>
    <row r="1414" spans="6:6" x14ac:dyDescent="0.25">
      <c r="F1414" s="96"/>
    </row>
    <row r="1415" spans="6:6" x14ac:dyDescent="0.25">
      <c r="F1415" s="96"/>
    </row>
    <row r="1416" spans="6:6" x14ac:dyDescent="0.25">
      <c r="F1416" s="96"/>
    </row>
    <row r="1417" spans="6:6" x14ac:dyDescent="0.25">
      <c r="F1417" s="96"/>
    </row>
    <row r="1418" spans="6:6" x14ac:dyDescent="0.25">
      <c r="F1418" s="96"/>
    </row>
    <row r="1419" spans="6:6" x14ac:dyDescent="0.25">
      <c r="F1419" s="96"/>
    </row>
    <row r="1420" spans="6:6" x14ac:dyDescent="0.25">
      <c r="F1420" s="96"/>
    </row>
    <row r="1421" spans="6:6" x14ac:dyDescent="0.25">
      <c r="F1421" s="96"/>
    </row>
    <row r="1422" spans="6:6" x14ac:dyDescent="0.25">
      <c r="F1422" s="96"/>
    </row>
    <row r="1423" spans="6:6" x14ac:dyDescent="0.25">
      <c r="F1423" s="96"/>
    </row>
    <row r="1424" spans="6:6" x14ac:dyDescent="0.25">
      <c r="F1424" s="96"/>
    </row>
    <row r="1425" spans="6:6" x14ac:dyDescent="0.25">
      <c r="F1425" s="96"/>
    </row>
    <row r="1426" spans="6:6" x14ac:dyDescent="0.25">
      <c r="F1426" s="96"/>
    </row>
    <row r="1427" spans="6:6" x14ac:dyDescent="0.25">
      <c r="F1427" s="96"/>
    </row>
    <row r="1428" spans="6:6" x14ac:dyDescent="0.25">
      <c r="F1428" s="96"/>
    </row>
    <row r="1429" spans="6:6" x14ac:dyDescent="0.25">
      <c r="F1429" s="96"/>
    </row>
    <row r="1430" spans="6:6" x14ac:dyDescent="0.25">
      <c r="F1430" s="96"/>
    </row>
    <row r="1431" spans="6:6" x14ac:dyDescent="0.25">
      <c r="F1431" s="96"/>
    </row>
    <row r="1432" spans="6:6" x14ac:dyDescent="0.25">
      <c r="F1432" s="96"/>
    </row>
    <row r="1433" spans="6:6" x14ac:dyDescent="0.25">
      <c r="F1433" s="96"/>
    </row>
    <row r="1434" spans="6:6" x14ac:dyDescent="0.25">
      <c r="F1434" s="96"/>
    </row>
    <row r="1435" spans="6:6" x14ac:dyDescent="0.25">
      <c r="F1435" s="96"/>
    </row>
    <row r="1436" spans="6:6" x14ac:dyDescent="0.25">
      <c r="F1436" s="96"/>
    </row>
    <row r="1437" spans="6:6" x14ac:dyDescent="0.25">
      <c r="F1437" s="96"/>
    </row>
    <row r="1438" spans="6:6" x14ac:dyDescent="0.25">
      <c r="F1438" s="96"/>
    </row>
    <row r="1439" spans="6:6" x14ac:dyDescent="0.25">
      <c r="F1439" s="96"/>
    </row>
    <row r="1440" spans="6:6" x14ac:dyDescent="0.25">
      <c r="F1440" s="96"/>
    </row>
    <row r="1441" spans="6:6" x14ac:dyDescent="0.25">
      <c r="F1441" s="96"/>
    </row>
    <row r="1442" spans="6:6" x14ac:dyDescent="0.25">
      <c r="F1442" s="96"/>
    </row>
    <row r="1443" spans="6:6" x14ac:dyDescent="0.25">
      <c r="F1443" s="96"/>
    </row>
    <row r="1444" spans="6:6" x14ac:dyDescent="0.25">
      <c r="F1444" s="96"/>
    </row>
    <row r="1445" spans="6:6" x14ac:dyDescent="0.25">
      <c r="F1445" s="96"/>
    </row>
    <row r="1446" spans="6:6" x14ac:dyDescent="0.25">
      <c r="F1446" s="96"/>
    </row>
    <row r="1447" spans="6:6" x14ac:dyDescent="0.25">
      <c r="F1447" s="96"/>
    </row>
    <row r="1448" spans="6:6" x14ac:dyDescent="0.25">
      <c r="F1448" s="96"/>
    </row>
    <row r="1449" spans="6:6" x14ac:dyDescent="0.25">
      <c r="F1449" s="96"/>
    </row>
    <row r="1450" spans="6:6" x14ac:dyDescent="0.25">
      <c r="F1450" s="96"/>
    </row>
    <row r="1451" spans="6:6" x14ac:dyDescent="0.25">
      <c r="F1451" s="96"/>
    </row>
    <row r="1452" spans="6:6" x14ac:dyDescent="0.25">
      <c r="F1452" s="96"/>
    </row>
    <row r="1453" spans="6:6" x14ac:dyDescent="0.25">
      <c r="F1453" s="96"/>
    </row>
    <row r="1454" spans="6:6" x14ac:dyDescent="0.25">
      <c r="F1454" s="96"/>
    </row>
    <row r="1455" spans="6:6" x14ac:dyDescent="0.25">
      <c r="F1455" s="96"/>
    </row>
    <row r="1456" spans="6:6" x14ac:dyDescent="0.25">
      <c r="F1456" s="96"/>
    </row>
    <row r="1457" spans="6:6" x14ac:dyDescent="0.25">
      <c r="F1457" s="96"/>
    </row>
    <row r="1458" spans="6:6" x14ac:dyDescent="0.25">
      <c r="F1458" s="96"/>
    </row>
    <row r="1459" spans="6:6" x14ac:dyDescent="0.25">
      <c r="F1459" s="96"/>
    </row>
    <row r="1460" spans="6:6" x14ac:dyDescent="0.25">
      <c r="F1460" s="96"/>
    </row>
    <row r="1461" spans="6:6" x14ac:dyDescent="0.25">
      <c r="F1461" s="96"/>
    </row>
    <row r="1462" spans="6:6" x14ac:dyDescent="0.25">
      <c r="F1462" s="96"/>
    </row>
    <row r="1463" spans="6:6" x14ac:dyDescent="0.25">
      <c r="F1463" s="96"/>
    </row>
    <row r="1464" spans="6:6" x14ac:dyDescent="0.25">
      <c r="F1464" s="96"/>
    </row>
    <row r="1465" spans="6:6" x14ac:dyDescent="0.25">
      <c r="F1465" s="96"/>
    </row>
    <row r="1466" spans="6:6" x14ac:dyDescent="0.25">
      <c r="F1466" s="96"/>
    </row>
    <row r="1467" spans="6:6" x14ac:dyDescent="0.25">
      <c r="F1467" s="96"/>
    </row>
    <row r="1468" spans="6:6" x14ac:dyDescent="0.25">
      <c r="F1468" s="96"/>
    </row>
    <row r="1469" spans="6:6" x14ac:dyDescent="0.25">
      <c r="F1469" s="96"/>
    </row>
    <row r="1470" spans="6:6" x14ac:dyDescent="0.25">
      <c r="F1470" s="96"/>
    </row>
    <row r="1471" spans="6:6" x14ac:dyDescent="0.25">
      <c r="F1471" s="96"/>
    </row>
    <row r="1472" spans="6:6" x14ac:dyDescent="0.25">
      <c r="F1472" s="96"/>
    </row>
    <row r="1473" spans="6:6" x14ac:dyDescent="0.25">
      <c r="F1473" s="96"/>
    </row>
    <row r="1474" spans="6:6" x14ac:dyDescent="0.25">
      <c r="F1474" s="96"/>
    </row>
    <row r="1475" spans="6:6" x14ac:dyDescent="0.25">
      <c r="F1475" s="96"/>
    </row>
    <row r="1476" spans="6:6" x14ac:dyDescent="0.25">
      <c r="F1476" s="96"/>
    </row>
    <row r="1477" spans="6:6" x14ac:dyDescent="0.25">
      <c r="F1477" s="96"/>
    </row>
    <row r="1478" spans="6:6" x14ac:dyDescent="0.25">
      <c r="F1478" s="96"/>
    </row>
    <row r="1479" spans="6:6" x14ac:dyDescent="0.25">
      <c r="F1479" s="96"/>
    </row>
    <row r="1480" spans="6:6" x14ac:dyDescent="0.25">
      <c r="F1480" s="96"/>
    </row>
    <row r="1481" spans="6:6" x14ac:dyDescent="0.25">
      <c r="F1481" s="96"/>
    </row>
    <row r="1482" spans="6:6" x14ac:dyDescent="0.25">
      <c r="F1482" s="96"/>
    </row>
    <row r="1483" spans="6:6" x14ac:dyDescent="0.25">
      <c r="F1483" s="96"/>
    </row>
    <row r="1484" spans="6:6" x14ac:dyDescent="0.25">
      <c r="F1484" s="96"/>
    </row>
    <row r="1485" spans="6:6" x14ac:dyDescent="0.25">
      <c r="F1485" s="96"/>
    </row>
    <row r="1486" spans="6:6" x14ac:dyDescent="0.25">
      <c r="F1486" s="96"/>
    </row>
    <row r="1487" spans="6:6" x14ac:dyDescent="0.25">
      <c r="F1487" s="96"/>
    </row>
    <row r="1488" spans="6:6" x14ac:dyDescent="0.25">
      <c r="F1488" s="96"/>
    </row>
    <row r="1489" spans="6:6" x14ac:dyDescent="0.25">
      <c r="F1489" s="96"/>
    </row>
    <row r="1490" spans="6:6" x14ac:dyDescent="0.25">
      <c r="F1490" s="96"/>
    </row>
    <row r="1491" spans="6:6" x14ac:dyDescent="0.25">
      <c r="F1491" s="96"/>
    </row>
    <row r="1492" spans="6:6" x14ac:dyDescent="0.25">
      <c r="F1492" s="96"/>
    </row>
    <row r="1493" spans="6:6" x14ac:dyDescent="0.25">
      <c r="F1493" s="96"/>
    </row>
    <row r="1494" spans="6:6" x14ac:dyDescent="0.25">
      <c r="F1494" s="96"/>
    </row>
    <row r="1495" spans="6:6" x14ac:dyDescent="0.25">
      <c r="F1495" s="96"/>
    </row>
    <row r="1496" spans="6:6" x14ac:dyDescent="0.25">
      <c r="F1496" s="96"/>
    </row>
    <row r="1497" spans="6:6" x14ac:dyDescent="0.25">
      <c r="F1497" s="96"/>
    </row>
    <row r="1498" spans="6:6" x14ac:dyDescent="0.25">
      <c r="F1498" s="96"/>
    </row>
    <row r="1499" spans="6:6" x14ac:dyDescent="0.25">
      <c r="F1499" s="96"/>
    </row>
    <row r="1500" spans="6:6" x14ac:dyDescent="0.25">
      <c r="F1500" s="96"/>
    </row>
    <row r="1501" spans="6:6" x14ac:dyDescent="0.25">
      <c r="F1501" s="96"/>
    </row>
    <row r="1502" spans="6:6" x14ac:dyDescent="0.25">
      <c r="F1502" s="96"/>
    </row>
    <row r="1503" spans="6:6" x14ac:dyDescent="0.25">
      <c r="F1503" s="96"/>
    </row>
    <row r="1504" spans="6:6" x14ac:dyDescent="0.25">
      <c r="F1504" s="96"/>
    </row>
    <row r="1505" spans="6:6" x14ac:dyDescent="0.25">
      <c r="F1505" s="96"/>
    </row>
    <row r="1506" spans="6:6" x14ac:dyDescent="0.25">
      <c r="F1506" s="96"/>
    </row>
    <row r="1507" spans="6:6" x14ac:dyDescent="0.25">
      <c r="F1507" s="96"/>
    </row>
    <row r="1508" spans="6:6" x14ac:dyDescent="0.25">
      <c r="F1508" s="96"/>
    </row>
    <row r="1509" spans="6:6" x14ac:dyDescent="0.25">
      <c r="F1509" s="96"/>
    </row>
    <row r="1510" spans="6:6" x14ac:dyDescent="0.25">
      <c r="F1510" s="96"/>
    </row>
    <row r="1511" spans="6:6" x14ac:dyDescent="0.25">
      <c r="F1511" s="96"/>
    </row>
    <row r="1512" spans="6:6" x14ac:dyDescent="0.25">
      <c r="F1512" s="96"/>
    </row>
    <row r="1513" spans="6:6" x14ac:dyDescent="0.25">
      <c r="F1513" s="96"/>
    </row>
    <row r="1514" spans="6:6" x14ac:dyDescent="0.25">
      <c r="F1514" s="96"/>
    </row>
    <row r="1515" spans="6:6" x14ac:dyDescent="0.25">
      <c r="F1515" s="96"/>
    </row>
    <row r="1516" spans="6:6" x14ac:dyDescent="0.25">
      <c r="F1516" s="96"/>
    </row>
    <row r="1517" spans="6:6" x14ac:dyDescent="0.25">
      <c r="F1517" s="96"/>
    </row>
    <row r="1518" spans="6:6" x14ac:dyDescent="0.25">
      <c r="F1518" s="96"/>
    </row>
    <row r="1519" spans="6:6" x14ac:dyDescent="0.25">
      <c r="F1519" s="96"/>
    </row>
    <row r="1520" spans="6:6" x14ac:dyDescent="0.25">
      <c r="F1520" s="96"/>
    </row>
    <row r="1521" spans="6:6" x14ac:dyDescent="0.25">
      <c r="F1521" s="96"/>
    </row>
    <row r="1522" spans="6:6" x14ac:dyDescent="0.25">
      <c r="F1522" s="96"/>
    </row>
    <row r="1523" spans="6:6" x14ac:dyDescent="0.25">
      <c r="F1523" s="96"/>
    </row>
    <row r="1524" spans="6:6" x14ac:dyDescent="0.25">
      <c r="F1524" s="96"/>
    </row>
    <row r="1525" spans="6:6" x14ac:dyDescent="0.25">
      <c r="F1525" s="96"/>
    </row>
    <row r="1526" spans="6:6" x14ac:dyDescent="0.25">
      <c r="F1526" s="96"/>
    </row>
    <row r="1527" spans="6:6" x14ac:dyDescent="0.25">
      <c r="F1527" s="96"/>
    </row>
    <row r="1528" spans="6:6" x14ac:dyDescent="0.25">
      <c r="F1528" s="96"/>
    </row>
    <row r="1529" spans="6:6" x14ac:dyDescent="0.25">
      <c r="F1529" s="96"/>
    </row>
    <row r="1530" spans="6:6" x14ac:dyDescent="0.25">
      <c r="F1530" s="96"/>
    </row>
    <row r="1531" spans="6:6" x14ac:dyDescent="0.25">
      <c r="F1531" s="96"/>
    </row>
    <row r="1532" spans="6:6" x14ac:dyDescent="0.25">
      <c r="F1532" s="96"/>
    </row>
    <row r="1533" spans="6:6" x14ac:dyDescent="0.25">
      <c r="F1533" s="96"/>
    </row>
    <row r="1534" spans="6:6" x14ac:dyDescent="0.25">
      <c r="F1534" s="96"/>
    </row>
    <row r="1535" spans="6:6" x14ac:dyDescent="0.25">
      <c r="F1535" s="96"/>
    </row>
    <row r="1536" spans="6:6" x14ac:dyDescent="0.25">
      <c r="F1536" s="96"/>
    </row>
    <row r="1537" spans="6:6" x14ac:dyDescent="0.25">
      <c r="F1537" s="96"/>
    </row>
    <row r="1538" spans="6:6" x14ac:dyDescent="0.25">
      <c r="F1538" s="96"/>
    </row>
    <row r="1539" spans="6:6" x14ac:dyDescent="0.25">
      <c r="F1539" s="96"/>
    </row>
    <row r="1540" spans="6:6" x14ac:dyDescent="0.25">
      <c r="F1540" s="96"/>
    </row>
    <row r="1541" spans="6:6" x14ac:dyDescent="0.25">
      <c r="F1541" s="96"/>
    </row>
    <row r="1542" spans="6:6" x14ac:dyDescent="0.25">
      <c r="F1542" s="96"/>
    </row>
    <row r="1543" spans="6:6" x14ac:dyDescent="0.25">
      <c r="F1543" s="96"/>
    </row>
    <row r="1544" spans="6:6" x14ac:dyDescent="0.25">
      <c r="F1544" s="96"/>
    </row>
    <row r="1545" spans="6:6" x14ac:dyDescent="0.25">
      <c r="F1545" s="96"/>
    </row>
    <row r="1546" spans="6:6" x14ac:dyDescent="0.25">
      <c r="F1546" s="96"/>
    </row>
    <row r="1547" spans="6:6" x14ac:dyDescent="0.25">
      <c r="F1547" s="96"/>
    </row>
    <row r="1548" spans="6:6" x14ac:dyDescent="0.25">
      <c r="F1548" s="96"/>
    </row>
    <row r="1549" spans="6:6" x14ac:dyDescent="0.25">
      <c r="F1549" s="96"/>
    </row>
    <row r="1550" spans="6:6" x14ac:dyDescent="0.25">
      <c r="F1550" s="96"/>
    </row>
    <row r="1551" spans="6:6" x14ac:dyDescent="0.25">
      <c r="F1551" s="96"/>
    </row>
    <row r="1552" spans="6:6" x14ac:dyDescent="0.25">
      <c r="F1552" s="96"/>
    </row>
    <row r="1553" spans="6:6" x14ac:dyDescent="0.25">
      <c r="F1553" s="96"/>
    </row>
    <row r="1554" spans="6:6" x14ac:dyDescent="0.25">
      <c r="F1554" s="96"/>
    </row>
    <row r="1555" spans="6:6" x14ac:dyDescent="0.25">
      <c r="F1555" s="96"/>
    </row>
    <row r="1556" spans="6:6" x14ac:dyDescent="0.25">
      <c r="F1556" s="96"/>
    </row>
    <row r="1557" spans="6:6" x14ac:dyDescent="0.25">
      <c r="F1557" s="96"/>
    </row>
    <row r="1558" spans="6:6" x14ac:dyDescent="0.25">
      <c r="F1558" s="96"/>
    </row>
    <row r="1559" spans="6:6" x14ac:dyDescent="0.25">
      <c r="F1559" s="96"/>
    </row>
    <row r="1560" spans="6:6" x14ac:dyDescent="0.25">
      <c r="F1560" s="96"/>
    </row>
    <row r="1561" spans="6:6" x14ac:dyDescent="0.25">
      <c r="F1561" s="96"/>
    </row>
    <row r="1562" spans="6:6" x14ac:dyDescent="0.25">
      <c r="F1562" s="96"/>
    </row>
    <row r="1563" spans="6:6" x14ac:dyDescent="0.25">
      <c r="F1563" s="96"/>
    </row>
    <row r="1564" spans="6:6" x14ac:dyDescent="0.25">
      <c r="F1564" s="96"/>
    </row>
    <row r="1565" spans="6:6" x14ac:dyDescent="0.25">
      <c r="F1565" s="96"/>
    </row>
    <row r="1566" spans="6:6" x14ac:dyDescent="0.25">
      <c r="F1566" s="96"/>
    </row>
    <row r="1567" spans="6:6" x14ac:dyDescent="0.25">
      <c r="F1567" s="96"/>
    </row>
    <row r="1568" spans="6:6" x14ac:dyDescent="0.25">
      <c r="F1568" s="96"/>
    </row>
    <row r="1569" spans="6:6" x14ac:dyDescent="0.25">
      <c r="F1569" s="96"/>
    </row>
    <row r="1570" spans="6:6" x14ac:dyDescent="0.25">
      <c r="F1570" s="96"/>
    </row>
    <row r="1571" spans="6:6" x14ac:dyDescent="0.25">
      <c r="F1571" s="96"/>
    </row>
    <row r="1572" spans="6:6" x14ac:dyDescent="0.25">
      <c r="F1572" s="96"/>
    </row>
    <row r="1573" spans="6:6" x14ac:dyDescent="0.25">
      <c r="F1573" s="96"/>
    </row>
    <row r="1574" spans="6:6" x14ac:dyDescent="0.25">
      <c r="F1574" s="96"/>
    </row>
    <row r="1575" spans="6:6" x14ac:dyDescent="0.25">
      <c r="F1575" s="96"/>
    </row>
    <row r="1576" spans="6:6" x14ac:dyDescent="0.25">
      <c r="F1576" s="96"/>
    </row>
    <row r="1577" spans="6:6" x14ac:dyDescent="0.25">
      <c r="F1577" s="96"/>
    </row>
    <row r="1578" spans="6:6" x14ac:dyDescent="0.25">
      <c r="F1578" s="96"/>
    </row>
    <row r="1579" spans="6:6" x14ac:dyDescent="0.25">
      <c r="F1579" s="96"/>
    </row>
    <row r="1580" spans="6:6" x14ac:dyDescent="0.25">
      <c r="F1580" s="96"/>
    </row>
    <row r="1581" spans="6:6" x14ac:dyDescent="0.25">
      <c r="F1581" s="96"/>
    </row>
    <row r="1582" spans="6:6" x14ac:dyDescent="0.25">
      <c r="F1582" s="96"/>
    </row>
    <row r="1583" spans="6:6" x14ac:dyDescent="0.25">
      <c r="F1583" s="96"/>
    </row>
    <row r="1584" spans="6:6" x14ac:dyDescent="0.25">
      <c r="F1584" s="96"/>
    </row>
    <row r="1585" spans="6:6" x14ac:dyDescent="0.25">
      <c r="F1585" s="96"/>
    </row>
    <row r="1586" spans="6:6" x14ac:dyDescent="0.25">
      <c r="F1586" s="96"/>
    </row>
    <row r="1587" spans="6:6" x14ac:dyDescent="0.25">
      <c r="F1587" s="96"/>
    </row>
    <row r="1588" spans="6:6" x14ac:dyDescent="0.25">
      <c r="F1588" s="96"/>
    </row>
    <row r="1589" spans="6:6" x14ac:dyDescent="0.25">
      <c r="F1589" s="96"/>
    </row>
    <row r="1590" spans="6:6" x14ac:dyDescent="0.25">
      <c r="F1590" s="96"/>
    </row>
    <row r="1591" spans="6:6" x14ac:dyDescent="0.25">
      <c r="F1591" s="96"/>
    </row>
    <row r="1592" spans="6:6" x14ac:dyDescent="0.25">
      <c r="F1592" s="96"/>
    </row>
    <row r="1593" spans="6:6" x14ac:dyDescent="0.25">
      <c r="F1593" s="96"/>
    </row>
    <row r="1594" spans="6:6" x14ac:dyDescent="0.25">
      <c r="F1594" s="96"/>
    </row>
    <row r="1595" spans="6:6" x14ac:dyDescent="0.25">
      <c r="F1595" s="96"/>
    </row>
    <row r="1596" spans="6:6" x14ac:dyDescent="0.25">
      <c r="F1596" s="96"/>
    </row>
    <row r="1597" spans="6:6" x14ac:dyDescent="0.25">
      <c r="F1597" s="96"/>
    </row>
    <row r="1598" spans="6:6" x14ac:dyDescent="0.25">
      <c r="F1598" s="96"/>
    </row>
    <row r="1599" spans="6:6" x14ac:dyDescent="0.25">
      <c r="F1599" s="96"/>
    </row>
    <row r="1600" spans="6:6" x14ac:dyDescent="0.25">
      <c r="F1600" s="96"/>
    </row>
    <row r="1601" spans="6:6" x14ac:dyDescent="0.25">
      <c r="F1601" s="96"/>
    </row>
    <row r="1602" spans="6:6" x14ac:dyDescent="0.25">
      <c r="F1602" s="96"/>
    </row>
    <row r="1603" spans="6:6" x14ac:dyDescent="0.25">
      <c r="F1603" s="96"/>
    </row>
    <row r="1604" spans="6:6" x14ac:dyDescent="0.25">
      <c r="F1604" s="96"/>
    </row>
    <row r="1605" spans="6:6" x14ac:dyDescent="0.25">
      <c r="F1605" s="96"/>
    </row>
    <row r="1606" spans="6:6" x14ac:dyDescent="0.25">
      <c r="F1606" s="96"/>
    </row>
    <row r="1607" spans="6:6" x14ac:dyDescent="0.25">
      <c r="F1607" s="96"/>
    </row>
    <row r="1608" spans="6:6" x14ac:dyDescent="0.25">
      <c r="F1608" s="96"/>
    </row>
    <row r="1609" spans="6:6" x14ac:dyDescent="0.25">
      <c r="F1609" s="96"/>
    </row>
    <row r="1610" spans="6:6" x14ac:dyDescent="0.25">
      <c r="F1610" s="96"/>
    </row>
    <row r="1611" spans="6:6" x14ac:dyDescent="0.25">
      <c r="F1611" s="96"/>
    </row>
    <row r="1612" spans="6:6" x14ac:dyDescent="0.25">
      <c r="F1612" s="96"/>
    </row>
    <row r="1613" spans="6:6" x14ac:dyDescent="0.25">
      <c r="F1613" s="96"/>
    </row>
    <row r="1614" spans="6:6" x14ac:dyDescent="0.25">
      <c r="F1614" s="96"/>
    </row>
    <row r="1615" spans="6:6" x14ac:dyDescent="0.25">
      <c r="F1615" s="96"/>
    </row>
    <row r="1616" spans="6:6" x14ac:dyDescent="0.25">
      <c r="F1616" s="96"/>
    </row>
    <row r="1617" spans="6:6" x14ac:dyDescent="0.25">
      <c r="F1617" s="96"/>
    </row>
    <row r="1618" spans="6:6" x14ac:dyDescent="0.25">
      <c r="F1618" s="96"/>
    </row>
    <row r="1619" spans="6:6" x14ac:dyDescent="0.25">
      <c r="F1619" s="96"/>
    </row>
    <row r="1620" spans="6:6" x14ac:dyDescent="0.25">
      <c r="F1620" s="96"/>
    </row>
    <row r="1621" spans="6:6" x14ac:dyDescent="0.25">
      <c r="F1621" s="96"/>
    </row>
    <row r="1622" spans="6:6" x14ac:dyDescent="0.25">
      <c r="F1622" s="96"/>
    </row>
    <row r="1623" spans="6:6" x14ac:dyDescent="0.25">
      <c r="F1623" s="96"/>
    </row>
    <row r="1624" spans="6:6" x14ac:dyDescent="0.25">
      <c r="F1624" s="96"/>
    </row>
    <row r="1625" spans="6:6" x14ac:dyDescent="0.25">
      <c r="F1625" s="96"/>
    </row>
    <row r="1626" spans="6:6" x14ac:dyDescent="0.25">
      <c r="F1626" s="96"/>
    </row>
    <row r="1627" spans="6:6" x14ac:dyDescent="0.25">
      <c r="F1627" s="96"/>
    </row>
    <row r="1628" spans="6:6" x14ac:dyDescent="0.25">
      <c r="F1628" s="96"/>
    </row>
    <row r="1629" spans="6:6" x14ac:dyDescent="0.25">
      <c r="F1629" s="96"/>
    </row>
    <row r="1630" spans="6:6" x14ac:dyDescent="0.25">
      <c r="F1630" s="96"/>
    </row>
    <row r="1631" spans="6:6" x14ac:dyDescent="0.25">
      <c r="F1631" s="96"/>
    </row>
    <row r="1632" spans="6:6" x14ac:dyDescent="0.25">
      <c r="F1632" s="96"/>
    </row>
    <row r="1633" spans="6:6" x14ac:dyDescent="0.25">
      <c r="F1633" s="96"/>
    </row>
    <row r="1634" spans="6:6" x14ac:dyDescent="0.25">
      <c r="F1634" s="96"/>
    </row>
    <row r="1635" spans="6:6" x14ac:dyDescent="0.25">
      <c r="F1635" s="96"/>
    </row>
    <row r="1636" spans="6:6" x14ac:dyDescent="0.25">
      <c r="F1636" s="96"/>
    </row>
    <row r="1637" spans="6:6" x14ac:dyDescent="0.25">
      <c r="F1637" s="96"/>
    </row>
    <row r="1638" spans="6:6" x14ac:dyDescent="0.25">
      <c r="F1638" s="96"/>
    </row>
    <row r="1639" spans="6:6" x14ac:dyDescent="0.25">
      <c r="F1639" s="96"/>
    </row>
    <row r="1640" spans="6:6" x14ac:dyDescent="0.25">
      <c r="F1640" s="96"/>
    </row>
    <row r="1641" spans="6:6" x14ac:dyDescent="0.25">
      <c r="F1641" s="96"/>
    </row>
    <row r="1642" spans="6:6" x14ac:dyDescent="0.25">
      <c r="F1642" s="96"/>
    </row>
    <row r="1643" spans="6:6" x14ac:dyDescent="0.25">
      <c r="F1643" s="96"/>
    </row>
    <row r="1644" spans="6:6" x14ac:dyDescent="0.25">
      <c r="F1644" s="96"/>
    </row>
    <row r="1645" spans="6:6" x14ac:dyDescent="0.25">
      <c r="F1645" s="96"/>
    </row>
    <row r="1646" spans="6:6" x14ac:dyDescent="0.25">
      <c r="F1646" s="96"/>
    </row>
    <row r="1647" spans="6:6" x14ac:dyDescent="0.25">
      <c r="F1647" s="96"/>
    </row>
    <row r="1648" spans="6:6" x14ac:dyDescent="0.25">
      <c r="F1648" s="96"/>
    </row>
    <row r="1649" spans="6:6" x14ac:dyDescent="0.25">
      <c r="F1649" s="96"/>
    </row>
    <row r="1650" spans="6:6" x14ac:dyDescent="0.25">
      <c r="F1650" s="96"/>
    </row>
    <row r="1651" spans="6:6" x14ac:dyDescent="0.25">
      <c r="F1651" s="96"/>
    </row>
    <row r="1652" spans="6:6" x14ac:dyDescent="0.25">
      <c r="F1652" s="96"/>
    </row>
    <row r="1653" spans="6:6" x14ac:dyDescent="0.25">
      <c r="F1653" s="96"/>
    </row>
    <row r="1654" spans="6:6" x14ac:dyDescent="0.25">
      <c r="F1654" s="96"/>
    </row>
    <row r="1655" spans="6:6" x14ac:dyDescent="0.25">
      <c r="F1655" s="96"/>
    </row>
    <row r="1656" spans="6:6" x14ac:dyDescent="0.25">
      <c r="F1656" s="96"/>
    </row>
    <row r="1657" spans="6:6" x14ac:dyDescent="0.25">
      <c r="F1657" s="96"/>
    </row>
    <row r="1658" spans="6:6" x14ac:dyDescent="0.25">
      <c r="F1658" s="96"/>
    </row>
    <row r="1659" spans="6:6" x14ac:dyDescent="0.25">
      <c r="F1659" s="96"/>
    </row>
    <row r="1660" spans="6:6" x14ac:dyDescent="0.25">
      <c r="F1660" s="96"/>
    </row>
    <row r="1661" spans="6:6" x14ac:dyDescent="0.25">
      <c r="F1661" s="96"/>
    </row>
    <row r="1662" spans="6:6" x14ac:dyDescent="0.25">
      <c r="F1662" s="96"/>
    </row>
    <row r="1663" spans="6:6" x14ac:dyDescent="0.25">
      <c r="F1663" s="96"/>
    </row>
    <row r="1664" spans="6:6" x14ac:dyDescent="0.25">
      <c r="F1664" s="96"/>
    </row>
    <row r="1665" spans="6:6" x14ac:dyDescent="0.25">
      <c r="F1665" s="96"/>
    </row>
    <row r="1666" spans="6:6" x14ac:dyDescent="0.25">
      <c r="F1666" s="96"/>
    </row>
    <row r="1667" spans="6:6" x14ac:dyDescent="0.25">
      <c r="F1667" s="96"/>
    </row>
    <row r="1668" spans="6:6" x14ac:dyDescent="0.25">
      <c r="F1668" s="96"/>
    </row>
    <row r="1669" spans="6:6" x14ac:dyDescent="0.25">
      <c r="F1669" s="96"/>
    </row>
    <row r="1670" spans="6:6" x14ac:dyDescent="0.25">
      <c r="F1670" s="96"/>
    </row>
    <row r="1671" spans="6:6" x14ac:dyDescent="0.25">
      <c r="F1671" s="96"/>
    </row>
    <row r="1672" spans="6:6" x14ac:dyDescent="0.25">
      <c r="F1672" s="96"/>
    </row>
    <row r="1673" spans="6:6" x14ac:dyDescent="0.25">
      <c r="F1673" s="96"/>
    </row>
    <row r="1674" spans="6:6" x14ac:dyDescent="0.25">
      <c r="F1674" s="96"/>
    </row>
    <row r="1675" spans="6:6" x14ac:dyDescent="0.25">
      <c r="F1675" s="96"/>
    </row>
    <row r="1676" spans="6:6" x14ac:dyDescent="0.25">
      <c r="F1676" s="96"/>
    </row>
    <row r="1677" spans="6:6" x14ac:dyDescent="0.25">
      <c r="F1677" s="96"/>
    </row>
    <row r="1678" spans="6:6" x14ac:dyDescent="0.25">
      <c r="F1678" s="96"/>
    </row>
    <row r="1679" spans="6:6" x14ac:dyDescent="0.25">
      <c r="F1679" s="96"/>
    </row>
    <row r="1680" spans="6:6" x14ac:dyDescent="0.25">
      <c r="F1680" s="96"/>
    </row>
    <row r="1681" spans="6:6" x14ac:dyDescent="0.25">
      <c r="F1681" s="96"/>
    </row>
    <row r="1682" spans="6:6" x14ac:dyDescent="0.25">
      <c r="F1682" s="96"/>
    </row>
    <row r="1683" spans="6:6" x14ac:dyDescent="0.25">
      <c r="F1683" s="96"/>
    </row>
    <row r="1684" spans="6:6" x14ac:dyDescent="0.25">
      <c r="F1684" s="96"/>
    </row>
    <row r="1685" spans="6:6" x14ac:dyDescent="0.25">
      <c r="F1685" s="96"/>
    </row>
    <row r="1686" spans="6:6" x14ac:dyDescent="0.25">
      <c r="F1686" s="96"/>
    </row>
    <row r="1687" spans="6:6" x14ac:dyDescent="0.25">
      <c r="F1687" s="96"/>
    </row>
    <row r="1688" spans="6:6" x14ac:dyDescent="0.25">
      <c r="F1688" s="96"/>
    </row>
    <row r="1689" spans="6:6" x14ac:dyDescent="0.25">
      <c r="F1689" s="96"/>
    </row>
    <row r="1690" spans="6:6" x14ac:dyDescent="0.25">
      <c r="F1690" s="96"/>
    </row>
    <row r="1691" spans="6:6" x14ac:dyDescent="0.25">
      <c r="F1691" s="96"/>
    </row>
    <row r="1692" spans="6:6" x14ac:dyDescent="0.25">
      <c r="F1692" s="96"/>
    </row>
    <row r="1693" spans="6:6" x14ac:dyDescent="0.25">
      <c r="F1693" s="96"/>
    </row>
    <row r="1694" spans="6:6" x14ac:dyDescent="0.25">
      <c r="F1694" s="96"/>
    </row>
    <row r="1695" spans="6:6" x14ac:dyDescent="0.25">
      <c r="F1695" s="96"/>
    </row>
    <row r="1696" spans="6:6" x14ac:dyDescent="0.25">
      <c r="F1696" s="96"/>
    </row>
    <row r="1697" spans="6:6" x14ac:dyDescent="0.25">
      <c r="F1697" s="96"/>
    </row>
    <row r="1698" spans="6:6" x14ac:dyDescent="0.25">
      <c r="F1698" s="96"/>
    </row>
    <row r="1699" spans="6:6" x14ac:dyDescent="0.25">
      <c r="F1699" s="96"/>
    </row>
    <row r="1700" spans="6:6" x14ac:dyDescent="0.25">
      <c r="F1700" s="96"/>
    </row>
    <row r="1701" spans="6:6" x14ac:dyDescent="0.25">
      <c r="F1701" s="96"/>
    </row>
    <row r="1702" spans="6:6" x14ac:dyDescent="0.25">
      <c r="F1702" s="96"/>
    </row>
    <row r="1703" spans="6:6" x14ac:dyDescent="0.25">
      <c r="F1703" s="96"/>
    </row>
    <row r="1704" spans="6:6" x14ac:dyDescent="0.25">
      <c r="F1704" s="96"/>
    </row>
    <row r="1705" spans="6:6" x14ac:dyDescent="0.25">
      <c r="F1705" s="96"/>
    </row>
    <row r="1706" spans="6:6" x14ac:dyDescent="0.25">
      <c r="F1706" s="96"/>
    </row>
    <row r="1707" spans="6:6" x14ac:dyDescent="0.25">
      <c r="F1707" s="96"/>
    </row>
    <row r="1708" spans="6:6" x14ac:dyDescent="0.25">
      <c r="F1708" s="96"/>
    </row>
    <row r="1709" spans="6:6" x14ac:dyDescent="0.25">
      <c r="F1709" s="96"/>
    </row>
    <row r="1710" spans="6:6" x14ac:dyDescent="0.25">
      <c r="F1710" s="96"/>
    </row>
    <row r="1711" spans="6:6" x14ac:dyDescent="0.25">
      <c r="F1711" s="96"/>
    </row>
    <row r="1712" spans="6:6" x14ac:dyDescent="0.25">
      <c r="F1712" s="96"/>
    </row>
    <row r="1713" spans="6:6" x14ac:dyDescent="0.25">
      <c r="F1713" s="96"/>
    </row>
    <row r="1714" spans="6:6" x14ac:dyDescent="0.25">
      <c r="F1714" s="96"/>
    </row>
    <row r="1715" spans="6:6" x14ac:dyDescent="0.25">
      <c r="F1715" s="96"/>
    </row>
    <row r="1716" spans="6:6" x14ac:dyDescent="0.25">
      <c r="F1716" s="96"/>
    </row>
    <row r="1717" spans="6:6" x14ac:dyDescent="0.25">
      <c r="F1717" s="96"/>
    </row>
    <row r="1718" spans="6:6" x14ac:dyDescent="0.25">
      <c r="F1718" s="96"/>
    </row>
    <row r="1719" spans="6:6" x14ac:dyDescent="0.25">
      <c r="F1719" s="96"/>
    </row>
    <row r="1720" spans="6:6" x14ac:dyDescent="0.25">
      <c r="F1720" s="96"/>
    </row>
    <row r="1721" spans="6:6" x14ac:dyDescent="0.25">
      <c r="F1721" s="96"/>
    </row>
    <row r="1722" spans="6:6" x14ac:dyDescent="0.25">
      <c r="F1722" s="96"/>
    </row>
    <row r="1723" spans="6:6" x14ac:dyDescent="0.25">
      <c r="F1723" s="96"/>
    </row>
    <row r="1724" spans="6:6" x14ac:dyDescent="0.25">
      <c r="F1724" s="96"/>
    </row>
    <row r="1725" spans="6:6" x14ac:dyDescent="0.25">
      <c r="F1725" s="96"/>
    </row>
    <row r="1726" spans="6:6" x14ac:dyDescent="0.25">
      <c r="F1726" s="96"/>
    </row>
    <row r="1727" spans="6:6" x14ac:dyDescent="0.25">
      <c r="F1727" s="96"/>
    </row>
    <row r="1728" spans="6:6" x14ac:dyDescent="0.25">
      <c r="F1728" s="96"/>
    </row>
    <row r="1729" spans="6:6" x14ac:dyDescent="0.25">
      <c r="F1729" s="96"/>
    </row>
    <row r="1730" spans="6:6" x14ac:dyDescent="0.25">
      <c r="F1730" s="96"/>
    </row>
    <row r="1731" spans="6:6" x14ac:dyDescent="0.25">
      <c r="F1731" s="96"/>
    </row>
    <row r="1732" spans="6:6" x14ac:dyDescent="0.25">
      <c r="F1732" s="96"/>
    </row>
    <row r="1733" spans="6:6" x14ac:dyDescent="0.25">
      <c r="F1733" s="96"/>
    </row>
    <row r="1734" spans="6:6" x14ac:dyDescent="0.25">
      <c r="F1734" s="96"/>
    </row>
    <row r="1735" spans="6:6" x14ac:dyDescent="0.25">
      <c r="F1735" s="96"/>
    </row>
    <row r="1736" spans="6:6" x14ac:dyDescent="0.25">
      <c r="F1736" s="96"/>
    </row>
    <row r="1737" spans="6:6" x14ac:dyDescent="0.25">
      <c r="F1737" s="96"/>
    </row>
    <row r="1738" spans="6:6" x14ac:dyDescent="0.25">
      <c r="F1738" s="96"/>
    </row>
    <row r="1739" spans="6:6" x14ac:dyDescent="0.25">
      <c r="F1739" s="96"/>
    </row>
    <row r="1740" spans="6:6" x14ac:dyDescent="0.25">
      <c r="F1740" s="96"/>
    </row>
    <row r="1741" spans="6:6" x14ac:dyDescent="0.25">
      <c r="F1741" s="96"/>
    </row>
    <row r="1742" spans="6:6" x14ac:dyDescent="0.25">
      <c r="F1742" s="96"/>
    </row>
    <row r="1743" spans="6:6" x14ac:dyDescent="0.25">
      <c r="F1743" s="96"/>
    </row>
    <row r="1744" spans="6:6" x14ac:dyDescent="0.25">
      <c r="F1744" s="96"/>
    </row>
    <row r="1745" spans="6:6" x14ac:dyDescent="0.25">
      <c r="F1745" s="96"/>
    </row>
    <row r="1746" spans="6:6" x14ac:dyDescent="0.25">
      <c r="F1746" s="96"/>
    </row>
    <row r="1747" spans="6:6" x14ac:dyDescent="0.25">
      <c r="F1747" s="96"/>
    </row>
    <row r="1748" spans="6:6" x14ac:dyDescent="0.25">
      <c r="F1748" s="96"/>
    </row>
    <row r="1749" spans="6:6" x14ac:dyDescent="0.25">
      <c r="F1749" s="96"/>
    </row>
    <row r="1750" spans="6:6" x14ac:dyDescent="0.25">
      <c r="F1750" s="96"/>
    </row>
    <row r="1751" spans="6:6" x14ac:dyDescent="0.25">
      <c r="F1751" s="96"/>
    </row>
    <row r="1752" spans="6:6" x14ac:dyDescent="0.25">
      <c r="F1752" s="96"/>
    </row>
    <row r="1753" spans="6:6" x14ac:dyDescent="0.25">
      <c r="F1753" s="96"/>
    </row>
    <row r="1754" spans="6:6" x14ac:dyDescent="0.25">
      <c r="F1754" s="96"/>
    </row>
    <row r="1755" spans="6:6" x14ac:dyDescent="0.25">
      <c r="F1755" s="96"/>
    </row>
    <row r="1756" spans="6:6" x14ac:dyDescent="0.25">
      <c r="F1756" s="96"/>
    </row>
    <row r="1757" spans="6:6" x14ac:dyDescent="0.25">
      <c r="F1757" s="96"/>
    </row>
    <row r="1758" spans="6:6" x14ac:dyDescent="0.25">
      <c r="F1758" s="96"/>
    </row>
    <row r="1759" spans="6:6" x14ac:dyDescent="0.25">
      <c r="F1759" s="96"/>
    </row>
    <row r="1760" spans="6:6" x14ac:dyDescent="0.25">
      <c r="F1760" s="96"/>
    </row>
    <row r="1761" spans="6:6" x14ac:dyDescent="0.25">
      <c r="F1761" s="96"/>
    </row>
    <row r="1762" spans="6:6" x14ac:dyDescent="0.25">
      <c r="F1762" s="96"/>
    </row>
    <row r="1763" spans="6:6" x14ac:dyDescent="0.25">
      <c r="F1763" s="96"/>
    </row>
    <row r="1764" spans="6:6" x14ac:dyDescent="0.25">
      <c r="F1764" s="96"/>
    </row>
    <row r="1765" spans="6:6" x14ac:dyDescent="0.25">
      <c r="F1765" s="96"/>
    </row>
    <row r="1766" spans="6:6" x14ac:dyDescent="0.25">
      <c r="F1766" s="96"/>
    </row>
    <row r="1767" spans="6:6" x14ac:dyDescent="0.25">
      <c r="F1767" s="96"/>
    </row>
    <row r="1768" spans="6:6" x14ac:dyDescent="0.25">
      <c r="F1768" s="96"/>
    </row>
    <row r="1769" spans="6:6" x14ac:dyDescent="0.25">
      <c r="F1769" s="96"/>
    </row>
    <row r="1770" spans="6:6" x14ac:dyDescent="0.25">
      <c r="F1770" s="96"/>
    </row>
    <row r="1771" spans="6:6" x14ac:dyDescent="0.25">
      <c r="F1771" s="96"/>
    </row>
    <row r="1772" spans="6:6" x14ac:dyDescent="0.25">
      <c r="F1772" s="96"/>
    </row>
    <row r="1773" spans="6:6" x14ac:dyDescent="0.25">
      <c r="F1773" s="96"/>
    </row>
    <row r="1774" spans="6:6" x14ac:dyDescent="0.25">
      <c r="F1774" s="96"/>
    </row>
    <row r="1775" spans="6:6" x14ac:dyDescent="0.25">
      <c r="F1775" s="96"/>
    </row>
    <row r="1776" spans="6:6" x14ac:dyDescent="0.25">
      <c r="F1776" s="96"/>
    </row>
    <row r="1777" spans="6:6" x14ac:dyDescent="0.25">
      <c r="F1777" s="96"/>
    </row>
    <row r="1778" spans="6:6" x14ac:dyDescent="0.25">
      <c r="F1778" s="96"/>
    </row>
    <row r="1779" spans="6:6" x14ac:dyDescent="0.25">
      <c r="F1779" s="96"/>
    </row>
    <row r="1780" spans="6:6" x14ac:dyDescent="0.25">
      <c r="F1780" s="96"/>
    </row>
    <row r="1781" spans="6:6" x14ac:dyDescent="0.25">
      <c r="F1781" s="96"/>
    </row>
    <row r="1782" spans="6:6" x14ac:dyDescent="0.25">
      <c r="F1782" s="96"/>
    </row>
    <row r="1783" spans="6:6" x14ac:dyDescent="0.25">
      <c r="F1783" s="96"/>
    </row>
    <row r="1784" spans="6:6" x14ac:dyDescent="0.25">
      <c r="F1784" s="96"/>
    </row>
    <row r="1785" spans="6:6" x14ac:dyDescent="0.25">
      <c r="F1785" s="96"/>
    </row>
    <row r="1786" spans="6:6" x14ac:dyDescent="0.25">
      <c r="F1786" s="96"/>
    </row>
    <row r="1787" spans="6:6" x14ac:dyDescent="0.25">
      <c r="F1787" s="96"/>
    </row>
    <row r="1788" spans="6:6" x14ac:dyDescent="0.25">
      <c r="F1788" s="96"/>
    </row>
    <row r="1789" spans="6:6" x14ac:dyDescent="0.25">
      <c r="F1789" s="96"/>
    </row>
    <row r="1790" spans="6:6" x14ac:dyDescent="0.25">
      <c r="F1790" s="96"/>
    </row>
    <row r="1791" spans="6:6" x14ac:dyDescent="0.25">
      <c r="F1791" s="96"/>
    </row>
    <row r="1792" spans="6:6" x14ac:dyDescent="0.25">
      <c r="F1792" s="96"/>
    </row>
    <row r="1793" spans="6:6" x14ac:dyDescent="0.25">
      <c r="F1793" s="96"/>
    </row>
    <row r="1794" spans="6:6" x14ac:dyDescent="0.25">
      <c r="F1794" s="96"/>
    </row>
    <row r="1795" spans="6:6" x14ac:dyDescent="0.25">
      <c r="F1795" s="96"/>
    </row>
    <row r="1796" spans="6:6" x14ac:dyDescent="0.25">
      <c r="F1796" s="96"/>
    </row>
    <row r="1797" spans="6:6" x14ac:dyDescent="0.25">
      <c r="F1797" s="96"/>
    </row>
    <row r="1798" spans="6:6" x14ac:dyDescent="0.25">
      <c r="F1798" s="96"/>
    </row>
    <row r="1799" spans="6:6" x14ac:dyDescent="0.25">
      <c r="F1799" s="96"/>
    </row>
    <row r="1800" spans="6:6" x14ac:dyDescent="0.25">
      <c r="F1800" s="96"/>
    </row>
    <row r="1801" spans="6:6" x14ac:dyDescent="0.25">
      <c r="F1801" s="96"/>
    </row>
    <row r="1802" spans="6:6" x14ac:dyDescent="0.25">
      <c r="F1802" s="96"/>
    </row>
    <row r="1803" spans="6:6" x14ac:dyDescent="0.25">
      <c r="F1803" s="96"/>
    </row>
    <row r="1804" spans="6:6" x14ac:dyDescent="0.25">
      <c r="F1804" s="96"/>
    </row>
    <row r="1805" spans="6:6" x14ac:dyDescent="0.25">
      <c r="F1805" s="96"/>
    </row>
    <row r="1806" spans="6:6" x14ac:dyDescent="0.25">
      <c r="F1806" s="96"/>
    </row>
    <row r="1807" spans="6:6" x14ac:dyDescent="0.25">
      <c r="F1807" s="96"/>
    </row>
    <row r="1808" spans="6:6" x14ac:dyDescent="0.25">
      <c r="F1808" s="96"/>
    </row>
    <row r="1809" spans="6:6" x14ac:dyDescent="0.25">
      <c r="F1809" s="96"/>
    </row>
    <row r="1810" spans="6:6" x14ac:dyDescent="0.25">
      <c r="F1810" s="96"/>
    </row>
    <row r="1811" spans="6:6" x14ac:dyDescent="0.25">
      <c r="F1811" s="96"/>
    </row>
    <row r="1812" spans="6:6" x14ac:dyDescent="0.25">
      <c r="F1812" s="96"/>
    </row>
    <row r="1813" spans="6:6" x14ac:dyDescent="0.25">
      <c r="F1813" s="96"/>
    </row>
    <row r="1814" spans="6:6" x14ac:dyDescent="0.25">
      <c r="F1814" s="96"/>
    </row>
    <row r="1815" spans="6:6" x14ac:dyDescent="0.25">
      <c r="F1815" s="96"/>
    </row>
    <row r="1816" spans="6:6" x14ac:dyDescent="0.25">
      <c r="F1816" s="96"/>
    </row>
    <row r="1817" spans="6:6" x14ac:dyDescent="0.25">
      <c r="F1817" s="96"/>
    </row>
    <row r="1818" spans="6:6" x14ac:dyDescent="0.25">
      <c r="F1818" s="96"/>
    </row>
    <row r="1819" spans="6:6" x14ac:dyDescent="0.25">
      <c r="F1819" s="96"/>
    </row>
    <row r="1820" spans="6:6" x14ac:dyDescent="0.25">
      <c r="F1820" s="96"/>
    </row>
    <row r="1821" spans="6:6" x14ac:dyDescent="0.25">
      <c r="F1821" s="96"/>
    </row>
    <row r="1822" spans="6:6" x14ac:dyDescent="0.25">
      <c r="F1822" s="96"/>
    </row>
    <row r="1823" spans="6:6" x14ac:dyDescent="0.25">
      <c r="F1823" s="96"/>
    </row>
    <row r="1824" spans="6:6" x14ac:dyDescent="0.25">
      <c r="F1824" s="96"/>
    </row>
    <row r="1825" spans="6:6" x14ac:dyDescent="0.25">
      <c r="F1825" s="96"/>
    </row>
    <row r="1826" spans="6:6" x14ac:dyDescent="0.25">
      <c r="F1826" s="96"/>
    </row>
    <row r="1827" spans="6:6" x14ac:dyDescent="0.25">
      <c r="F1827" s="96"/>
    </row>
    <row r="1828" spans="6:6" x14ac:dyDescent="0.25">
      <c r="F1828" s="96"/>
    </row>
    <row r="1829" spans="6:6" x14ac:dyDescent="0.25">
      <c r="F1829" s="96"/>
    </row>
    <row r="1830" spans="6:6" x14ac:dyDescent="0.25">
      <c r="F1830" s="96"/>
    </row>
    <row r="1831" spans="6:6" x14ac:dyDescent="0.25">
      <c r="F1831" s="96"/>
    </row>
    <row r="1832" spans="6:6" x14ac:dyDescent="0.25">
      <c r="F1832" s="96"/>
    </row>
    <row r="1833" spans="6:6" x14ac:dyDescent="0.25">
      <c r="F1833" s="96"/>
    </row>
    <row r="1834" spans="6:6" x14ac:dyDescent="0.25">
      <c r="F1834" s="96"/>
    </row>
    <row r="1835" spans="6:6" x14ac:dyDescent="0.25">
      <c r="F1835" s="96"/>
    </row>
    <row r="1836" spans="6:6" x14ac:dyDescent="0.25">
      <c r="F1836" s="96"/>
    </row>
    <row r="1837" spans="6:6" x14ac:dyDescent="0.25">
      <c r="F1837" s="96"/>
    </row>
    <row r="1838" spans="6:6" x14ac:dyDescent="0.25">
      <c r="F1838" s="96"/>
    </row>
    <row r="1839" spans="6:6" x14ac:dyDescent="0.25">
      <c r="F1839" s="96"/>
    </row>
    <row r="1840" spans="6:6" x14ac:dyDescent="0.25">
      <c r="F1840" s="96"/>
    </row>
    <row r="1841" spans="6:6" x14ac:dyDescent="0.25">
      <c r="F1841" s="96"/>
    </row>
    <row r="1842" spans="6:6" x14ac:dyDescent="0.25">
      <c r="F1842" s="96"/>
    </row>
    <row r="1843" spans="6:6" x14ac:dyDescent="0.25">
      <c r="F1843" s="96"/>
    </row>
    <row r="1844" spans="6:6" x14ac:dyDescent="0.25">
      <c r="F1844" s="96"/>
    </row>
    <row r="1845" spans="6:6" x14ac:dyDescent="0.25">
      <c r="F1845" s="96"/>
    </row>
    <row r="1846" spans="6:6" x14ac:dyDescent="0.25">
      <c r="F1846" s="96"/>
    </row>
    <row r="1847" spans="6:6" x14ac:dyDescent="0.25">
      <c r="F1847" s="96"/>
    </row>
    <row r="1848" spans="6:6" x14ac:dyDescent="0.25">
      <c r="F1848" s="96"/>
    </row>
    <row r="1849" spans="6:6" x14ac:dyDescent="0.25">
      <c r="F1849" s="96"/>
    </row>
    <row r="1850" spans="6:6" x14ac:dyDescent="0.25">
      <c r="F1850" s="96"/>
    </row>
    <row r="1851" spans="6:6" x14ac:dyDescent="0.25">
      <c r="F1851" s="96"/>
    </row>
    <row r="1852" spans="6:6" x14ac:dyDescent="0.25">
      <c r="F1852" s="96"/>
    </row>
    <row r="1853" spans="6:6" x14ac:dyDescent="0.25">
      <c r="F1853" s="96"/>
    </row>
    <row r="1854" spans="6:6" x14ac:dyDescent="0.25">
      <c r="F1854" s="96"/>
    </row>
    <row r="1855" spans="6:6" x14ac:dyDescent="0.25">
      <c r="F1855" s="96"/>
    </row>
    <row r="1856" spans="6:6" x14ac:dyDescent="0.25">
      <c r="F1856" s="96"/>
    </row>
    <row r="1857" spans="6:6" x14ac:dyDescent="0.25">
      <c r="F1857" s="96"/>
    </row>
    <row r="1858" spans="6:6" x14ac:dyDescent="0.25">
      <c r="F1858" s="96"/>
    </row>
    <row r="1859" spans="6:6" x14ac:dyDescent="0.25">
      <c r="F1859" s="96"/>
    </row>
    <row r="1860" spans="6:6" x14ac:dyDescent="0.25">
      <c r="F1860" s="96"/>
    </row>
    <row r="1861" spans="6:6" x14ac:dyDescent="0.25">
      <c r="F1861" s="96"/>
    </row>
    <row r="1862" spans="6:6" x14ac:dyDescent="0.25">
      <c r="F1862" s="96"/>
    </row>
    <row r="1863" spans="6:6" x14ac:dyDescent="0.25">
      <c r="F1863" s="96"/>
    </row>
    <row r="1864" spans="6:6" x14ac:dyDescent="0.25">
      <c r="F1864" s="96"/>
    </row>
    <row r="1865" spans="6:6" x14ac:dyDescent="0.25">
      <c r="F1865" s="96"/>
    </row>
    <row r="1866" spans="6:6" x14ac:dyDescent="0.25">
      <c r="F1866" s="96"/>
    </row>
    <row r="1867" spans="6:6" x14ac:dyDescent="0.25">
      <c r="F1867" s="96"/>
    </row>
    <row r="1868" spans="6:6" x14ac:dyDescent="0.25">
      <c r="F1868" s="96"/>
    </row>
    <row r="1869" spans="6:6" x14ac:dyDescent="0.25">
      <c r="F1869" s="96"/>
    </row>
    <row r="1870" spans="6:6" x14ac:dyDescent="0.25">
      <c r="F1870" s="96"/>
    </row>
    <row r="1871" spans="6:6" x14ac:dyDescent="0.25">
      <c r="F1871" s="96"/>
    </row>
    <row r="1872" spans="6:6" x14ac:dyDescent="0.25">
      <c r="F1872" s="96"/>
    </row>
    <row r="1873" spans="6:6" x14ac:dyDescent="0.25">
      <c r="F1873" s="96"/>
    </row>
    <row r="1874" spans="6:6" x14ac:dyDescent="0.25">
      <c r="F1874" s="96"/>
    </row>
    <row r="1875" spans="6:6" x14ac:dyDescent="0.25">
      <c r="F1875" s="96"/>
    </row>
    <row r="1876" spans="6:6" x14ac:dyDescent="0.25">
      <c r="F1876" s="96"/>
    </row>
    <row r="1877" spans="6:6" x14ac:dyDescent="0.25">
      <c r="F1877" s="96"/>
    </row>
    <row r="1878" spans="6:6" x14ac:dyDescent="0.25">
      <c r="F1878" s="96"/>
    </row>
    <row r="1879" spans="6:6" x14ac:dyDescent="0.25">
      <c r="F1879" s="96"/>
    </row>
    <row r="1880" spans="6:6" x14ac:dyDescent="0.25">
      <c r="F1880" s="96"/>
    </row>
    <row r="1881" spans="6:6" x14ac:dyDescent="0.25">
      <c r="F1881" s="96"/>
    </row>
    <row r="1882" spans="6:6" x14ac:dyDescent="0.25">
      <c r="F1882" s="96"/>
    </row>
    <row r="1883" spans="6:6" x14ac:dyDescent="0.25">
      <c r="F1883" s="96"/>
    </row>
    <row r="1884" spans="6:6" x14ac:dyDescent="0.25">
      <c r="F1884" s="96"/>
    </row>
    <row r="1885" spans="6:6" x14ac:dyDescent="0.25">
      <c r="F1885" s="96"/>
    </row>
    <row r="1886" spans="6:6" x14ac:dyDescent="0.25">
      <c r="F1886" s="96"/>
    </row>
    <row r="1887" spans="6:6" x14ac:dyDescent="0.25">
      <c r="F1887" s="96"/>
    </row>
    <row r="1888" spans="6:6" x14ac:dyDescent="0.25">
      <c r="F1888" s="96"/>
    </row>
    <row r="1889" spans="6:6" x14ac:dyDescent="0.25">
      <c r="F1889" s="96"/>
    </row>
    <row r="1890" spans="6:6" x14ac:dyDescent="0.25">
      <c r="F1890" s="96"/>
    </row>
    <row r="1891" spans="6:6" x14ac:dyDescent="0.25">
      <c r="F1891" s="96"/>
    </row>
    <row r="1892" spans="6:6" x14ac:dyDescent="0.25">
      <c r="F1892" s="96"/>
    </row>
    <row r="1893" spans="6:6" x14ac:dyDescent="0.25">
      <c r="F1893" s="96"/>
    </row>
    <row r="1894" spans="6:6" x14ac:dyDescent="0.25">
      <c r="F1894" s="96"/>
    </row>
    <row r="1895" spans="6:6" x14ac:dyDescent="0.25">
      <c r="F1895" s="96"/>
    </row>
    <row r="1896" spans="6:6" x14ac:dyDescent="0.25">
      <c r="F1896" s="96"/>
    </row>
    <row r="1897" spans="6:6" x14ac:dyDescent="0.25">
      <c r="F1897" s="96"/>
    </row>
    <row r="1898" spans="6:6" x14ac:dyDescent="0.25">
      <c r="F1898" s="96"/>
    </row>
    <row r="1899" spans="6:6" x14ac:dyDescent="0.25">
      <c r="F1899" s="96"/>
    </row>
    <row r="1900" spans="6:6" x14ac:dyDescent="0.25">
      <c r="F1900" s="96"/>
    </row>
    <row r="1901" spans="6:6" x14ac:dyDescent="0.25">
      <c r="F1901" s="96"/>
    </row>
    <row r="1902" spans="6:6" x14ac:dyDescent="0.25">
      <c r="F1902" s="96"/>
    </row>
    <row r="1903" spans="6:6" x14ac:dyDescent="0.25">
      <c r="F1903" s="96"/>
    </row>
    <row r="1904" spans="6:6" x14ac:dyDescent="0.25">
      <c r="F1904" s="96"/>
    </row>
    <row r="1905" spans="6:6" x14ac:dyDescent="0.25">
      <c r="F1905" s="96"/>
    </row>
    <row r="1906" spans="6:6" x14ac:dyDescent="0.25">
      <c r="F1906" s="96"/>
    </row>
    <row r="1907" spans="6:6" x14ac:dyDescent="0.25">
      <c r="F1907" s="96"/>
    </row>
    <row r="1908" spans="6:6" x14ac:dyDescent="0.25">
      <c r="F1908" s="96"/>
    </row>
    <row r="1909" spans="6:6" x14ac:dyDescent="0.25">
      <c r="F1909" s="96"/>
    </row>
    <row r="1910" spans="6:6" x14ac:dyDescent="0.25">
      <c r="F1910" s="96"/>
    </row>
    <row r="1911" spans="6:6" x14ac:dyDescent="0.25">
      <c r="F1911" s="96"/>
    </row>
    <row r="1912" spans="6:6" x14ac:dyDescent="0.25">
      <c r="F1912" s="96"/>
    </row>
    <row r="1913" spans="6:6" x14ac:dyDescent="0.25">
      <c r="F1913" s="96"/>
    </row>
    <row r="1914" spans="6:6" x14ac:dyDescent="0.25">
      <c r="F1914" s="96"/>
    </row>
    <row r="1915" spans="6:6" x14ac:dyDescent="0.25">
      <c r="F1915" s="96"/>
    </row>
    <row r="1916" spans="6:6" x14ac:dyDescent="0.25">
      <c r="F1916" s="96"/>
    </row>
    <row r="1917" spans="6:6" x14ac:dyDescent="0.25">
      <c r="F1917" s="96"/>
    </row>
    <row r="1918" spans="6:6" x14ac:dyDescent="0.25">
      <c r="F1918" s="96"/>
    </row>
    <row r="1919" spans="6:6" x14ac:dyDescent="0.25">
      <c r="F1919" s="96"/>
    </row>
    <row r="1920" spans="6:6" x14ac:dyDescent="0.25">
      <c r="F1920" s="96"/>
    </row>
    <row r="1921" spans="6:6" x14ac:dyDescent="0.25">
      <c r="F1921" s="96"/>
    </row>
    <row r="1922" spans="6:6" x14ac:dyDescent="0.25">
      <c r="F1922" s="96"/>
    </row>
    <row r="1923" spans="6:6" x14ac:dyDescent="0.25">
      <c r="F1923" s="96"/>
    </row>
    <row r="1924" spans="6:6" x14ac:dyDescent="0.25">
      <c r="F1924" s="96"/>
    </row>
    <row r="1925" spans="6:6" x14ac:dyDescent="0.25">
      <c r="F1925" s="96"/>
    </row>
    <row r="1926" spans="6:6" x14ac:dyDescent="0.25">
      <c r="F1926" s="96"/>
    </row>
    <row r="1927" spans="6:6" x14ac:dyDescent="0.25">
      <c r="F1927" s="96"/>
    </row>
    <row r="1928" spans="6:6" x14ac:dyDescent="0.25">
      <c r="F1928" s="96"/>
    </row>
    <row r="1929" spans="6:6" x14ac:dyDescent="0.25">
      <c r="F1929" s="96"/>
    </row>
    <row r="1930" spans="6:6" x14ac:dyDescent="0.25">
      <c r="F1930" s="96"/>
    </row>
    <row r="1931" spans="6:6" x14ac:dyDescent="0.25">
      <c r="F1931" s="96"/>
    </row>
    <row r="1932" spans="6:6" x14ac:dyDescent="0.25">
      <c r="F1932" s="96"/>
    </row>
    <row r="1933" spans="6:6" x14ac:dyDescent="0.25">
      <c r="F1933" s="96"/>
    </row>
    <row r="1934" spans="6:6" x14ac:dyDescent="0.25">
      <c r="F1934" s="96"/>
    </row>
    <row r="1935" spans="6:6" x14ac:dyDescent="0.25">
      <c r="F1935" s="96"/>
    </row>
    <row r="1936" spans="6:6" x14ac:dyDescent="0.25">
      <c r="F1936" s="96"/>
    </row>
    <row r="1937" spans="6:6" x14ac:dyDescent="0.25">
      <c r="F1937" s="96"/>
    </row>
    <row r="1938" spans="6:6" x14ac:dyDescent="0.25">
      <c r="F1938" s="96"/>
    </row>
    <row r="1939" spans="6:6" x14ac:dyDescent="0.25">
      <c r="F1939" s="96"/>
    </row>
    <row r="1940" spans="6:6" x14ac:dyDescent="0.25">
      <c r="F1940" s="96"/>
    </row>
    <row r="1941" spans="6:6" x14ac:dyDescent="0.25">
      <c r="F1941" s="96"/>
    </row>
    <row r="1942" spans="6:6" x14ac:dyDescent="0.25">
      <c r="F1942" s="96"/>
    </row>
    <row r="1943" spans="6:6" x14ac:dyDescent="0.25">
      <c r="F1943" s="96"/>
    </row>
    <row r="1944" spans="6:6" x14ac:dyDescent="0.25">
      <c r="F1944" s="96"/>
    </row>
    <row r="1945" spans="6:6" x14ac:dyDescent="0.25">
      <c r="F1945" s="96"/>
    </row>
    <row r="1946" spans="6:6" x14ac:dyDescent="0.25">
      <c r="F1946" s="96"/>
    </row>
    <row r="1947" spans="6:6" x14ac:dyDescent="0.25">
      <c r="F1947" s="96"/>
    </row>
    <row r="1948" spans="6:6" x14ac:dyDescent="0.25">
      <c r="F1948" s="96"/>
    </row>
    <row r="1949" spans="6:6" x14ac:dyDescent="0.25">
      <c r="F1949" s="96"/>
    </row>
    <row r="1950" spans="6:6" x14ac:dyDescent="0.25">
      <c r="F1950" s="96"/>
    </row>
    <row r="1951" spans="6:6" x14ac:dyDescent="0.25">
      <c r="F1951" s="96"/>
    </row>
    <row r="1952" spans="6:6" x14ac:dyDescent="0.25">
      <c r="F1952" s="96"/>
    </row>
    <row r="1953" spans="6:6" x14ac:dyDescent="0.25">
      <c r="F1953" s="96"/>
    </row>
    <row r="1954" spans="6:6" x14ac:dyDescent="0.25">
      <c r="F1954" s="96"/>
    </row>
    <row r="1955" spans="6:6" x14ac:dyDescent="0.25">
      <c r="F1955" s="96"/>
    </row>
    <row r="1956" spans="6:6" x14ac:dyDescent="0.25">
      <c r="F1956" s="96"/>
    </row>
    <row r="1957" spans="6:6" x14ac:dyDescent="0.25">
      <c r="F1957" s="96"/>
    </row>
    <row r="1958" spans="6:6" x14ac:dyDescent="0.25">
      <c r="F1958" s="96"/>
    </row>
    <row r="1959" spans="6:6" x14ac:dyDescent="0.25">
      <c r="F1959" s="96"/>
    </row>
    <row r="1960" spans="6:6" x14ac:dyDescent="0.25">
      <c r="F1960" s="96"/>
    </row>
    <row r="1961" spans="6:6" x14ac:dyDescent="0.25">
      <c r="F1961" s="96"/>
    </row>
    <row r="1962" spans="6:6" x14ac:dyDescent="0.25">
      <c r="F1962" s="96"/>
    </row>
    <row r="1963" spans="6:6" x14ac:dyDescent="0.25">
      <c r="F1963" s="96"/>
    </row>
    <row r="1964" spans="6:6" x14ac:dyDescent="0.25">
      <c r="F1964" s="96"/>
    </row>
    <row r="1965" spans="6:6" x14ac:dyDescent="0.25">
      <c r="F1965" s="96"/>
    </row>
    <row r="1966" spans="6:6" x14ac:dyDescent="0.25">
      <c r="F1966" s="96"/>
    </row>
    <row r="1967" spans="6:6" x14ac:dyDescent="0.25">
      <c r="F1967" s="96"/>
    </row>
    <row r="1968" spans="6:6" x14ac:dyDescent="0.25">
      <c r="F1968" s="96"/>
    </row>
    <row r="1969" spans="6:6" x14ac:dyDescent="0.25">
      <c r="F1969" s="96"/>
    </row>
    <row r="1970" spans="6:6" x14ac:dyDescent="0.25">
      <c r="F1970" s="96"/>
    </row>
    <row r="1971" spans="6:6" x14ac:dyDescent="0.25">
      <c r="F1971" s="96"/>
    </row>
    <row r="1972" spans="6:6" x14ac:dyDescent="0.25">
      <c r="F1972" s="96"/>
    </row>
    <row r="1973" spans="6:6" x14ac:dyDescent="0.25">
      <c r="F1973" s="96"/>
    </row>
    <row r="1974" spans="6:6" x14ac:dyDescent="0.25">
      <c r="F1974" s="96"/>
    </row>
    <row r="1975" spans="6:6" x14ac:dyDescent="0.25">
      <c r="F1975" s="96"/>
    </row>
    <row r="1976" spans="6:6" x14ac:dyDescent="0.25">
      <c r="F1976" s="96"/>
    </row>
    <row r="1977" spans="6:6" x14ac:dyDescent="0.25">
      <c r="F1977" s="96"/>
    </row>
    <row r="1978" spans="6:6" x14ac:dyDescent="0.25">
      <c r="F1978" s="96"/>
    </row>
    <row r="1979" spans="6:6" x14ac:dyDescent="0.25">
      <c r="F1979" s="96"/>
    </row>
    <row r="1980" spans="6:6" x14ac:dyDescent="0.25">
      <c r="F1980" s="96"/>
    </row>
    <row r="1981" spans="6:6" x14ac:dyDescent="0.25">
      <c r="F1981" s="96"/>
    </row>
    <row r="1982" spans="6:6" x14ac:dyDescent="0.25">
      <c r="F1982" s="96"/>
    </row>
    <row r="1983" spans="6:6" x14ac:dyDescent="0.25">
      <c r="F1983" s="96"/>
    </row>
    <row r="1984" spans="6:6" x14ac:dyDescent="0.25">
      <c r="F1984" s="96"/>
    </row>
    <row r="1985" spans="6:6" x14ac:dyDescent="0.25">
      <c r="F1985" s="96"/>
    </row>
    <row r="1986" spans="6:6" x14ac:dyDescent="0.25">
      <c r="F1986" s="96"/>
    </row>
    <row r="1987" spans="6:6" x14ac:dyDescent="0.25">
      <c r="F1987" s="96"/>
    </row>
    <row r="1988" spans="6:6" x14ac:dyDescent="0.25">
      <c r="F1988" s="96"/>
    </row>
    <row r="1989" spans="6:6" x14ac:dyDescent="0.25">
      <c r="F1989" s="96"/>
    </row>
    <row r="1990" spans="6:6" x14ac:dyDescent="0.25">
      <c r="F1990" s="96"/>
    </row>
    <row r="1991" spans="6:6" x14ac:dyDescent="0.25">
      <c r="F1991" s="96"/>
    </row>
    <row r="1992" spans="6:6" x14ac:dyDescent="0.25">
      <c r="F1992" s="96"/>
    </row>
    <row r="1993" spans="6:6" x14ac:dyDescent="0.25">
      <c r="F1993" s="96"/>
    </row>
    <row r="1994" spans="6:6" x14ac:dyDescent="0.25">
      <c r="F1994" s="96"/>
    </row>
    <row r="1995" spans="6:6" x14ac:dyDescent="0.25">
      <c r="F1995" s="96"/>
    </row>
    <row r="1996" spans="6:6" x14ac:dyDescent="0.25">
      <c r="F1996" s="96"/>
    </row>
    <row r="1997" spans="6:6" x14ac:dyDescent="0.25">
      <c r="F1997" s="96"/>
    </row>
    <row r="1998" spans="6:6" x14ac:dyDescent="0.25">
      <c r="F1998" s="96"/>
    </row>
    <row r="1999" spans="6:6" x14ac:dyDescent="0.25">
      <c r="F1999" s="96"/>
    </row>
    <row r="2000" spans="6:6" x14ac:dyDescent="0.25">
      <c r="F2000" s="96"/>
    </row>
    <row r="2001" spans="6:6" x14ac:dyDescent="0.25">
      <c r="F2001" s="96"/>
    </row>
    <row r="2002" spans="6:6" x14ac:dyDescent="0.25">
      <c r="F2002" s="96"/>
    </row>
    <row r="2003" spans="6:6" x14ac:dyDescent="0.25">
      <c r="F2003" s="96"/>
    </row>
    <row r="2004" spans="6:6" x14ac:dyDescent="0.25">
      <c r="F2004" s="96"/>
    </row>
    <row r="2005" spans="6:6" x14ac:dyDescent="0.25">
      <c r="F2005" s="96"/>
    </row>
    <row r="2006" spans="6:6" x14ac:dyDescent="0.25">
      <c r="F2006" s="96"/>
    </row>
    <row r="2007" spans="6:6" x14ac:dyDescent="0.25">
      <c r="F2007" s="96"/>
    </row>
    <row r="2008" spans="6:6" x14ac:dyDescent="0.25">
      <c r="F2008" s="96"/>
    </row>
    <row r="2009" spans="6:6" x14ac:dyDescent="0.25">
      <c r="F2009" s="96"/>
    </row>
    <row r="2010" spans="6:6" x14ac:dyDescent="0.25">
      <c r="F2010" s="96"/>
    </row>
    <row r="2011" spans="6:6" x14ac:dyDescent="0.25">
      <c r="F2011" s="96"/>
    </row>
    <row r="2012" spans="6:6" x14ac:dyDescent="0.25">
      <c r="F2012" s="96"/>
    </row>
    <row r="2013" spans="6:6" x14ac:dyDescent="0.25">
      <c r="F2013" s="96"/>
    </row>
    <row r="2014" spans="6:6" x14ac:dyDescent="0.25">
      <c r="F2014" s="96"/>
    </row>
    <row r="2015" spans="6:6" x14ac:dyDescent="0.25">
      <c r="F2015" s="96"/>
    </row>
    <row r="2016" spans="6:6" x14ac:dyDescent="0.25">
      <c r="F2016" s="96"/>
    </row>
    <row r="2017" spans="6:6" x14ac:dyDescent="0.25">
      <c r="F2017" s="96"/>
    </row>
    <row r="2018" spans="6:6" x14ac:dyDescent="0.25">
      <c r="F2018" s="96"/>
    </row>
    <row r="2019" spans="6:6" x14ac:dyDescent="0.25">
      <c r="F2019" s="96"/>
    </row>
    <row r="2020" spans="6:6" x14ac:dyDescent="0.25">
      <c r="F2020" s="96"/>
    </row>
    <row r="2021" spans="6:6" x14ac:dyDescent="0.25">
      <c r="F2021" s="96"/>
    </row>
    <row r="2022" spans="6:6" x14ac:dyDescent="0.25">
      <c r="F2022" s="96"/>
    </row>
    <row r="2023" spans="6:6" x14ac:dyDescent="0.25">
      <c r="F2023" s="96"/>
    </row>
    <row r="2024" spans="6:6" x14ac:dyDescent="0.25">
      <c r="F2024" s="96"/>
    </row>
    <row r="2025" spans="6:6" x14ac:dyDescent="0.25">
      <c r="F2025" s="96"/>
    </row>
    <row r="2026" spans="6:6" x14ac:dyDescent="0.25">
      <c r="F2026" s="96"/>
    </row>
    <row r="2027" spans="6:6" x14ac:dyDescent="0.25">
      <c r="F2027" s="96"/>
    </row>
    <row r="2028" spans="6:6" x14ac:dyDescent="0.25">
      <c r="F2028" s="96"/>
    </row>
    <row r="2029" spans="6:6" x14ac:dyDescent="0.25">
      <c r="F2029" s="96"/>
    </row>
    <row r="2030" spans="6:6" x14ac:dyDescent="0.25">
      <c r="F2030" s="96"/>
    </row>
    <row r="2031" spans="6:6" x14ac:dyDescent="0.25">
      <c r="F2031" s="96"/>
    </row>
    <row r="2032" spans="6:6" x14ac:dyDescent="0.25">
      <c r="F2032" s="96"/>
    </row>
    <row r="2033" spans="6:6" x14ac:dyDescent="0.25">
      <c r="F2033" s="96"/>
    </row>
    <row r="2034" spans="6:6" x14ac:dyDescent="0.25">
      <c r="F2034" s="96"/>
    </row>
    <row r="2035" spans="6:6" x14ac:dyDescent="0.25">
      <c r="F2035" s="96"/>
    </row>
    <row r="2036" spans="6:6" x14ac:dyDescent="0.25">
      <c r="F2036" s="96"/>
    </row>
    <row r="2037" spans="6:6" x14ac:dyDescent="0.25">
      <c r="F2037" s="96"/>
    </row>
    <row r="2038" spans="6:6" x14ac:dyDescent="0.25">
      <c r="F2038" s="96"/>
    </row>
    <row r="2039" spans="6:6" x14ac:dyDescent="0.25">
      <c r="F2039" s="96"/>
    </row>
    <row r="2040" spans="6:6" x14ac:dyDescent="0.25">
      <c r="F2040" s="96"/>
    </row>
    <row r="2041" spans="6:6" x14ac:dyDescent="0.25">
      <c r="F2041" s="96"/>
    </row>
    <row r="2042" spans="6:6" x14ac:dyDescent="0.25">
      <c r="F2042" s="96"/>
    </row>
    <row r="2043" spans="6:6" x14ac:dyDescent="0.25">
      <c r="F2043" s="96"/>
    </row>
    <row r="2044" spans="6:6" x14ac:dyDescent="0.25">
      <c r="F2044" s="96"/>
    </row>
    <row r="2045" spans="6:6" x14ac:dyDescent="0.25">
      <c r="F2045" s="96"/>
    </row>
    <row r="2046" spans="6:6" x14ac:dyDescent="0.25">
      <c r="F2046" s="96"/>
    </row>
    <row r="2047" spans="6:6" x14ac:dyDescent="0.25">
      <c r="F2047" s="96"/>
    </row>
    <row r="2048" spans="6:6" x14ac:dyDescent="0.25">
      <c r="F2048" s="96"/>
    </row>
    <row r="2049" spans="6:6" x14ac:dyDescent="0.25">
      <c r="F2049" s="96"/>
    </row>
    <row r="2050" spans="6:6" x14ac:dyDescent="0.25">
      <c r="F2050" s="96"/>
    </row>
    <row r="2051" spans="6:6" x14ac:dyDescent="0.25">
      <c r="F2051" s="96"/>
    </row>
    <row r="2052" spans="6:6" x14ac:dyDescent="0.25">
      <c r="F2052" s="96"/>
    </row>
    <row r="2053" spans="6:6" x14ac:dyDescent="0.25">
      <c r="F2053" s="96"/>
    </row>
    <row r="2054" spans="6:6" x14ac:dyDescent="0.25">
      <c r="F2054" s="96"/>
    </row>
    <row r="2055" spans="6:6" x14ac:dyDescent="0.25">
      <c r="F2055" s="96"/>
    </row>
    <row r="2056" spans="6:6" x14ac:dyDescent="0.25">
      <c r="F2056" s="96"/>
    </row>
    <row r="2057" spans="6:6" x14ac:dyDescent="0.25">
      <c r="F2057" s="96"/>
    </row>
    <row r="2058" spans="6:6" x14ac:dyDescent="0.25">
      <c r="F2058" s="96"/>
    </row>
    <row r="2059" spans="6:6" x14ac:dyDescent="0.25">
      <c r="F2059" s="96"/>
    </row>
    <row r="2060" spans="6:6" x14ac:dyDescent="0.25">
      <c r="F2060" s="96"/>
    </row>
    <row r="2061" spans="6:6" x14ac:dyDescent="0.25">
      <c r="F2061" s="96"/>
    </row>
    <row r="2062" spans="6:6" x14ac:dyDescent="0.25">
      <c r="F2062" s="96"/>
    </row>
    <row r="2063" spans="6:6" x14ac:dyDescent="0.25">
      <c r="F2063" s="96"/>
    </row>
    <row r="2064" spans="6:6" x14ac:dyDescent="0.25">
      <c r="F2064" s="96"/>
    </row>
    <row r="2065" spans="6:6" x14ac:dyDescent="0.25">
      <c r="F2065" s="96"/>
    </row>
    <row r="2066" spans="6:6" x14ac:dyDescent="0.25">
      <c r="F2066" s="96"/>
    </row>
    <row r="2067" spans="6:6" x14ac:dyDescent="0.25">
      <c r="F2067" s="96"/>
    </row>
    <row r="2068" spans="6:6" x14ac:dyDescent="0.25">
      <c r="F2068" s="96"/>
    </row>
    <row r="2069" spans="6:6" x14ac:dyDescent="0.25">
      <c r="F2069" s="96"/>
    </row>
    <row r="2070" spans="6:6" x14ac:dyDescent="0.25">
      <c r="F2070" s="96"/>
    </row>
    <row r="2071" spans="6:6" x14ac:dyDescent="0.25">
      <c r="F2071" s="96"/>
    </row>
    <row r="2072" spans="6:6" x14ac:dyDescent="0.25">
      <c r="F2072" s="96"/>
    </row>
    <row r="2073" spans="6:6" x14ac:dyDescent="0.25">
      <c r="F2073" s="96"/>
    </row>
    <row r="2074" spans="6:6" x14ac:dyDescent="0.25">
      <c r="F2074" s="96"/>
    </row>
    <row r="2075" spans="6:6" x14ac:dyDescent="0.25">
      <c r="F2075" s="96"/>
    </row>
    <row r="2076" spans="6:6" x14ac:dyDescent="0.25">
      <c r="F2076" s="96"/>
    </row>
    <row r="2077" spans="6:6" x14ac:dyDescent="0.25">
      <c r="F2077" s="96"/>
    </row>
    <row r="2078" spans="6:6" x14ac:dyDescent="0.25">
      <c r="F2078" s="96"/>
    </row>
    <row r="2079" spans="6:6" x14ac:dyDescent="0.25">
      <c r="F2079" s="96"/>
    </row>
    <row r="2080" spans="6:6" x14ac:dyDescent="0.25">
      <c r="F2080" s="96"/>
    </row>
    <row r="2081" spans="6:6" x14ac:dyDescent="0.25">
      <c r="F2081" s="96"/>
    </row>
    <row r="2082" spans="6:6" x14ac:dyDescent="0.25">
      <c r="F2082" s="96"/>
    </row>
    <row r="2083" spans="6:6" x14ac:dyDescent="0.25">
      <c r="F2083" s="96"/>
    </row>
    <row r="2084" spans="6:6" x14ac:dyDescent="0.25">
      <c r="F2084" s="96"/>
    </row>
    <row r="2085" spans="6:6" x14ac:dyDescent="0.25">
      <c r="F2085" s="96"/>
    </row>
    <row r="2086" spans="6:6" x14ac:dyDescent="0.25">
      <c r="F2086" s="96"/>
    </row>
    <row r="2087" spans="6:6" x14ac:dyDescent="0.25">
      <c r="F2087" s="96"/>
    </row>
    <row r="2088" spans="6:6" x14ac:dyDescent="0.25">
      <c r="F2088" s="96"/>
    </row>
    <row r="2089" spans="6:6" x14ac:dyDescent="0.25">
      <c r="F2089" s="96"/>
    </row>
    <row r="2090" spans="6:6" x14ac:dyDescent="0.25">
      <c r="F2090" s="96"/>
    </row>
    <row r="2091" spans="6:6" x14ac:dyDescent="0.25">
      <c r="F2091" s="96"/>
    </row>
    <row r="2092" spans="6:6" x14ac:dyDescent="0.25">
      <c r="F2092" s="96"/>
    </row>
    <row r="2093" spans="6:6" x14ac:dyDescent="0.25">
      <c r="F2093" s="96"/>
    </row>
    <row r="2094" spans="6:6" x14ac:dyDescent="0.25">
      <c r="F2094" s="96"/>
    </row>
    <row r="2095" spans="6:6" x14ac:dyDescent="0.25">
      <c r="F2095" s="96"/>
    </row>
    <row r="2096" spans="6:6" x14ac:dyDescent="0.25">
      <c r="F2096" s="96"/>
    </row>
    <row r="2097" spans="6:6" x14ac:dyDescent="0.25">
      <c r="F2097" s="96"/>
    </row>
    <row r="2098" spans="6:6" x14ac:dyDescent="0.25">
      <c r="F2098" s="96"/>
    </row>
    <row r="2099" spans="6:6" x14ac:dyDescent="0.25">
      <c r="F2099" s="96"/>
    </row>
    <row r="2100" spans="6:6" x14ac:dyDescent="0.25">
      <c r="F2100" s="96"/>
    </row>
    <row r="2101" spans="6:6" x14ac:dyDescent="0.25">
      <c r="F2101" s="96"/>
    </row>
    <row r="2102" spans="6:6" x14ac:dyDescent="0.25">
      <c r="F2102" s="96"/>
    </row>
    <row r="2103" spans="6:6" x14ac:dyDescent="0.25">
      <c r="F2103" s="96"/>
    </row>
    <row r="2104" spans="6:6" x14ac:dyDescent="0.25">
      <c r="F2104" s="96"/>
    </row>
    <row r="2105" spans="6:6" x14ac:dyDescent="0.25">
      <c r="F2105" s="96"/>
    </row>
    <row r="2106" spans="6:6" x14ac:dyDescent="0.25">
      <c r="F2106" s="96"/>
    </row>
    <row r="2107" spans="6:6" x14ac:dyDescent="0.25">
      <c r="F2107" s="96"/>
    </row>
    <row r="2108" spans="6:6" x14ac:dyDescent="0.25">
      <c r="F2108" s="96"/>
    </row>
    <row r="2109" spans="6:6" x14ac:dyDescent="0.25">
      <c r="F2109" s="96"/>
    </row>
    <row r="2110" spans="6:6" x14ac:dyDescent="0.25">
      <c r="F2110" s="96"/>
    </row>
    <row r="2111" spans="6:6" x14ac:dyDescent="0.25">
      <c r="F2111" s="96"/>
    </row>
    <row r="2112" spans="6:6" x14ac:dyDescent="0.25">
      <c r="F2112" s="96"/>
    </row>
    <row r="2113" spans="6:6" x14ac:dyDescent="0.25">
      <c r="F2113" s="96"/>
    </row>
    <row r="2114" spans="6:6" x14ac:dyDescent="0.25">
      <c r="F2114" s="96"/>
    </row>
    <row r="2115" spans="6:6" x14ac:dyDescent="0.25">
      <c r="F2115" s="96"/>
    </row>
    <row r="2116" spans="6:6" x14ac:dyDescent="0.25">
      <c r="F2116" s="96"/>
    </row>
    <row r="2117" spans="6:6" x14ac:dyDescent="0.25">
      <c r="F2117" s="96"/>
    </row>
    <row r="2118" spans="6:6" x14ac:dyDescent="0.25">
      <c r="F2118" s="96"/>
    </row>
    <row r="2119" spans="6:6" x14ac:dyDescent="0.25">
      <c r="F2119" s="96"/>
    </row>
    <row r="2120" spans="6:6" x14ac:dyDescent="0.25">
      <c r="F2120" s="96"/>
    </row>
    <row r="2121" spans="6:6" x14ac:dyDescent="0.25">
      <c r="F2121" s="96"/>
    </row>
    <row r="2122" spans="6:6" x14ac:dyDescent="0.25">
      <c r="F2122" s="96"/>
    </row>
    <row r="2123" spans="6:6" x14ac:dyDescent="0.25">
      <c r="F2123" s="96"/>
    </row>
    <row r="2124" spans="6:6" x14ac:dyDescent="0.25">
      <c r="F2124" s="96"/>
    </row>
    <row r="2125" spans="6:6" x14ac:dyDescent="0.25">
      <c r="F2125" s="96"/>
    </row>
    <row r="2126" spans="6:6" x14ac:dyDescent="0.25">
      <c r="F2126" s="96"/>
    </row>
    <row r="2127" spans="6:6" x14ac:dyDescent="0.25">
      <c r="F2127" s="96"/>
    </row>
    <row r="2128" spans="6:6" x14ac:dyDescent="0.25">
      <c r="F2128" s="96"/>
    </row>
    <row r="2129" spans="6:6" x14ac:dyDescent="0.25">
      <c r="F2129" s="96"/>
    </row>
    <row r="2130" spans="6:6" x14ac:dyDescent="0.25">
      <c r="F2130" s="96"/>
    </row>
    <row r="2131" spans="6:6" x14ac:dyDescent="0.25">
      <c r="F2131" s="96"/>
    </row>
    <row r="2132" spans="6:6" x14ac:dyDescent="0.25">
      <c r="F2132" s="96"/>
    </row>
    <row r="2133" spans="6:6" x14ac:dyDescent="0.25">
      <c r="F2133" s="96"/>
    </row>
    <row r="2134" spans="6:6" x14ac:dyDescent="0.25">
      <c r="F2134" s="96"/>
    </row>
    <row r="2135" spans="6:6" x14ac:dyDescent="0.25">
      <c r="F2135" s="96"/>
    </row>
    <row r="2136" spans="6:6" x14ac:dyDescent="0.25">
      <c r="F2136" s="96"/>
    </row>
    <row r="2137" spans="6:6" x14ac:dyDescent="0.25">
      <c r="F2137" s="96"/>
    </row>
    <row r="2138" spans="6:6" x14ac:dyDescent="0.25">
      <c r="F2138" s="96"/>
    </row>
    <row r="2139" spans="6:6" x14ac:dyDescent="0.25">
      <c r="F2139" s="96"/>
    </row>
    <row r="2140" spans="6:6" x14ac:dyDescent="0.25">
      <c r="F2140" s="96"/>
    </row>
    <row r="2141" spans="6:6" x14ac:dyDescent="0.25">
      <c r="F2141" s="96"/>
    </row>
    <row r="2142" spans="6:6" x14ac:dyDescent="0.25">
      <c r="F2142" s="96"/>
    </row>
    <row r="2143" spans="6:6" x14ac:dyDescent="0.25">
      <c r="F2143" s="96"/>
    </row>
    <row r="2144" spans="6:6" x14ac:dyDescent="0.25">
      <c r="F2144" s="96"/>
    </row>
    <row r="2145" spans="6:6" x14ac:dyDescent="0.25">
      <c r="F2145" s="96"/>
    </row>
    <row r="2146" spans="6:6" x14ac:dyDescent="0.25">
      <c r="F2146" s="96"/>
    </row>
    <row r="2147" spans="6:6" x14ac:dyDescent="0.25">
      <c r="F2147" s="96"/>
    </row>
    <row r="2148" spans="6:6" x14ac:dyDescent="0.25">
      <c r="F2148" s="96"/>
    </row>
    <row r="2149" spans="6:6" x14ac:dyDescent="0.25">
      <c r="F2149" s="96"/>
    </row>
    <row r="2150" spans="6:6" x14ac:dyDescent="0.25">
      <c r="F2150" s="96"/>
    </row>
    <row r="2151" spans="6:6" x14ac:dyDescent="0.25">
      <c r="F2151" s="96"/>
    </row>
    <row r="2152" spans="6:6" x14ac:dyDescent="0.25">
      <c r="F2152" s="96"/>
    </row>
    <row r="2153" spans="6:6" x14ac:dyDescent="0.25">
      <c r="F2153" s="96"/>
    </row>
    <row r="2154" spans="6:6" x14ac:dyDescent="0.25">
      <c r="F2154" s="96"/>
    </row>
    <row r="2155" spans="6:6" x14ac:dyDescent="0.25">
      <c r="F2155" s="96"/>
    </row>
    <row r="2156" spans="6:6" x14ac:dyDescent="0.25">
      <c r="F2156" s="96"/>
    </row>
    <row r="2157" spans="6:6" x14ac:dyDescent="0.25">
      <c r="F2157" s="96"/>
    </row>
    <row r="2158" spans="6:6" x14ac:dyDescent="0.25">
      <c r="F2158" s="96"/>
    </row>
    <row r="2159" spans="6:6" x14ac:dyDescent="0.25">
      <c r="F2159" s="96"/>
    </row>
    <row r="2160" spans="6:6" x14ac:dyDescent="0.25">
      <c r="F2160" s="96"/>
    </row>
    <row r="2161" spans="6:6" x14ac:dyDescent="0.25">
      <c r="F2161" s="96"/>
    </row>
    <row r="2162" spans="6:6" x14ac:dyDescent="0.25">
      <c r="F2162" s="96"/>
    </row>
    <row r="2163" spans="6:6" x14ac:dyDescent="0.25">
      <c r="F2163" s="96"/>
    </row>
    <row r="2164" spans="6:6" x14ac:dyDescent="0.25">
      <c r="F2164" s="96"/>
    </row>
    <row r="2165" spans="6:6" x14ac:dyDescent="0.25">
      <c r="F2165" s="96"/>
    </row>
    <row r="2166" spans="6:6" x14ac:dyDescent="0.25">
      <c r="F2166" s="96"/>
    </row>
    <row r="2167" spans="6:6" x14ac:dyDescent="0.25">
      <c r="F2167" s="96"/>
    </row>
    <row r="2168" spans="6:6" x14ac:dyDescent="0.25">
      <c r="F2168" s="96"/>
    </row>
    <row r="2169" spans="6:6" x14ac:dyDescent="0.25">
      <c r="F2169" s="96"/>
    </row>
    <row r="2170" spans="6:6" x14ac:dyDescent="0.25">
      <c r="F2170" s="96"/>
    </row>
    <row r="2171" spans="6:6" x14ac:dyDescent="0.25">
      <c r="F2171" s="96"/>
    </row>
    <row r="2172" spans="6:6" x14ac:dyDescent="0.25">
      <c r="F2172" s="96"/>
    </row>
    <row r="2173" spans="6:6" x14ac:dyDescent="0.25">
      <c r="F2173" s="96"/>
    </row>
    <row r="2174" spans="6:6" x14ac:dyDescent="0.25">
      <c r="F2174" s="96"/>
    </row>
    <row r="2175" spans="6:6" x14ac:dyDescent="0.25">
      <c r="F2175" s="96"/>
    </row>
    <row r="2176" spans="6:6" x14ac:dyDescent="0.25">
      <c r="F2176" s="96"/>
    </row>
    <row r="2177" spans="6:6" x14ac:dyDescent="0.25">
      <c r="F2177" s="96"/>
    </row>
    <row r="2178" spans="6:6" x14ac:dyDescent="0.25">
      <c r="F2178" s="96"/>
    </row>
    <row r="2179" spans="6:6" x14ac:dyDescent="0.25">
      <c r="F2179" s="96"/>
    </row>
    <row r="2180" spans="6:6" x14ac:dyDescent="0.25">
      <c r="F2180" s="96"/>
    </row>
    <row r="2181" spans="6:6" x14ac:dyDescent="0.25">
      <c r="F2181" s="96"/>
    </row>
    <row r="2182" spans="6:6" x14ac:dyDescent="0.25">
      <c r="F2182" s="96"/>
    </row>
    <row r="2183" spans="6:6" x14ac:dyDescent="0.25">
      <c r="F2183" s="96"/>
    </row>
    <row r="2184" spans="6:6" x14ac:dyDescent="0.25">
      <c r="F2184" s="96"/>
    </row>
    <row r="2185" spans="6:6" x14ac:dyDescent="0.25">
      <c r="F2185" s="96"/>
    </row>
    <row r="2186" spans="6:6" x14ac:dyDescent="0.25">
      <c r="F2186" s="96"/>
    </row>
    <row r="2187" spans="6:6" x14ac:dyDescent="0.25">
      <c r="F2187" s="96"/>
    </row>
    <row r="2188" spans="6:6" x14ac:dyDescent="0.25">
      <c r="F2188" s="96"/>
    </row>
    <row r="2189" spans="6:6" x14ac:dyDescent="0.25">
      <c r="F2189" s="96"/>
    </row>
    <row r="2190" spans="6:6" x14ac:dyDescent="0.25">
      <c r="F2190" s="96"/>
    </row>
    <row r="2191" spans="6:6" x14ac:dyDescent="0.25">
      <c r="F2191" s="96"/>
    </row>
    <row r="2192" spans="6:6" x14ac:dyDescent="0.25">
      <c r="F2192" s="96"/>
    </row>
    <row r="2193" spans="6:6" x14ac:dyDescent="0.25">
      <c r="F2193" s="96"/>
    </row>
    <row r="2194" spans="6:6" x14ac:dyDescent="0.25">
      <c r="F2194" s="96"/>
    </row>
    <row r="2195" spans="6:6" x14ac:dyDescent="0.25">
      <c r="F2195" s="96"/>
    </row>
    <row r="2196" spans="6:6" x14ac:dyDescent="0.25">
      <c r="F2196" s="96"/>
    </row>
    <row r="2197" spans="6:6" x14ac:dyDescent="0.25">
      <c r="F2197" s="96"/>
    </row>
    <row r="2198" spans="6:6" x14ac:dyDescent="0.25">
      <c r="F2198" s="96"/>
    </row>
    <row r="2199" spans="6:6" x14ac:dyDescent="0.25">
      <c r="F2199" s="96"/>
    </row>
    <row r="2200" spans="6:6" x14ac:dyDescent="0.25">
      <c r="F2200" s="96"/>
    </row>
    <row r="2201" spans="6:6" x14ac:dyDescent="0.25">
      <c r="F2201" s="96"/>
    </row>
    <row r="2202" spans="6:6" x14ac:dyDescent="0.25">
      <c r="F2202" s="96"/>
    </row>
    <row r="2203" spans="6:6" x14ac:dyDescent="0.25">
      <c r="F2203" s="96"/>
    </row>
    <row r="2204" spans="6:6" x14ac:dyDescent="0.25">
      <c r="F2204" s="96"/>
    </row>
    <row r="2205" spans="6:6" x14ac:dyDescent="0.25">
      <c r="F2205" s="96"/>
    </row>
    <row r="2206" spans="6:6" x14ac:dyDescent="0.25">
      <c r="F2206" s="96"/>
    </row>
    <row r="2207" spans="6:6" x14ac:dyDescent="0.25">
      <c r="F2207" s="96"/>
    </row>
    <row r="2208" spans="6:6" x14ac:dyDescent="0.25">
      <c r="F2208" s="96"/>
    </row>
    <row r="2209" spans="6:6" x14ac:dyDescent="0.25">
      <c r="F2209" s="96"/>
    </row>
    <row r="2210" spans="6:6" x14ac:dyDescent="0.25">
      <c r="F2210" s="96"/>
    </row>
    <row r="2211" spans="6:6" x14ac:dyDescent="0.25">
      <c r="F2211" s="96"/>
    </row>
    <row r="2212" spans="6:6" x14ac:dyDescent="0.25">
      <c r="F2212" s="96"/>
    </row>
    <row r="2213" spans="6:6" x14ac:dyDescent="0.25">
      <c r="F2213" s="96"/>
    </row>
    <row r="2214" spans="6:6" x14ac:dyDescent="0.25">
      <c r="F2214" s="96"/>
    </row>
    <row r="2215" spans="6:6" x14ac:dyDescent="0.25">
      <c r="F2215" s="96"/>
    </row>
    <row r="2216" spans="6:6" x14ac:dyDescent="0.25">
      <c r="F2216" s="96"/>
    </row>
    <row r="2217" spans="6:6" x14ac:dyDescent="0.25">
      <c r="F2217" s="96"/>
    </row>
    <row r="2218" spans="6:6" x14ac:dyDescent="0.25">
      <c r="F2218" s="96"/>
    </row>
    <row r="2219" spans="6:6" x14ac:dyDescent="0.25">
      <c r="F2219" s="96"/>
    </row>
    <row r="2220" spans="6:6" x14ac:dyDescent="0.25">
      <c r="F2220" s="96"/>
    </row>
    <row r="2221" spans="6:6" x14ac:dyDescent="0.25">
      <c r="F2221" s="96"/>
    </row>
    <row r="2222" spans="6:6" x14ac:dyDescent="0.25">
      <c r="F2222" s="96"/>
    </row>
    <row r="2223" spans="6:6" x14ac:dyDescent="0.25">
      <c r="F2223" s="96"/>
    </row>
    <row r="2224" spans="6:6" x14ac:dyDescent="0.25">
      <c r="F2224" s="96"/>
    </row>
    <row r="2225" spans="6:6" x14ac:dyDescent="0.25">
      <c r="F2225" s="96"/>
    </row>
    <row r="2226" spans="6:6" x14ac:dyDescent="0.25">
      <c r="F2226" s="96"/>
    </row>
    <row r="2227" spans="6:6" x14ac:dyDescent="0.25">
      <c r="F2227" s="96"/>
    </row>
    <row r="2228" spans="6:6" x14ac:dyDescent="0.25">
      <c r="F2228" s="96"/>
    </row>
    <row r="2229" spans="6:6" x14ac:dyDescent="0.25">
      <c r="F2229" s="96"/>
    </row>
    <row r="2230" spans="6:6" x14ac:dyDescent="0.25">
      <c r="F2230" s="96"/>
    </row>
    <row r="2231" spans="6:6" x14ac:dyDescent="0.25">
      <c r="F2231" s="96"/>
    </row>
    <row r="2232" spans="6:6" x14ac:dyDescent="0.25">
      <c r="F2232" s="96"/>
    </row>
    <row r="2233" spans="6:6" x14ac:dyDescent="0.25">
      <c r="F2233" s="96"/>
    </row>
    <row r="2234" spans="6:6" x14ac:dyDescent="0.25">
      <c r="F2234" s="96"/>
    </row>
    <row r="2235" spans="6:6" x14ac:dyDescent="0.25">
      <c r="F2235" s="96"/>
    </row>
    <row r="2236" spans="6:6" x14ac:dyDescent="0.25">
      <c r="F2236" s="96"/>
    </row>
    <row r="2237" spans="6:6" x14ac:dyDescent="0.25">
      <c r="F2237" s="96"/>
    </row>
    <row r="2238" spans="6:6" x14ac:dyDescent="0.25">
      <c r="F2238" s="96"/>
    </row>
  </sheetData>
  <autoFilter ref="A6:O930" xr:uid="{00000000-0009-0000-0000-000002000000}">
    <sortState xmlns:xlrd2="http://schemas.microsoft.com/office/spreadsheetml/2017/richdata2" ref="A7:M930">
      <sortCondition ref="A6:A930"/>
    </sortState>
  </autoFilter>
  <conditionalFormatting sqref="G7:G954">
    <cfRule type="cellIs" dxfId="23" priority="1" operator="equal">
      <formula>"5.2"</formula>
    </cfRule>
    <cfRule type="cellIs" dxfId="22" priority="7" operator="equal">
      <formula>"5.1"</formula>
    </cfRule>
  </conditionalFormatting>
  <conditionalFormatting sqref="G34:G954">
    <cfRule type="cellIs" dxfId="21" priority="2" operator="equal">
      <formula>"5"</formula>
    </cfRule>
  </conditionalFormatting>
  <conditionalFormatting sqref="G7:N954">
    <cfRule type="cellIs" dxfId="20" priority="3" operator="equal">
      <formula>"4"</formula>
    </cfRule>
    <cfRule type="cellIs" dxfId="19" priority="4" operator="equal">
      <formula>"2"</formula>
    </cfRule>
    <cfRule type="cellIs" dxfId="18" priority="5" operator="equal">
      <formula>"1"</formula>
    </cfRule>
    <cfRule type="cellIs" dxfId="17" priority="6" operator="equal">
      <formula>"3"</formula>
    </cfRule>
  </conditionalFormatting>
  <conditionalFormatting sqref="H7:N954">
    <cfRule type="cellIs" dxfId="16" priority="12" operator="equal">
      <formula>"5"</formula>
    </cfRule>
  </conditionalFormatting>
  <pageMargins left="0.7" right="0.7" top="0.75" bottom="0.75" header="0.3" footer="0.3"/>
  <pageSetup paperSize="9" scale="3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514"/>
  <sheetViews>
    <sheetView zoomScale="90" zoomScaleNormal="90" workbookViewId="0">
      <selection activeCell="N6" sqref="N6"/>
    </sheetView>
  </sheetViews>
  <sheetFormatPr baseColWidth="10" defaultRowHeight="15" x14ac:dyDescent="0.25"/>
  <cols>
    <col min="1" max="1" width="12.85546875" customWidth="1"/>
    <col min="2" max="2" width="8.28515625" customWidth="1"/>
    <col min="3" max="3" width="64.85546875" customWidth="1"/>
    <col min="4" max="4" width="20.28515625" customWidth="1"/>
    <col min="5" max="5" width="12" customWidth="1"/>
    <col min="6" max="6" width="12.85546875" customWidth="1"/>
    <col min="7" max="7" width="17.85546875" customWidth="1"/>
    <col min="8" max="8" width="11.28515625" customWidth="1"/>
    <col min="9" max="9" width="16.42578125" customWidth="1"/>
    <col min="10" max="10" width="16.5703125" customWidth="1"/>
    <col min="11" max="11" width="17.5703125" customWidth="1"/>
    <col min="12" max="12" width="13.5703125" customWidth="1"/>
    <col min="13" max="14" width="15.5703125" customWidth="1"/>
    <col min="15" max="15" width="18.28515625" customWidth="1"/>
  </cols>
  <sheetData>
    <row r="1" spans="1:26" x14ac:dyDescent="0.25">
      <c r="C1" s="87"/>
    </row>
    <row r="2" spans="1:26" ht="23.25" customHeight="1" x14ac:dyDescent="0.35">
      <c r="A2" s="135" t="s">
        <v>1002</v>
      </c>
      <c r="B2" s="135"/>
      <c r="C2" s="135"/>
      <c r="D2" s="135"/>
      <c r="E2" s="135"/>
      <c r="F2" s="135"/>
      <c r="G2" s="135"/>
      <c r="H2" s="135"/>
      <c r="I2" s="135"/>
      <c r="J2" s="135"/>
      <c r="K2" s="135"/>
      <c r="L2" s="135"/>
      <c r="M2" s="135"/>
      <c r="N2" s="135"/>
      <c r="O2" s="135"/>
      <c r="P2" s="11"/>
      <c r="Q2" s="11"/>
      <c r="R2" s="11"/>
      <c r="S2" s="11"/>
      <c r="T2" s="11"/>
      <c r="U2" s="11"/>
      <c r="V2" s="11"/>
      <c r="W2" s="11"/>
      <c r="X2" s="11"/>
      <c r="Y2" s="11"/>
      <c r="Z2" s="11"/>
    </row>
    <row r="3" spans="1:26" ht="12.75" customHeight="1" x14ac:dyDescent="0.35">
      <c r="A3" s="93"/>
      <c r="B3" s="93"/>
      <c r="C3" s="93"/>
      <c r="E3" s="93"/>
      <c r="F3" s="93"/>
      <c r="G3" s="93"/>
      <c r="H3" s="93"/>
      <c r="I3" s="93"/>
      <c r="J3" s="93"/>
      <c r="K3" s="93"/>
      <c r="L3" s="93"/>
      <c r="M3" s="93"/>
      <c r="N3" s="93"/>
    </row>
    <row r="4" spans="1:26" ht="17.25" customHeight="1" x14ac:dyDescent="0.35">
      <c r="A4" s="71" t="s">
        <v>986</v>
      </c>
      <c r="B4" s="93"/>
      <c r="C4" s="93"/>
      <c r="E4" s="93"/>
      <c r="F4" s="93"/>
      <c r="G4" s="93"/>
      <c r="H4" s="93"/>
      <c r="I4" s="93"/>
      <c r="J4" s="93"/>
      <c r="K4" s="93"/>
      <c r="L4" s="93"/>
      <c r="M4" s="93"/>
      <c r="N4" s="93"/>
    </row>
    <row r="5" spans="1:26" ht="17.25" customHeight="1" x14ac:dyDescent="0.35">
      <c r="A5" s="71"/>
      <c r="B5" s="93"/>
      <c r="C5" s="93"/>
      <c r="E5" s="93"/>
      <c r="F5" s="93"/>
      <c r="G5" s="93"/>
      <c r="H5" s="93"/>
      <c r="I5" s="93"/>
      <c r="J5" s="93"/>
      <c r="K5" s="93"/>
      <c r="L5" s="93"/>
      <c r="M5" s="93"/>
      <c r="N5" s="93"/>
    </row>
    <row r="6" spans="1:26" ht="59.25" customHeight="1" x14ac:dyDescent="0.25">
      <c r="A6" s="106" t="s">
        <v>154</v>
      </c>
      <c r="B6" s="88" t="s">
        <v>137</v>
      </c>
      <c r="C6" s="88" t="s">
        <v>138</v>
      </c>
      <c r="D6" s="107" t="s">
        <v>147</v>
      </c>
      <c r="E6" s="90" t="s">
        <v>148</v>
      </c>
      <c r="F6" s="90" t="s">
        <v>211</v>
      </c>
      <c r="G6" s="88" t="s">
        <v>149</v>
      </c>
      <c r="H6" s="88" t="s">
        <v>150</v>
      </c>
      <c r="I6" s="88" t="s">
        <v>151</v>
      </c>
      <c r="J6" s="88" t="s">
        <v>279</v>
      </c>
      <c r="K6" s="88" t="s">
        <v>152</v>
      </c>
      <c r="L6" s="88" t="s">
        <v>153</v>
      </c>
      <c r="M6" s="91" t="s">
        <v>228</v>
      </c>
      <c r="N6" s="91" t="s">
        <v>987</v>
      </c>
      <c r="O6" s="108" t="s">
        <v>210</v>
      </c>
    </row>
    <row r="7" spans="1:26" x14ac:dyDescent="0.25">
      <c r="A7" s="97" t="s">
        <v>1003</v>
      </c>
      <c r="B7" s="98" t="s">
        <v>1183</v>
      </c>
      <c r="C7" s="98" t="s">
        <v>1184</v>
      </c>
      <c r="D7" s="85">
        <v>552.20000000000005</v>
      </c>
      <c r="E7" s="99">
        <v>-0.43277313993781902</v>
      </c>
      <c r="F7" s="96">
        <v>181</v>
      </c>
      <c r="G7" s="100" t="s">
        <v>1021</v>
      </c>
      <c r="H7" s="100" t="s">
        <v>1007</v>
      </c>
      <c r="I7" s="100" t="s">
        <v>1006</v>
      </c>
      <c r="J7" s="100" t="s">
        <v>1008</v>
      </c>
      <c r="K7" s="100" t="s">
        <v>1007</v>
      </c>
      <c r="L7" s="100" t="s">
        <v>1006</v>
      </c>
      <c r="M7" s="100" t="s">
        <v>1007</v>
      </c>
      <c r="N7" s="100" t="s">
        <v>1006</v>
      </c>
      <c r="O7" s="109" t="s">
        <v>1185</v>
      </c>
    </row>
    <row r="8" spans="1:26" x14ac:dyDescent="0.25">
      <c r="A8" s="97" t="s">
        <v>1172</v>
      </c>
      <c r="B8" s="98" t="s">
        <v>1183</v>
      </c>
      <c r="C8" s="98" t="s">
        <v>1184</v>
      </c>
      <c r="D8" s="85">
        <v>541.79999999999995</v>
      </c>
      <c r="E8" s="99">
        <v>-0.269868480343391</v>
      </c>
      <c r="F8" s="96">
        <v>160</v>
      </c>
      <c r="G8" s="100" t="s">
        <v>1021</v>
      </c>
      <c r="H8" s="100" t="s">
        <v>1007</v>
      </c>
      <c r="I8" s="100" t="s">
        <v>1006</v>
      </c>
      <c r="J8" s="100" t="s">
        <v>1006</v>
      </c>
      <c r="K8" s="100" t="s">
        <v>1007</v>
      </c>
      <c r="L8" s="100" t="s">
        <v>1006</v>
      </c>
      <c r="M8" s="100" t="s">
        <v>1007</v>
      </c>
      <c r="N8" s="100" t="s">
        <v>1006</v>
      </c>
      <c r="O8" s="110" t="s">
        <v>1185</v>
      </c>
    </row>
    <row r="9" spans="1:26" x14ac:dyDescent="0.25">
      <c r="A9" s="97" t="s">
        <v>1173</v>
      </c>
      <c r="B9" s="98" t="s">
        <v>1183</v>
      </c>
      <c r="C9" s="98" t="s">
        <v>1184</v>
      </c>
      <c r="D9" s="85">
        <v>365.7</v>
      </c>
      <c r="E9" s="99">
        <v>-0.245048672975791</v>
      </c>
      <c r="F9" s="96">
        <v>150</v>
      </c>
      <c r="G9" s="100" t="s">
        <v>1021</v>
      </c>
      <c r="H9" s="100" t="s">
        <v>1007</v>
      </c>
      <c r="I9" s="100" t="s">
        <v>1006</v>
      </c>
      <c r="J9" s="100" t="s">
        <v>1030</v>
      </c>
      <c r="K9" s="100" t="s">
        <v>1007</v>
      </c>
      <c r="L9" s="100" t="s">
        <v>1006</v>
      </c>
      <c r="M9" s="100" t="s">
        <v>1007</v>
      </c>
      <c r="N9" s="100" t="s">
        <v>1006</v>
      </c>
      <c r="O9" s="110" t="s">
        <v>1185</v>
      </c>
    </row>
    <row r="10" spans="1:26" x14ac:dyDescent="0.25">
      <c r="A10" s="97" t="s">
        <v>1174</v>
      </c>
      <c r="B10" s="98" t="s">
        <v>1183</v>
      </c>
      <c r="C10" s="98" t="s">
        <v>1184</v>
      </c>
      <c r="D10" s="85">
        <v>305.10000000000002</v>
      </c>
      <c r="E10" s="99">
        <v>0.114148216000323</v>
      </c>
      <c r="F10" s="96">
        <v>141</v>
      </c>
      <c r="G10" s="100" t="s">
        <v>1014</v>
      </c>
      <c r="H10" s="100" t="s">
        <v>1014</v>
      </c>
      <c r="I10" s="100" t="s">
        <v>1014</v>
      </c>
      <c r="J10" s="100" t="s">
        <v>1014</v>
      </c>
      <c r="K10" s="100" t="s">
        <v>1014</v>
      </c>
      <c r="L10" s="100" t="s">
        <v>1014</v>
      </c>
      <c r="M10" s="100" t="s">
        <v>1014</v>
      </c>
      <c r="N10" s="100" t="s">
        <v>1014</v>
      </c>
      <c r="O10" s="110" t="s">
        <v>1009</v>
      </c>
    </row>
    <row r="11" spans="1:26" x14ac:dyDescent="0.25">
      <c r="A11" s="97" t="s">
        <v>1175</v>
      </c>
      <c r="B11" s="98" t="s">
        <v>1183</v>
      </c>
      <c r="C11" s="98" t="s">
        <v>1184</v>
      </c>
      <c r="D11" s="85">
        <v>833.5</v>
      </c>
      <c r="E11" s="99">
        <v>-9.5629810886633498E-2</v>
      </c>
      <c r="F11" s="96">
        <v>150</v>
      </c>
      <c r="G11" s="100" t="s">
        <v>1006</v>
      </c>
      <c r="H11" s="100" t="s">
        <v>1007</v>
      </c>
      <c r="I11" s="100" t="s">
        <v>1006</v>
      </c>
      <c r="J11" s="100" t="s">
        <v>1030</v>
      </c>
      <c r="K11" s="100" t="s">
        <v>1007</v>
      </c>
      <c r="L11" s="100" t="s">
        <v>1006</v>
      </c>
      <c r="M11" s="100" t="s">
        <v>1007</v>
      </c>
      <c r="N11" s="100" t="s">
        <v>1006</v>
      </c>
      <c r="O11" s="110" t="s">
        <v>1185</v>
      </c>
    </row>
    <row r="12" spans="1:26" x14ac:dyDescent="0.25">
      <c r="A12" s="97" t="s">
        <v>1176</v>
      </c>
      <c r="B12" s="98" t="s">
        <v>1183</v>
      </c>
      <c r="C12" s="98" t="s">
        <v>1184</v>
      </c>
      <c r="D12" s="85">
        <v>612.6</v>
      </c>
      <c r="E12" s="99">
        <v>3.0340474826275401E-2</v>
      </c>
      <c r="F12" s="96">
        <v>156</v>
      </c>
      <c r="G12" s="100" t="s">
        <v>1006</v>
      </c>
      <c r="H12" s="100" t="s">
        <v>1007</v>
      </c>
      <c r="I12" s="100" t="s">
        <v>1006</v>
      </c>
      <c r="J12" s="100" t="s">
        <v>1021</v>
      </c>
      <c r="K12" s="100" t="s">
        <v>1007</v>
      </c>
      <c r="L12" s="100" t="s">
        <v>1006</v>
      </c>
      <c r="M12" s="100" t="s">
        <v>1007</v>
      </c>
      <c r="N12" s="100" t="s">
        <v>1006</v>
      </c>
      <c r="O12" s="110" t="s">
        <v>1185</v>
      </c>
    </row>
    <row r="13" spans="1:26" x14ac:dyDescent="0.25">
      <c r="A13" s="97" t="s">
        <v>1177</v>
      </c>
      <c r="B13" s="98" t="s">
        <v>1183</v>
      </c>
      <c r="C13" s="98" t="s">
        <v>1184</v>
      </c>
      <c r="D13" s="85">
        <v>461.2</v>
      </c>
      <c r="E13" s="99">
        <v>0.23513318205665901</v>
      </c>
      <c r="F13" s="96">
        <v>137</v>
      </c>
      <c r="G13" s="100" t="s">
        <v>1008</v>
      </c>
      <c r="H13" s="100" t="s">
        <v>1007</v>
      </c>
      <c r="I13" s="100" t="s">
        <v>1006</v>
      </c>
      <c r="J13" s="100" t="s">
        <v>1021</v>
      </c>
      <c r="K13" s="100" t="s">
        <v>1008</v>
      </c>
      <c r="L13" s="100" t="s">
        <v>1006</v>
      </c>
      <c r="M13" s="100" t="s">
        <v>1007</v>
      </c>
      <c r="N13" s="100" t="s">
        <v>1006</v>
      </c>
      <c r="O13" s="110" t="s">
        <v>1185</v>
      </c>
    </row>
    <row r="14" spans="1:26" x14ac:dyDescent="0.25">
      <c r="A14" s="97" t="s">
        <v>1178</v>
      </c>
      <c r="B14" s="98" t="s">
        <v>1183</v>
      </c>
      <c r="C14" s="98" t="s">
        <v>1184</v>
      </c>
      <c r="D14" s="85">
        <v>349</v>
      </c>
      <c r="E14" s="99">
        <v>1.05717428137109</v>
      </c>
      <c r="F14" s="96">
        <v>68</v>
      </c>
      <c r="G14" s="100" t="s">
        <v>1020</v>
      </c>
      <c r="H14" s="100" t="s">
        <v>1007</v>
      </c>
      <c r="I14" s="100" t="s">
        <v>1006</v>
      </c>
      <c r="J14" s="100" t="s">
        <v>1006</v>
      </c>
      <c r="K14" s="100" t="s">
        <v>1021</v>
      </c>
      <c r="L14" s="100" t="s">
        <v>1006</v>
      </c>
      <c r="M14" s="100" t="s">
        <v>1007</v>
      </c>
      <c r="N14" s="100" t="s">
        <v>1006</v>
      </c>
      <c r="O14" s="110" t="s">
        <v>1185</v>
      </c>
    </row>
    <row r="15" spans="1:26" x14ac:dyDescent="0.25">
      <c r="A15" s="97" t="s">
        <v>1179</v>
      </c>
      <c r="B15" s="98" t="s">
        <v>1183</v>
      </c>
      <c r="C15" s="98" t="s">
        <v>1184</v>
      </c>
      <c r="D15" s="85">
        <v>625.70000000000005</v>
      </c>
      <c r="E15" s="99">
        <v>0.22398605856137299</v>
      </c>
      <c r="F15" s="96">
        <v>137</v>
      </c>
      <c r="G15" s="100" t="s">
        <v>1008</v>
      </c>
      <c r="H15" s="100" t="s">
        <v>1007</v>
      </c>
      <c r="I15" s="100" t="s">
        <v>1006</v>
      </c>
      <c r="J15" s="100" t="s">
        <v>1021</v>
      </c>
      <c r="K15" s="100" t="s">
        <v>1007</v>
      </c>
      <c r="L15" s="100" t="s">
        <v>1006</v>
      </c>
      <c r="M15" s="100" t="s">
        <v>1007</v>
      </c>
      <c r="N15" s="100" t="s">
        <v>1006</v>
      </c>
      <c r="O15" s="110" t="s">
        <v>1185</v>
      </c>
    </row>
    <row r="16" spans="1:26" x14ac:dyDescent="0.25">
      <c r="A16" s="97" t="s">
        <v>1180</v>
      </c>
      <c r="B16" s="98" t="s">
        <v>1183</v>
      </c>
      <c r="C16" s="98" t="s">
        <v>1184</v>
      </c>
      <c r="D16" s="85">
        <v>436.3</v>
      </c>
      <c r="E16" s="99">
        <v>-0.29239333401325202</v>
      </c>
      <c r="F16" s="96">
        <v>171</v>
      </c>
      <c r="G16" s="100" t="s">
        <v>1021</v>
      </c>
      <c r="H16" s="100" t="s">
        <v>1007</v>
      </c>
      <c r="I16" s="100" t="s">
        <v>1006</v>
      </c>
      <c r="J16" s="100" t="s">
        <v>1006</v>
      </c>
      <c r="K16" s="100" t="s">
        <v>1008</v>
      </c>
      <c r="L16" s="100" t="s">
        <v>1006</v>
      </c>
      <c r="M16" s="100" t="s">
        <v>1007</v>
      </c>
      <c r="N16" s="100" t="s">
        <v>1006</v>
      </c>
      <c r="O16" s="110" t="s">
        <v>1185</v>
      </c>
    </row>
    <row r="17" spans="1:15" x14ac:dyDescent="0.25">
      <c r="A17" s="97" t="s">
        <v>1181</v>
      </c>
      <c r="B17" s="98" t="s">
        <v>1183</v>
      </c>
      <c r="C17" s="98" t="s">
        <v>1184</v>
      </c>
      <c r="D17" s="85">
        <v>249</v>
      </c>
      <c r="E17" s="99">
        <v>0.47185872462105199</v>
      </c>
      <c r="F17" s="96">
        <v>112</v>
      </c>
      <c r="G17" s="100" t="s">
        <v>1014</v>
      </c>
      <c r="H17" s="100" t="s">
        <v>1014</v>
      </c>
      <c r="I17" s="100" t="s">
        <v>1014</v>
      </c>
      <c r="J17" s="100" t="s">
        <v>1014</v>
      </c>
      <c r="K17" s="100" t="s">
        <v>1014</v>
      </c>
      <c r="L17" s="100" t="s">
        <v>1014</v>
      </c>
      <c r="M17" s="100" t="s">
        <v>1014</v>
      </c>
      <c r="N17" s="100" t="s">
        <v>1014</v>
      </c>
      <c r="O17" s="110" t="s">
        <v>1009</v>
      </c>
    </row>
    <row r="18" spans="1:15" x14ac:dyDescent="0.25">
      <c r="A18" s="97" t="s">
        <v>1182</v>
      </c>
      <c r="B18" s="98" t="s">
        <v>1183</v>
      </c>
      <c r="C18" s="98" t="s">
        <v>1184</v>
      </c>
      <c r="D18" s="85">
        <v>399.3</v>
      </c>
      <c r="E18" s="99">
        <v>0.54384039669358097</v>
      </c>
      <c r="F18" s="96">
        <v>111</v>
      </c>
      <c r="G18" s="100" t="s">
        <v>1014</v>
      </c>
      <c r="H18" s="100" t="s">
        <v>1014</v>
      </c>
      <c r="I18" s="100" t="s">
        <v>1014</v>
      </c>
      <c r="J18" s="100" t="s">
        <v>1014</v>
      </c>
      <c r="K18" s="100" t="s">
        <v>1014</v>
      </c>
      <c r="L18" s="100" t="s">
        <v>1014</v>
      </c>
      <c r="M18" s="100" t="s">
        <v>1014</v>
      </c>
      <c r="N18" s="100" t="s">
        <v>1014</v>
      </c>
      <c r="O18" s="110" t="s">
        <v>1009</v>
      </c>
    </row>
    <row r="19" spans="1:15" x14ac:dyDescent="0.25">
      <c r="A19" s="97" t="s">
        <v>1003</v>
      </c>
      <c r="B19" s="98" t="s">
        <v>1186</v>
      </c>
      <c r="C19" s="98" t="s">
        <v>1187</v>
      </c>
      <c r="D19" s="85">
        <v>439.3</v>
      </c>
      <c r="E19" s="99">
        <v>-0.10453639297676399</v>
      </c>
      <c r="F19" s="96">
        <v>162</v>
      </c>
      <c r="G19" s="100" t="s">
        <v>1006</v>
      </c>
      <c r="H19" s="100" t="s">
        <v>1006</v>
      </c>
      <c r="I19" s="100" t="s">
        <v>1008</v>
      </c>
      <c r="J19" s="100" t="s">
        <v>1006</v>
      </c>
      <c r="K19" s="100" t="s">
        <v>1006</v>
      </c>
      <c r="L19" s="100" t="s">
        <v>1007</v>
      </c>
      <c r="M19" s="100" t="s">
        <v>1007</v>
      </c>
      <c r="N19" s="100" t="s">
        <v>1008</v>
      </c>
      <c r="O19" s="110" t="s">
        <v>1185</v>
      </c>
    </row>
    <row r="20" spans="1:15" x14ac:dyDescent="0.25">
      <c r="A20" s="97" t="s">
        <v>1172</v>
      </c>
      <c r="B20" s="98" t="s">
        <v>1186</v>
      </c>
      <c r="C20" s="98" t="s">
        <v>1187</v>
      </c>
      <c r="D20" s="85">
        <v>338.5</v>
      </c>
      <c r="E20" s="99">
        <v>0.19744873648015199</v>
      </c>
      <c r="F20" s="96">
        <v>127</v>
      </c>
      <c r="G20" s="100" t="s">
        <v>1008</v>
      </c>
      <c r="H20" s="100" t="s">
        <v>1006</v>
      </c>
      <c r="I20" s="100" t="s">
        <v>1008</v>
      </c>
      <c r="J20" s="100" t="s">
        <v>1006</v>
      </c>
      <c r="K20" s="100" t="s">
        <v>1007</v>
      </c>
      <c r="L20" s="100" t="s">
        <v>1007</v>
      </c>
      <c r="M20" s="100" t="s">
        <v>1007</v>
      </c>
      <c r="N20" s="100" t="s">
        <v>1008</v>
      </c>
      <c r="O20" s="110" t="s">
        <v>1185</v>
      </c>
    </row>
    <row r="21" spans="1:15" x14ac:dyDescent="0.25">
      <c r="A21" s="97" t="s">
        <v>1173</v>
      </c>
      <c r="B21" s="98" t="s">
        <v>1186</v>
      </c>
      <c r="C21" s="98" t="s">
        <v>1187</v>
      </c>
      <c r="D21" s="85">
        <v>100.7</v>
      </c>
      <c r="E21" s="99">
        <v>-1.1551742713036099</v>
      </c>
      <c r="F21" s="96">
        <v>197</v>
      </c>
      <c r="G21" s="100" t="s">
        <v>1030</v>
      </c>
      <c r="H21" s="100" t="s">
        <v>1007</v>
      </c>
      <c r="I21" s="100" t="s">
        <v>1008</v>
      </c>
      <c r="J21" s="100" t="s">
        <v>1030</v>
      </c>
      <c r="K21" s="100" t="s">
        <v>1007</v>
      </c>
      <c r="L21" s="100" t="s">
        <v>1007</v>
      </c>
      <c r="M21" s="100" t="s">
        <v>1007</v>
      </c>
      <c r="N21" s="100" t="s">
        <v>1008</v>
      </c>
      <c r="O21" s="110" t="s">
        <v>1185</v>
      </c>
    </row>
    <row r="22" spans="1:15" x14ac:dyDescent="0.25">
      <c r="A22" s="97" t="s">
        <v>1174</v>
      </c>
      <c r="B22" s="98" t="s">
        <v>1186</v>
      </c>
      <c r="C22" s="98" t="s">
        <v>1187</v>
      </c>
      <c r="D22" s="85">
        <v>369.4</v>
      </c>
      <c r="E22" s="99">
        <v>0.114148216000323</v>
      </c>
      <c r="F22" s="96">
        <v>141</v>
      </c>
      <c r="G22" s="100" t="s">
        <v>1014</v>
      </c>
      <c r="H22" s="100" t="s">
        <v>1014</v>
      </c>
      <c r="I22" s="100" t="s">
        <v>1014</v>
      </c>
      <c r="J22" s="100" t="s">
        <v>1014</v>
      </c>
      <c r="K22" s="100" t="s">
        <v>1014</v>
      </c>
      <c r="L22" s="100" t="s">
        <v>1014</v>
      </c>
      <c r="M22" s="100" t="s">
        <v>1014</v>
      </c>
      <c r="N22" s="100" t="s">
        <v>1014</v>
      </c>
      <c r="O22" s="110" t="s">
        <v>1009</v>
      </c>
    </row>
    <row r="23" spans="1:15" x14ac:dyDescent="0.25">
      <c r="A23" s="97" t="s">
        <v>1175</v>
      </c>
      <c r="B23" s="98" t="s">
        <v>1186</v>
      </c>
      <c r="C23" s="98" t="s">
        <v>1187</v>
      </c>
      <c r="D23" s="85">
        <v>272.8</v>
      </c>
      <c r="E23" s="99">
        <v>-0.114207254111607</v>
      </c>
      <c r="F23" s="96">
        <v>152</v>
      </c>
      <c r="G23" s="100" t="s">
        <v>1006</v>
      </c>
      <c r="H23" s="100" t="s">
        <v>1007</v>
      </c>
      <c r="I23" s="100" t="s">
        <v>1008</v>
      </c>
      <c r="J23" s="100" t="s">
        <v>1030</v>
      </c>
      <c r="K23" s="100" t="s">
        <v>1007</v>
      </c>
      <c r="L23" s="100" t="s">
        <v>1007</v>
      </c>
      <c r="M23" s="100" t="s">
        <v>1007</v>
      </c>
      <c r="N23" s="100" t="s">
        <v>1008</v>
      </c>
      <c r="O23" s="110" t="s">
        <v>1185</v>
      </c>
    </row>
    <row r="24" spans="1:15" x14ac:dyDescent="0.25">
      <c r="A24" s="97" t="s">
        <v>1176</v>
      </c>
      <c r="B24" s="98" t="s">
        <v>1186</v>
      </c>
      <c r="C24" s="98" t="s">
        <v>1187</v>
      </c>
      <c r="D24" s="85">
        <v>281.3</v>
      </c>
      <c r="E24" s="99">
        <v>-0.49056752765092199</v>
      </c>
      <c r="F24" s="96">
        <v>188</v>
      </c>
      <c r="G24" s="100" t="s">
        <v>1021</v>
      </c>
      <c r="H24" s="100" t="s">
        <v>1007</v>
      </c>
      <c r="I24" s="100" t="s">
        <v>1008</v>
      </c>
      <c r="J24" s="100" t="s">
        <v>1030</v>
      </c>
      <c r="K24" s="100" t="s">
        <v>1008</v>
      </c>
      <c r="L24" s="100" t="s">
        <v>1007</v>
      </c>
      <c r="M24" s="100" t="s">
        <v>1007</v>
      </c>
      <c r="N24" s="100" t="s">
        <v>1008</v>
      </c>
      <c r="O24" s="110" t="s">
        <v>1185</v>
      </c>
    </row>
    <row r="25" spans="1:15" x14ac:dyDescent="0.25">
      <c r="A25" s="97" t="s">
        <v>1177</v>
      </c>
      <c r="B25" s="98" t="s">
        <v>1186</v>
      </c>
      <c r="C25" s="98" t="s">
        <v>1187</v>
      </c>
      <c r="D25" s="85">
        <v>374.4</v>
      </c>
      <c r="E25" s="99">
        <v>0.676123369794425</v>
      </c>
      <c r="F25" s="96">
        <v>99</v>
      </c>
      <c r="G25" s="100" t="s">
        <v>1051</v>
      </c>
      <c r="H25" s="100" t="s">
        <v>1021</v>
      </c>
      <c r="I25" s="100" t="s">
        <v>1008</v>
      </c>
      <c r="J25" s="100" t="s">
        <v>1006</v>
      </c>
      <c r="K25" s="100" t="s">
        <v>1021</v>
      </c>
      <c r="L25" s="100" t="s">
        <v>1007</v>
      </c>
      <c r="M25" s="100" t="s">
        <v>1007</v>
      </c>
      <c r="N25" s="100" t="s">
        <v>1008</v>
      </c>
      <c r="O25" s="110" t="s">
        <v>1185</v>
      </c>
    </row>
    <row r="26" spans="1:15" x14ac:dyDescent="0.25">
      <c r="A26" s="97" t="s">
        <v>1178</v>
      </c>
      <c r="B26" s="98" t="s">
        <v>1186</v>
      </c>
      <c r="C26" s="98" t="s">
        <v>1187</v>
      </c>
      <c r="D26" s="85">
        <v>318.3</v>
      </c>
      <c r="E26" s="99">
        <v>0.91576293011031895</v>
      </c>
      <c r="F26" s="96">
        <v>83</v>
      </c>
      <c r="G26" s="100" t="s">
        <v>1014</v>
      </c>
      <c r="H26" s="100" t="s">
        <v>1014</v>
      </c>
      <c r="I26" s="100" t="s">
        <v>1014</v>
      </c>
      <c r="J26" s="100" t="s">
        <v>1014</v>
      </c>
      <c r="K26" s="100" t="s">
        <v>1014</v>
      </c>
      <c r="L26" s="100" t="s">
        <v>1014</v>
      </c>
      <c r="M26" s="100" t="s">
        <v>1014</v>
      </c>
      <c r="N26" s="100" t="s">
        <v>1014</v>
      </c>
      <c r="O26" s="110" t="s">
        <v>1009</v>
      </c>
    </row>
    <row r="27" spans="1:15" x14ac:dyDescent="0.25">
      <c r="A27" s="97" t="s">
        <v>1179</v>
      </c>
      <c r="B27" s="98" t="s">
        <v>1186</v>
      </c>
      <c r="C27" s="98" t="s">
        <v>1187</v>
      </c>
      <c r="D27" s="85">
        <v>316.60000000000002</v>
      </c>
      <c r="E27" s="99">
        <v>0.85089902284000796</v>
      </c>
      <c r="F27" s="96">
        <v>76</v>
      </c>
      <c r="G27" s="100" t="s">
        <v>1020</v>
      </c>
      <c r="H27" s="100" t="s">
        <v>1007</v>
      </c>
      <c r="I27" s="100" t="s">
        <v>1008</v>
      </c>
      <c r="J27" s="100" t="s">
        <v>1030</v>
      </c>
      <c r="K27" s="100" t="s">
        <v>1008</v>
      </c>
      <c r="L27" s="100" t="s">
        <v>1007</v>
      </c>
      <c r="M27" s="100" t="s">
        <v>1007</v>
      </c>
      <c r="N27" s="100" t="s">
        <v>1008</v>
      </c>
      <c r="O27" s="110" t="s">
        <v>1185</v>
      </c>
    </row>
    <row r="28" spans="1:15" x14ac:dyDescent="0.25">
      <c r="A28" s="97" t="s">
        <v>1180</v>
      </c>
      <c r="B28" s="98" t="s">
        <v>1186</v>
      </c>
      <c r="C28" s="98" t="s">
        <v>1187</v>
      </c>
      <c r="D28" s="85">
        <v>341.2</v>
      </c>
      <c r="E28" s="99">
        <v>-1.03305513715376</v>
      </c>
      <c r="F28" s="96">
        <v>198</v>
      </c>
      <c r="G28" s="100" t="s">
        <v>1030</v>
      </c>
      <c r="H28" s="100" t="s">
        <v>1008</v>
      </c>
      <c r="I28" s="100" t="s">
        <v>1008</v>
      </c>
      <c r="J28" s="100" t="s">
        <v>1030</v>
      </c>
      <c r="K28" s="100" t="s">
        <v>1008</v>
      </c>
      <c r="L28" s="100" t="s">
        <v>1007</v>
      </c>
      <c r="M28" s="100" t="s">
        <v>1007</v>
      </c>
      <c r="N28" s="100" t="s">
        <v>1008</v>
      </c>
      <c r="O28" s="110" t="s">
        <v>1185</v>
      </c>
    </row>
    <row r="29" spans="1:15" x14ac:dyDescent="0.25">
      <c r="A29" s="97" t="s">
        <v>1181</v>
      </c>
      <c r="B29" s="98" t="s">
        <v>1186</v>
      </c>
      <c r="C29" s="98" t="s">
        <v>1187</v>
      </c>
      <c r="D29" s="85">
        <v>196.1</v>
      </c>
      <c r="E29" s="99">
        <v>0.67433251837711405</v>
      </c>
      <c r="F29" s="96">
        <v>97</v>
      </c>
      <c r="G29" s="100" t="s">
        <v>1051</v>
      </c>
      <c r="H29" s="100" t="s">
        <v>1007</v>
      </c>
      <c r="I29" s="100" t="s">
        <v>1008</v>
      </c>
      <c r="J29" s="100" t="s">
        <v>1021</v>
      </c>
      <c r="K29" s="100" t="s">
        <v>1007</v>
      </c>
      <c r="L29" s="100" t="s">
        <v>1007</v>
      </c>
      <c r="M29" s="100" t="s">
        <v>1007</v>
      </c>
      <c r="N29" s="100" t="s">
        <v>1008</v>
      </c>
      <c r="O29" s="110" t="s">
        <v>1185</v>
      </c>
    </row>
    <row r="30" spans="1:15" x14ac:dyDescent="0.25">
      <c r="A30" s="97" t="s">
        <v>1182</v>
      </c>
      <c r="B30" s="98" t="s">
        <v>1186</v>
      </c>
      <c r="C30" s="98" t="s">
        <v>1187</v>
      </c>
      <c r="D30" s="85">
        <v>432</v>
      </c>
      <c r="E30" s="99">
        <v>0.54384039669358097</v>
      </c>
      <c r="F30" s="96">
        <v>111</v>
      </c>
      <c r="G30" s="100" t="s">
        <v>1014</v>
      </c>
      <c r="H30" s="100" t="s">
        <v>1014</v>
      </c>
      <c r="I30" s="100" t="s">
        <v>1014</v>
      </c>
      <c r="J30" s="100" t="s">
        <v>1014</v>
      </c>
      <c r="K30" s="100" t="s">
        <v>1014</v>
      </c>
      <c r="L30" s="100" t="s">
        <v>1014</v>
      </c>
      <c r="M30" s="100" t="s">
        <v>1014</v>
      </c>
      <c r="N30" s="100" t="s">
        <v>1014</v>
      </c>
      <c r="O30" s="110" t="s">
        <v>1009</v>
      </c>
    </row>
    <row r="31" spans="1:15" x14ac:dyDescent="0.25">
      <c r="A31" s="97" t="s">
        <v>1003</v>
      </c>
      <c r="B31" s="98" t="s">
        <v>1188</v>
      </c>
      <c r="C31" s="98" t="s">
        <v>1189</v>
      </c>
      <c r="D31" s="85">
        <v>107.3</v>
      </c>
      <c r="E31" s="99">
        <v>9.9130834576478699E-2</v>
      </c>
      <c r="F31" s="96">
        <v>135</v>
      </c>
      <c r="G31" s="100" t="s">
        <v>1014</v>
      </c>
      <c r="H31" s="100" t="s">
        <v>1014</v>
      </c>
      <c r="I31" s="100" t="s">
        <v>1014</v>
      </c>
      <c r="J31" s="100" t="s">
        <v>1014</v>
      </c>
      <c r="K31" s="100" t="s">
        <v>1014</v>
      </c>
      <c r="L31" s="100" t="s">
        <v>1014</v>
      </c>
      <c r="M31" s="100" t="s">
        <v>1014</v>
      </c>
      <c r="N31" s="100" t="s">
        <v>1014</v>
      </c>
      <c r="O31" s="110" t="s">
        <v>1009</v>
      </c>
    </row>
    <row r="32" spans="1:15" x14ac:dyDescent="0.25">
      <c r="A32" s="97" t="s">
        <v>1172</v>
      </c>
      <c r="B32" s="98" t="s">
        <v>1188</v>
      </c>
      <c r="C32" s="98" t="s">
        <v>1189</v>
      </c>
      <c r="D32" s="85">
        <v>49.8</v>
      </c>
      <c r="E32" s="99">
        <v>8.9243100310861107E-2</v>
      </c>
      <c r="F32" s="96">
        <v>136</v>
      </c>
      <c r="G32" s="100" t="s">
        <v>1014</v>
      </c>
      <c r="H32" s="100" t="s">
        <v>1014</v>
      </c>
      <c r="I32" s="100" t="s">
        <v>1014</v>
      </c>
      <c r="J32" s="100" t="s">
        <v>1014</v>
      </c>
      <c r="K32" s="100" t="s">
        <v>1014</v>
      </c>
      <c r="L32" s="100" t="s">
        <v>1014</v>
      </c>
      <c r="M32" s="100" t="s">
        <v>1014</v>
      </c>
      <c r="N32" s="100" t="s">
        <v>1014</v>
      </c>
      <c r="O32" s="110" t="s">
        <v>1009</v>
      </c>
    </row>
    <row r="33" spans="1:15" x14ac:dyDescent="0.25">
      <c r="A33" s="97" t="s">
        <v>1173</v>
      </c>
      <c r="B33" s="98" t="s">
        <v>1188</v>
      </c>
      <c r="C33" s="98" t="s">
        <v>1189</v>
      </c>
      <c r="D33" s="85">
        <v>61.1</v>
      </c>
      <c r="E33" s="99">
        <v>-0.179512835655004</v>
      </c>
      <c r="F33" s="96">
        <v>147</v>
      </c>
      <c r="G33" s="100" t="s">
        <v>1021</v>
      </c>
      <c r="H33" s="100" t="s">
        <v>1007</v>
      </c>
      <c r="I33" s="100" t="s">
        <v>1006</v>
      </c>
      <c r="J33" s="100" t="s">
        <v>1030</v>
      </c>
      <c r="K33" s="100" t="s">
        <v>1021</v>
      </c>
      <c r="L33" s="100" t="s">
        <v>1006</v>
      </c>
      <c r="M33" s="100" t="s">
        <v>1007</v>
      </c>
      <c r="N33" s="100" t="s">
        <v>1006</v>
      </c>
      <c r="O33" s="110" t="s">
        <v>1185</v>
      </c>
    </row>
    <row r="34" spans="1:15" x14ac:dyDescent="0.25">
      <c r="A34" s="97" t="s">
        <v>1174</v>
      </c>
      <c r="B34" s="98" t="s">
        <v>1188</v>
      </c>
      <c r="C34" s="98" t="s">
        <v>1189</v>
      </c>
      <c r="D34" s="85">
        <v>25</v>
      </c>
      <c r="E34" s="99">
        <v>0.114148216000323</v>
      </c>
      <c r="F34" s="96">
        <v>141</v>
      </c>
      <c r="G34" s="100" t="s">
        <v>1014</v>
      </c>
      <c r="H34" s="100" t="s">
        <v>1014</v>
      </c>
      <c r="I34" s="100" t="s">
        <v>1014</v>
      </c>
      <c r="J34" s="100" t="s">
        <v>1014</v>
      </c>
      <c r="K34" s="100" t="s">
        <v>1014</v>
      </c>
      <c r="L34" s="100" t="s">
        <v>1014</v>
      </c>
      <c r="M34" s="100" t="s">
        <v>1014</v>
      </c>
      <c r="N34" s="100" t="s">
        <v>1014</v>
      </c>
      <c r="O34" s="110" t="s">
        <v>1009</v>
      </c>
    </row>
    <row r="35" spans="1:15" x14ac:dyDescent="0.25">
      <c r="A35" s="97" t="s">
        <v>1175</v>
      </c>
      <c r="B35" s="98" t="s">
        <v>1188</v>
      </c>
      <c r="C35" s="98" t="s">
        <v>1189</v>
      </c>
      <c r="D35" s="85">
        <v>86.4</v>
      </c>
      <c r="E35" s="99">
        <v>-1.9157228627152599E-2</v>
      </c>
      <c r="F35" s="96">
        <v>140</v>
      </c>
      <c r="G35" s="100" t="s">
        <v>1014</v>
      </c>
      <c r="H35" s="100" t="s">
        <v>1014</v>
      </c>
      <c r="I35" s="100" t="s">
        <v>1014</v>
      </c>
      <c r="J35" s="100" t="s">
        <v>1014</v>
      </c>
      <c r="K35" s="100" t="s">
        <v>1014</v>
      </c>
      <c r="L35" s="100" t="s">
        <v>1014</v>
      </c>
      <c r="M35" s="100" t="s">
        <v>1014</v>
      </c>
      <c r="N35" s="100" t="s">
        <v>1014</v>
      </c>
      <c r="O35" s="110" t="s">
        <v>1009</v>
      </c>
    </row>
    <row r="36" spans="1:15" x14ac:dyDescent="0.25">
      <c r="A36" s="97" t="s">
        <v>1176</v>
      </c>
      <c r="B36" s="98" t="s">
        <v>1188</v>
      </c>
      <c r="C36" s="98" t="s">
        <v>1189</v>
      </c>
      <c r="D36" s="85">
        <v>131.6</v>
      </c>
      <c r="E36" s="99">
        <v>-3.09113569810213E-2</v>
      </c>
      <c r="F36" s="96">
        <v>159</v>
      </c>
      <c r="G36" s="100" t="s">
        <v>1014</v>
      </c>
      <c r="H36" s="100" t="s">
        <v>1014</v>
      </c>
      <c r="I36" s="100" t="s">
        <v>1014</v>
      </c>
      <c r="J36" s="100" t="s">
        <v>1014</v>
      </c>
      <c r="K36" s="100" t="s">
        <v>1014</v>
      </c>
      <c r="L36" s="100" t="s">
        <v>1014</v>
      </c>
      <c r="M36" s="100" t="s">
        <v>1014</v>
      </c>
      <c r="N36" s="100" t="s">
        <v>1014</v>
      </c>
      <c r="O36" s="110" t="s">
        <v>1009</v>
      </c>
    </row>
    <row r="37" spans="1:15" x14ac:dyDescent="0.25">
      <c r="A37" s="97" t="s">
        <v>1177</v>
      </c>
      <c r="B37" s="98" t="s">
        <v>1188</v>
      </c>
      <c r="C37" s="98" t="s">
        <v>1189</v>
      </c>
      <c r="D37" s="85">
        <v>74.900000000000006</v>
      </c>
      <c r="E37" s="99">
        <v>0.52827996378601705</v>
      </c>
      <c r="F37" s="96">
        <v>115</v>
      </c>
      <c r="G37" s="100" t="s">
        <v>1014</v>
      </c>
      <c r="H37" s="100" t="s">
        <v>1014</v>
      </c>
      <c r="I37" s="100" t="s">
        <v>1014</v>
      </c>
      <c r="J37" s="100" t="s">
        <v>1014</v>
      </c>
      <c r="K37" s="100" t="s">
        <v>1014</v>
      </c>
      <c r="L37" s="100" t="s">
        <v>1014</v>
      </c>
      <c r="M37" s="100" t="s">
        <v>1014</v>
      </c>
      <c r="N37" s="100" t="s">
        <v>1014</v>
      </c>
      <c r="O37" s="110" t="s">
        <v>1009</v>
      </c>
    </row>
    <row r="38" spans="1:15" x14ac:dyDescent="0.25">
      <c r="A38" s="97" t="s">
        <v>1178</v>
      </c>
      <c r="B38" s="98" t="s">
        <v>1188</v>
      </c>
      <c r="C38" s="98" t="s">
        <v>1189</v>
      </c>
      <c r="D38" s="85">
        <v>40.5</v>
      </c>
      <c r="E38" s="99">
        <v>0.91576293011031895</v>
      </c>
      <c r="F38" s="96">
        <v>83</v>
      </c>
      <c r="G38" s="100" t="s">
        <v>1014</v>
      </c>
      <c r="H38" s="100" t="s">
        <v>1014</v>
      </c>
      <c r="I38" s="100" t="s">
        <v>1014</v>
      </c>
      <c r="J38" s="100" t="s">
        <v>1014</v>
      </c>
      <c r="K38" s="100" t="s">
        <v>1014</v>
      </c>
      <c r="L38" s="100" t="s">
        <v>1014</v>
      </c>
      <c r="M38" s="100" t="s">
        <v>1014</v>
      </c>
      <c r="N38" s="100" t="s">
        <v>1014</v>
      </c>
      <c r="O38" s="110" t="s">
        <v>1009</v>
      </c>
    </row>
    <row r="39" spans="1:15" x14ac:dyDescent="0.25">
      <c r="A39" s="97" t="s">
        <v>1179</v>
      </c>
      <c r="B39" s="98" t="s">
        <v>1188</v>
      </c>
      <c r="C39" s="98" t="s">
        <v>1189</v>
      </c>
      <c r="D39" s="85">
        <v>84.1</v>
      </c>
      <c r="E39" s="99">
        <v>0.46012642092160499</v>
      </c>
      <c r="F39" s="96">
        <v>113</v>
      </c>
      <c r="G39" s="100" t="s">
        <v>1014</v>
      </c>
      <c r="H39" s="100" t="s">
        <v>1014</v>
      </c>
      <c r="I39" s="100" t="s">
        <v>1014</v>
      </c>
      <c r="J39" s="100" t="s">
        <v>1014</v>
      </c>
      <c r="K39" s="100" t="s">
        <v>1014</v>
      </c>
      <c r="L39" s="100" t="s">
        <v>1014</v>
      </c>
      <c r="M39" s="100" t="s">
        <v>1014</v>
      </c>
      <c r="N39" s="100" t="s">
        <v>1014</v>
      </c>
      <c r="O39" s="110" t="s">
        <v>1009</v>
      </c>
    </row>
    <row r="40" spans="1:15" x14ac:dyDescent="0.25">
      <c r="A40" s="97" t="s">
        <v>1180</v>
      </c>
      <c r="B40" s="98" t="s">
        <v>1188</v>
      </c>
      <c r="C40" s="98" t="s">
        <v>1189</v>
      </c>
      <c r="D40" s="85">
        <v>91</v>
      </c>
      <c r="E40" s="99">
        <v>-0.49167462669580903</v>
      </c>
      <c r="F40" s="96">
        <v>178</v>
      </c>
      <c r="G40" s="100" t="s">
        <v>1014</v>
      </c>
      <c r="H40" s="100" t="s">
        <v>1014</v>
      </c>
      <c r="I40" s="100" t="s">
        <v>1014</v>
      </c>
      <c r="J40" s="100" t="s">
        <v>1014</v>
      </c>
      <c r="K40" s="100" t="s">
        <v>1014</v>
      </c>
      <c r="L40" s="100" t="s">
        <v>1014</v>
      </c>
      <c r="M40" s="100" t="s">
        <v>1014</v>
      </c>
      <c r="N40" s="100" t="s">
        <v>1014</v>
      </c>
      <c r="O40" s="110" t="s">
        <v>1009</v>
      </c>
    </row>
    <row r="41" spans="1:15" x14ac:dyDescent="0.25">
      <c r="A41" s="97" t="s">
        <v>1181</v>
      </c>
      <c r="B41" s="98" t="s">
        <v>1188</v>
      </c>
      <c r="C41" s="98" t="s">
        <v>1189</v>
      </c>
      <c r="D41" s="85">
        <v>91.4</v>
      </c>
      <c r="E41" s="99">
        <v>0.47185872462105199</v>
      </c>
      <c r="F41" s="96">
        <v>112</v>
      </c>
      <c r="G41" s="100" t="s">
        <v>1014</v>
      </c>
      <c r="H41" s="100" t="s">
        <v>1014</v>
      </c>
      <c r="I41" s="100" t="s">
        <v>1014</v>
      </c>
      <c r="J41" s="100" t="s">
        <v>1014</v>
      </c>
      <c r="K41" s="100" t="s">
        <v>1014</v>
      </c>
      <c r="L41" s="100" t="s">
        <v>1014</v>
      </c>
      <c r="M41" s="100" t="s">
        <v>1014</v>
      </c>
      <c r="N41" s="100" t="s">
        <v>1014</v>
      </c>
      <c r="O41" s="110" t="s">
        <v>1009</v>
      </c>
    </row>
    <row r="42" spans="1:15" x14ac:dyDescent="0.25">
      <c r="A42" s="97" t="s">
        <v>1182</v>
      </c>
      <c r="B42" s="98" t="s">
        <v>1188</v>
      </c>
      <c r="C42" s="98" t="s">
        <v>1189</v>
      </c>
      <c r="D42" s="85">
        <v>100.6</v>
      </c>
      <c r="E42" s="99">
        <v>0.54384039669358097</v>
      </c>
      <c r="F42" s="96">
        <v>111</v>
      </c>
      <c r="G42" s="100" t="s">
        <v>1014</v>
      </c>
      <c r="H42" s="100" t="s">
        <v>1014</v>
      </c>
      <c r="I42" s="100" t="s">
        <v>1014</v>
      </c>
      <c r="J42" s="100" t="s">
        <v>1014</v>
      </c>
      <c r="K42" s="100" t="s">
        <v>1014</v>
      </c>
      <c r="L42" s="100" t="s">
        <v>1014</v>
      </c>
      <c r="M42" s="100" t="s">
        <v>1014</v>
      </c>
      <c r="N42" s="100" t="s">
        <v>1014</v>
      </c>
      <c r="O42" s="110" t="s">
        <v>1009</v>
      </c>
    </row>
    <row r="43" spans="1:15" x14ac:dyDescent="0.25">
      <c r="A43" s="97" t="s">
        <v>1003</v>
      </c>
      <c r="B43" s="98" t="s">
        <v>1190</v>
      </c>
      <c r="C43" s="98" t="s">
        <v>1191</v>
      </c>
      <c r="D43" s="85">
        <v>145.6</v>
      </c>
      <c r="E43" s="99">
        <v>9.9130834576478699E-2</v>
      </c>
      <c r="F43" s="96">
        <v>135</v>
      </c>
      <c r="G43" s="100" t="s">
        <v>1014</v>
      </c>
      <c r="H43" s="100" t="s">
        <v>1014</v>
      </c>
      <c r="I43" s="100" t="s">
        <v>1014</v>
      </c>
      <c r="J43" s="100" t="s">
        <v>1014</v>
      </c>
      <c r="K43" s="100" t="s">
        <v>1014</v>
      </c>
      <c r="L43" s="100" t="s">
        <v>1014</v>
      </c>
      <c r="M43" s="100" t="s">
        <v>1014</v>
      </c>
      <c r="N43" s="100" t="s">
        <v>1014</v>
      </c>
      <c r="O43" s="110" t="s">
        <v>1009</v>
      </c>
    </row>
    <row r="44" spans="1:15" x14ac:dyDescent="0.25">
      <c r="A44" s="97" t="s">
        <v>1172</v>
      </c>
      <c r="B44" s="98" t="s">
        <v>1190</v>
      </c>
      <c r="C44" s="98" t="s">
        <v>1191</v>
      </c>
      <c r="D44" s="85">
        <v>72.3</v>
      </c>
      <c r="E44" s="99">
        <v>8.9243100310861107E-2</v>
      </c>
      <c r="F44" s="96">
        <v>136</v>
      </c>
      <c r="G44" s="100" t="s">
        <v>1014</v>
      </c>
      <c r="H44" s="100" t="s">
        <v>1014</v>
      </c>
      <c r="I44" s="100" t="s">
        <v>1014</v>
      </c>
      <c r="J44" s="100" t="s">
        <v>1014</v>
      </c>
      <c r="K44" s="100" t="s">
        <v>1014</v>
      </c>
      <c r="L44" s="100" t="s">
        <v>1014</v>
      </c>
      <c r="M44" s="100" t="s">
        <v>1014</v>
      </c>
      <c r="N44" s="100" t="s">
        <v>1014</v>
      </c>
      <c r="O44" s="110" t="s">
        <v>1009</v>
      </c>
    </row>
    <row r="45" spans="1:15" x14ac:dyDescent="0.25">
      <c r="A45" s="97" t="s">
        <v>1173</v>
      </c>
      <c r="B45" s="98" t="s">
        <v>1190</v>
      </c>
      <c r="C45" s="98" t="s">
        <v>1191</v>
      </c>
      <c r="D45" s="85">
        <v>33</v>
      </c>
      <c r="E45" s="99">
        <v>-0.42228196818778102</v>
      </c>
      <c r="F45" s="96">
        <v>160</v>
      </c>
      <c r="G45" s="100" t="s">
        <v>1014</v>
      </c>
      <c r="H45" s="100" t="s">
        <v>1014</v>
      </c>
      <c r="I45" s="100" t="s">
        <v>1014</v>
      </c>
      <c r="J45" s="100" t="s">
        <v>1014</v>
      </c>
      <c r="K45" s="100" t="s">
        <v>1014</v>
      </c>
      <c r="L45" s="100" t="s">
        <v>1014</v>
      </c>
      <c r="M45" s="100" t="s">
        <v>1014</v>
      </c>
      <c r="N45" s="100" t="s">
        <v>1014</v>
      </c>
      <c r="O45" s="110" t="s">
        <v>1009</v>
      </c>
    </row>
    <row r="46" spans="1:15" x14ac:dyDescent="0.25">
      <c r="A46" s="97" t="s">
        <v>1174</v>
      </c>
      <c r="B46" s="98" t="s">
        <v>1190</v>
      </c>
      <c r="C46" s="98" t="s">
        <v>1191</v>
      </c>
      <c r="D46" s="85">
        <v>26.8</v>
      </c>
      <c r="E46" s="99">
        <v>0.114148216000323</v>
      </c>
      <c r="F46" s="96">
        <v>141</v>
      </c>
      <c r="G46" s="100" t="s">
        <v>1014</v>
      </c>
      <c r="H46" s="100" t="s">
        <v>1014</v>
      </c>
      <c r="I46" s="100" t="s">
        <v>1014</v>
      </c>
      <c r="J46" s="100" t="s">
        <v>1014</v>
      </c>
      <c r="K46" s="100" t="s">
        <v>1014</v>
      </c>
      <c r="L46" s="100" t="s">
        <v>1014</v>
      </c>
      <c r="M46" s="100" t="s">
        <v>1014</v>
      </c>
      <c r="N46" s="100" t="s">
        <v>1014</v>
      </c>
      <c r="O46" s="110" t="s">
        <v>1009</v>
      </c>
    </row>
    <row r="47" spans="1:15" x14ac:dyDescent="0.25">
      <c r="A47" s="97" t="s">
        <v>1175</v>
      </c>
      <c r="B47" s="98" t="s">
        <v>1190</v>
      </c>
      <c r="C47" s="98" t="s">
        <v>1191</v>
      </c>
      <c r="D47" s="85">
        <v>93.5</v>
      </c>
      <c r="E47" s="99">
        <v>-1.9157228627152599E-2</v>
      </c>
      <c r="F47" s="96">
        <v>140</v>
      </c>
      <c r="G47" s="100" t="s">
        <v>1014</v>
      </c>
      <c r="H47" s="100" t="s">
        <v>1014</v>
      </c>
      <c r="I47" s="100" t="s">
        <v>1014</v>
      </c>
      <c r="J47" s="100" t="s">
        <v>1014</v>
      </c>
      <c r="K47" s="100" t="s">
        <v>1014</v>
      </c>
      <c r="L47" s="100" t="s">
        <v>1014</v>
      </c>
      <c r="M47" s="100" t="s">
        <v>1014</v>
      </c>
      <c r="N47" s="100" t="s">
        <v>1014</v>
      </c>
      <c r="O47" s="110" t="s">
        <v>1009</v>
      </c>
    </row>
    <row r="48" spans="1:15" x14ac:dyDescent="0.25">
      <c r="A48" s="97" t="s">
        <v>1176</v>
      </c>
      <c r="B48" s="98" t="s">
        <v>1190</v>
      </c>
      <c r="C48" s="98" t="s">
        <v>1191</v>
      </c>
      <c r="D48" s="85">
        <v>104.4</v>
      </c>
      <c r="E48" s="99">
        <v>-3.09113569810213E-2</v>
      </c>
      <c r="F48" s="96">
        <v>159</v>
      </c>
      <c r="G48" s="100" t="s">
        <v>1014</v>
      </c>
      <c r="H48" s="100" t="s">
        <v>1014</v>
      </c>
      <c r="I48" s="100" t="s">
        <v>1014</v>
      </c>
      <c r="J48" s="100" t="s">
        <v>1014</v>
      </c>
      <c r="K48" s="100" t="s">
        <v>1014</v>
      </c>
      <c r="L48" s="100" t="s">
        <v>1014</v>
      </c>
      <c r="M48" s="100" t="s">
        <v>1014</v>
      </c>
      <c r="N48" s="100" t="s">
        <v>1014</v>
      </c>
      <c r="O48" s="110" t="s">
        <v>1009</v>
      </c>
    </row>
    <row r="49" spans="1:15" x14ac:dyDescent="0.25">
      <c r="A49" s="97" t="s">
        <v>1177</v>
      </c>
      <c r="B49" s="98" t="s">
        <v>1190</v>
      </c>
      <c r="C49" s="98" t="s">
        <v>1191</v>
      </c>
      <c r="D49" s="85">
        <v>92</v>
      </c>
      <c r="E49" s="99">
        <v>0.52827996378601705</v>
      </c>
      <c r="F49" s="96">
        <v>115</v>
      </c>
      <c r="G49" s="100" t="s">
        <v>1014</v>
      </c>
      <c r="H49" s="100" t="s">
        <v>1014</v>
      </c>
      <c r="I49" s="100" t="s">
        <v>1014</v>
      </c>
      <c r="J49" s="100" t="s">
        <v>1014</v>
      </c>
      <c r="K49" s="100" t="s">
        <v>1014</v>
      </c>
      <c r="L49" s="100" t="s">
        <v>1014</v>
      </c>
      <c r="M49" s="100" t="s">
        <v>1014</v>
      </c>
      <c r="N49" s="100" t="s">
        <v>1014</v>
      </c>
      <c r="O49" s="110" t="s">
        <v>1009</v>
      </c>
    </row>
    <row r="50" spans="1:15" x14ac:dyDescent="0.25">
      <c r="A50" s="97" t="s">
        <v>1178</v>
      </c>
      <c r="B50" s="98" t="s">
        <v>1190</v>
      </c>
      <c r="C50" s="98" t="s">
        <v>1191</v>
      </c>
      <c r="D50" s="85">
        <v>74</v>
      </c>
      <c r="E50" s="99">
        <v>0.91576293011031895</v>
      </c>
      <c r="F50" s="96">
        <v>83</v>
      </c>
      <c r="G50" s="100" t="s">
        <v>1014</v>
      </c>
      <c r="H50" s="100" t="s">
        <v>1014</v>
      </c>
      <c r="I50" s="100" t="s">
        <v>1014</v>
      </c>
      <c r="J50" s="100" t="s">
        <v>1014</v>
      </c>
      <c r="K50" s="100" t="s">
        <v>1014</v>
      </c>
      <c r="L50" s="100" t="s">
        <v>1014</v>
      </c>
      <c r="M50" s="100" t="s">
        <v>1014</v>
      </c>
      <c r="N50" s="100" t="s">
        <v>1014</v>
      </c>
      <c r="O50" s="110" t="s">
        <v>1009</v>
      </c>
    </row>
    <row r="51" spans="1:15" x14ac:dyDescent="0.25">
      <c r="A51" s="97" t="s">
        <v>1179</v>
      </c>
      <c r="B51" s="98" t="s">
        <v>1190</v>
      </c>
      <c r="C51" s="98" t="s">
        <v>1191</v>
      </c>
      <c r="D51" s="85">
        <v>93.2</v>
      </c>
      <c r="E51" s="99">
        <v>0.46012642092160499</v>
      </c>
      <c r="F51" s="96">
        <v>113</v>
      </c>
      <c r="G51" s="100" t="s">
        <v>1014</v>
      </c>
      <c r="H51" s="100" t="s">
        <v>1014</v>
      </c>
      <c r="I51" s="100" t="s">
        <v>1014</v>
      </c>
      <c r="J51" s="100" t="s">
        <v>1014</v>
      </c>
      <c r="K51" s="100" t="s">
        <v>1014</v>
      </c>
      <c r="L51" s="100" t="s">
        <v>1014</v>
      </c>
      <c r="M51" s="100" t="s">
        <v>1014</v>
      </c>
      <c r="N51" s="100" t="s">
        <v>1014</v>
      </c>
      <c r="O51" s="110" t="s">
        <v>1009</v>
      </c>
    </row>
    <row r="52" spans="1:15" x14ac:dyDescent="0.25">
      <c r="A52" s="97" t="s">
        <v>1180</v>
      </c>
      <c r="B52" s="98" t="s">
        <v>1190</v>
      </c>
      <c r="C52" s="98" t="s">
        <v>1191</v>
      </c>
      <c r="D52" s="85">
        <v>83.6</v>
      </c>
      <c r="E52" s="99">
        <v>-0.49167462669580903</v>
      </c>
      <c r="F52" s="96">
        <v>178</v>
      </c>
      <c r="G52" s="100" t="s">
        <v>1014</v>
      </c>
      <c r="H52" s="100" t="s">
        <v>1014</v>
      </c>
      <c r="I52" s="100" t="s">
        <v>1014</v>
      </c>
      <c r="J52" s="100" t="s">
        <v>1014</v>
      </c>
      <c r="K52" s="100" t="s">
        <v>1014</v>
      </c>
      <c r="L52" s="100" t="s">
        <v>1014</v>
      </c>
      <c r="M52" s="100" t="s">
        <v>1014</v>
      </c>
      <c r="N52" s="100" t="s">
        <v>1014</v>
      </c>
      <c r="O52" s="110" t="s">
        <v>1009</v>
      </c>
    </row>
    <row r="53" spans="1:15" x14ac:dyDescent="0.25">
      <c r="A53" s="97" t="s">
        <v>1181</v>
      </c>
      <c r="B53" s="98" t="s">
        <v>1190</v>
      </c>
      <c r="C53" s="98" t="s">
        <v>1191</v>
      </c>
      <c r="D53" s="85">
        <v>49.1</v>
      </c>
      <c r="E53" s="99">
        <v>0.47185872462105199</v>
      </c>
      <c r="F53" s="96">
        <v>112</v>
      </c>
      <c r="G53" s="100" t="s">
        <v>1014</v>
      </c>
      <c r="H53" s="100" t="s">
        <v>1014</v>
      </c>
      <c r="I53" s="100" t="s">
        <v>1014</v>
      </c>
      <c r="J53" s="100" t="s">
        <v>1014</v>
      </c>
      <c r="K53" s="100" t="s">
        <v>1014</v>
      </c>
      <c r="L53" s="100" t="s">
        <v>1014</v>
      </c>
      <c r="M53" s="100" t="s">
        <v>1014</v>
      </c>
      <c r="N53" s="100" t="s">
        <v>1014</v>
      </c>
      <c r="O53" s="110" t="s">
        <v>1009</v>
      </c>
    </row>
    <row r="54" spans="1:15" x14ac:dyDescent="0.25">
      <c r="A54" s="97" t="s">
        <v>1182</v>
      </c>
      <c r="B54" s="98" t="s">
        <v>1190</v>
      </c>
      <c r="C54" s="98" t="s">
        <v>1191</v>
      </c>
      <c r="D54" s="85">
        <v>45.9</v>
      </c>
      <c r="E54" s="99">
        <v>0.54384039669358097</v>
      </c>
      <c r="F54" s="96">
        <v>111</v>
      </c>
      <c r="G54" s="100" t="s">
        <v>1014</v>
      </c>
      <c r="H54" s="100" t="s">
        <v>1014</v>
      </c>
      <c r="I54" s="100" t="s">
        <v>1014</v>
      </c>
      <c r="J54" s="100" t="s">
        <v>1014</v>
      </c>
      <c r="K54" s="100" t="s">
        <v>1014</v>
      </c>
      <c r="L54" s="100" t="s">
        <v>1014</v>
      </c>
      <c r="M54" s="100" t="s">
        <v>1014</v>
      </c>
      <c r="N54" s="100" t="s">
        <v>1014</v>
      </c>
      <c r="O54" s="110" t="s">
        <v>1009</v>
      </c>
    </row>
    <row r="55" spans="1:15" x14ac:dyDescent="0.25">
      <c r="A55" s="97" t="s">
        <v>1003</v>
      </c>
      <c r="B55" s="98" t="s">
        <v>1192</v>
      </c>
      <c r="C55" s="98" t="s">
        <v>1193</v>
      </c>
      <c r="D55" s="85">
        <v>483.5</v>
      </c>
      <c r="E55" s="99">
        <v>0.113653982528423</v>
      </c>
      <c r="F55" s="96">
        <v>134</v>
      </c>
      <c r="G55" s="100" t="s">
        <v>1006</v>
      </c>
      <c r="H55" s="100" t="s">
        <v>1008</v>
      </c>
      <c r="I55" s="100" t="s">
        <v>1030</v>
      </c>
      <c r="J55" s="100" t="s">
        <v>1021</v>
      </c>
      <c r="K55" s="100" t="s">
        <v>1007</v>
      </c>
      <c r="L55" s="100" t="s">
        <v>1006</v>
      </c>
      <c r="M55" s="100" t="s">
        <v>1006</v>
      </c>
      <c r="N55" s="100" t="s">
        <v>1007</v>
      </c>
      <c r="O55" s="110" t="s">
        <v>1185</v>
      </c>
    </row>
    <row r="56" spans="1:15" x14ac:dyDescent="0.25">
      <c r="A56" s="97" t="s">
        <v>1172</v>
      </c>
      <c r="B56" s="98" t="s">
        <v>1192</v>
      </c>
      <c r="C56" s="98" t="s">
        <v>1193</v>
      </c>
      <c r="D56" s="85">
        <v>269.39999999999998</v>
      </c>
      <c r="E56" s="99">
        <v>0.30899710839156702</v>
      </c>
      <c r="F56" s="96">
        <v>119</v>
      </c>
      <c r="G56" s="100" t="s">
        <v>1008</v>
      </c>
      <c r="H56" s="100" t="s">
        <v>1008</v>
      </c>
      <c r="I56" s="100" t="s">
        <v>1030</v>
      </c>
      <c r="J56" s="100" t="s">
        <v>1030</v>
      </c>
      <c r="K56" s="100" t="s">
        <v>1007</v>
      </c>
      <c r="L56" s="100" t="s">
        <v>1006</v>
      </c>
      <c r="M56" s="100" t="s">
        <v>1006</v>
      </c>
      <c r="N56" s="100" t="s">
        <v>1007</v>
      </c>
      <c r="O56" s="110" t="s">
        <v>1185</v>
      </c>
    </row>
    <row r="57" spans="1:15" x14ac:dyDescent="0.25">
      <c r="A57" s="97" t="s">
        <v>1173</v>
      </c>
      <c r="B57" s="98" t="s">
        <v>1192</v>
      </c>
      <c r="C57" s="98" t="s">
        <v>1193</v>
      </c>
      <c r="D57" s="85">
        <v>292.89999999999998</v>
      </c>
      <c r="E57" s="99">
        <v>0.159844568464521</v>
      </c>
      <c r="F57" s="96">
        <v>117</v>
      </c>
      <c r="G57" s="100" t="s">
        <v>1014</v>
      </c>
      <c r="H57" s="100" t="s">
        <v>1014</v>
      </c>
      <c r="I57" s="100" t="s">
        <v>1014</v>
      </c>
      <c r="J57" s="100" t="s">
        <v>1014</v>
      </c>
      <c r="K57" s="100" t="s">
        <v>1014</v>
      </c>
      <c r="L57" s="100" t="s">
        <v>1014</v>
      </c>
      <c r="M57" s="100" t="s">
        <v>1014</v>
      </c>
      <c r="N57" s="100" t="s">
        <v>1014</v>
      </c>
      <c r="O57" s="110" t="s">
        <v>1009</v>
      </c>
    </row>
    <row r="58" spans="1:15" x14ac:dyDescent="0.25">
      <c r="A58" s="97" t="s">
        <v>1174</v>
      </c>
      <c r="B58" s="98" t="s">
        <v>1192</v>
      </c>
      <c r="C58" s="98" t="s">
        <v>1193</v>
      </c>
      <c r="D58" s="85">
        <v>11.7</v>
      </c>
      <c r="E58" s="99">
        <v>0.324395003201009</v>
      </c>
      <c r="F58" s="96">
        <v>123</v>
      </c>
      <c r="G58" s="100" t="s">
        <v>1014</v>
      </c>
      <c r="H58" s="100" t="s">
        <v>1014</v>
      </c>
      <c r="I58" s="100" t="s">
        <v>1014</v>
      </c>
      <c r="J58" s="100" t="s">
        <v>1014</v>
      </c>
      <c r="K58" s="100" t="s">
        <v>1014</v>
      </c>
      <c r="L58" s="100" t="s">
        <v>1014</v>
      </c>
      <c r="M58" s="100" t="s">
        <v>1014</v>
      </c>
      <c r="N58" s="100" t="s">
        <v>1014</v>
      </c>
      <c r="O58" s="110" t="s">
        <v>1009</v>
      </c>
    </row>
    <row r="59" spans="1:15" x14ac:dyDescent="0.25">
      <c r="A59" s="97" t="s">
        <v>1175</v>
      </c>
      <c r="B59" s="98" t="s">
        <v>1192</v>
      </c>
      <c r="C59" s="98" t="s">
        <v>1193</v>
      </c>
      <c r="D59" s="85">
        <v>668.9</v>
      </c>
      <c r="E59" s="99">
        <v>-0.16398524357637301</v>
      </c>
      <c r="F59" s="96">
        <v>155</v>
      </c>
      <c r="G59" s="100" t="s">
        <v>1006</v>
      </c>
      <c r="H59" s="100" t="s">
        <v>1007</v>
      </c>
      <c r="I59" s="100" t="s">
        <v>1030</v>
      </c>
      <c r="J59" s="100" t="s">
        <v>1030</v>
      </c>
      <c r="K59" s="100" t="s">
        <v>1007</v>
      </c>
      <c r="L59" s="100" t="s">
        <v>1006</v>
      </c>
      <c r="M59" s="100" t="s">
        <v>1006</v>
      </c>
      <c r="N59" s="100" t="s">
        <v>1007</v>
      </c>
      <c r="O59" s="110" t="s">
        <v>1185</v>
      </c>
    </row>
    <row r="60" spans="1:15" x14ac:dyDescent="0.25">
      <c r="A60" s="97" t="s">
        <v>1176</v>
      </c>
      <c r="B60" s="98" t="s">
        <v>1192</v>
      </c>
      <c r="C60" s="98" t="s">
        <v>1193</v>
      </c>
      <c r="D60" s="85">
        <v>652</v>
      </c>
      <c r="E60" s="99">
        <v>0.30775225201626399</v>
      </c>
      <c r="F60" s="96">
        <v>123</v>
      </c>
      <c r="G60" s="100" t="s">
        <v>1008</v>
      </c>
      <c r="H60" s="100" t="s">
        <v>1007</v>
      </c>
      <c r="I60" s="100" t="s">
        <v>1030</v>
      </c>
      <c r="J60" s="100" t="s">
        <v>1030</v>
      </c>
      <c r="K60" s="100" t="s">
        <v>1007</v>
      </c>
      <c r="L60" s="100" t="s">
        <v>1006</v>
      </c>
      <c r="M60" s="100" t="s">
        <v>1006</v>
      </c>
      <c r="N60" s="100" t="s">
        <v>1007</v>
      </c>
      <c r="O60" s="110" t="s">
        <v>1185</v>
      </c>
    </row>
    <row r="61" spans="1:15" x14ac:dyDescent="0.25">
      <c r="A61" s="97" t="s">
        <v>1177</v>
      </c>
      <c r="B61" s="98" t="s">
        <v>1192</v>
      </c>
      <c r="C61" s="98" t="s">
        <v>1193</v>
      </c>
      <c r="D61" s="85">
        <v>564.4</v>
      </c>
      <c r="E61" s="99">
        <v>-0.77635983014183196</v>
      </c>
      <c r="F61" s="96">
        <v>196</v>
      </c>
      <c r="G61" s="100" t="s">
        <v>1030</v>
      </c>
      <c r="H61" s="100" t="s">
        <v>1006</v>
      </c>
      <c r="I61" s="100" t="s">
        <v>1030</v>
      </c>
      <c r="J61" s="100" t="s">
        <v>1021</v>
      </c>
      <c r="K61" s="100" t="s">
        <v>1007</v>
      </c>
      <c r="L61" s="100" t="s">
        <v>1006</v>
      </c>
      <c r="M61" s="100" t="s">
        <v>1006</v>
      </c>
      <c r="N61" s="100" t="s">
        <v>1007</v>
      </c>
      <c r="O61" s="110" t="s">
        <v>1185</v>
      </c>
    </row>
    <row r="62" spans="1:15" x14ac:dyDescent="0.25">
      <c r="A62" s="97" t="s">
        <v>1178</v>
      </c>
      <c r="B62" s="98" t="s">
        <v>1192</v>
      </c>
      <c r="C62" s="98" t="s">
        <v>1193</v>
      </c>
      <c r="D62" s="85">
        <v>94</v>
      </c>
      <c r="E62" s="99">
        <v>-0.33529277452356798</v>
      </c>
      <c r="F62" s="96">
        <v>162</v>
      </c>
      <c r="G62" s="100" t="s">
        <v>1014</v>
      </c>
      <c r="H62" s="100" t="s">
        <v>1014</v>
      </c>
      <c r="I62" s="100" t="s">
        <v>1014</v>
      </c>
      <c r="J62" s="100" t="s">
        <v>1014</v>
      </c>
      <c r="K62" s="100" t="s">
        <v>1014</v>
      </c>
      <c r="L62" s="100" t="s">
        <v>1014</v>
      </c>
      <c r="M62" s="100" t="s">
        <v>1014</v>
      </c>
      <c r="N62" s="100" t="s">
        <v>1014</v>
      </c>
      <c r="O62" s="110" t="s">
        <v>1009</v>
      </c>
    </row>
    <row r="63" spans="1:15" x14ac:dyDescent="0.25">
      <c r="A63" s="97" t="s">
        <v>1179</v>
      </c>
      <c r="B63" s="98" t="s">
        <v>1192</v>
      </c>
      <c r="C63" s="98" t="s">
        <v>1193</v>
      </c>
      <c r="D63" s="85">
        <v>265</v>
      </c>
      <c r="E63" s="99">
        <v>0.57227882509984396</v>
      </c>
      <c r="F63" s="96">
        <v>100</v>
      </c>
      <c r="G63" s="100" t="s">
        <v>1051</v>
      </c>
      <c r="H63" s="100" t="s">
        <v>1007</v>
      </c>
      <c r="I63" s="100" t="s">
        <v>1030</v>
      </c>
      <c r="J63" s="100" t="s">
        <v>1030</v>
      </c>
      <c r="K63" s="100" t="s">
        <v>1007</v>
      </c>
      <c r="L63" s="100" t="s">
        <v>1006</v>
      </c>
      <c r="M63" s="100" t="s">
        <v>1006</v>
      </c>
      <c r="N63" s="100" t="s">
        <v>1007</v>
      </c>
      <c r="O63" s="110" t="s">
        <v>1185</v>
      </c>
    </row>
    <row r="64" spans="1:15" x14ac:dyDescent="0.25">
      <c r="A64" s="97" t="s">
        <v>1180</v>
      </c>
      <c r="B64" s="98" t="s">
        <v>1192</v>
      </c>
      <c r="C64" s="98" t="s">
        <v>1193</v>
      </c>
      <c r="D64" s="85">
        <v>793.8</v>
      </c>
      <c r="E64" s="99">
        <v>1.0825517761080501</v>
      </c>
      <c r="F64" s="96">
        <v>59</v>
      </c>
      <c r="G64" s="100" t="s">
        <v>1020</v>
      </c>
      <c r="H64" s="100" t="s">
        <v>1008</v>
      </c>
      <c r="I64" s="100" t="s">
        <v>1030</v>
      </c>
      <c r="J64" s="100" t="s">
        <v>1021</v>
      </c>
      <c r="K64" s="100" t="s">
        <v>1007</v>
      </c>
      <c r="L64" s="100" t="s">
        <v>1006</v>
      </c>
      <c r="M64" s="100" t="s">
        <v>1006</v>
      </c>
      <c r="N64" s="100" t="s">
        <v>1007</v>
      </c>
      <c r="O64" s="110" t="s">
        <v>1185</v>
      </c>
    </row>
    <row r="65" spans="1:15" x14ac:dyDescent="0.25">
      <c r="A65" s="97" t="s">
        <v>1181</v>
      </c>
      <c r="B65" s="98" t="s">
        <v>1192</v>
      </c>
      <c r="C65" s="98" t="s">
        <v>1193</v>
      </c>
      <c r="D65" s="85">
        <v>240.6</v>
      </c>
      <c r="E65" s="99">
        <v>-4.3082659760728302E-2</v>
      </c>
      <c r="F65" s="96">
        <v>149</v>
      </c>
      <c r="G65" s="100" t="s">
        <v>1006</v>
      </c>
      <c r="H65" s="100" t="s">
        <v>1008</v>
      </c>
      <c r="I65" s="100" t="s">
        <v>1030</v>
      </c>
      <c r="J65" s="100" t="s">
        <v>1030</v>
      </c>
      <c r="K65" s="100" t="s">
        <v>1008</v>
      </c>
      <c r="L65" s="100" t="s">
        <v>1006</v>
      </c>
      <c r="M65" s="100" t="s">
        <v>1006</v>
      </c>
      <c r="N65" s="100" t="s">
        <v>1007</v>
      </c>
      <c r="O65" s="110" t="s">
        <v>1185</v>
      </c>
    </row>
    <row r="66" spans="1:15" x14ac:dyDescent="0.25">
      <c r="A66" s="97" t="s">
        <v>1182</v>
      </c>
      <c r="B66" s="98" t="s">
        <v>1192</v>
      </c>
      <c r="C66" s="98" t="s">
        <v>1193</v>
      </c>
      <c r="D66" s="85">
        <v>413.1</v>
      </c>
      <c r="E66" s="99">
        <v>1.2181037370465799</v>
      </c>
      <c r="F66" s="96">
        <v>57</v>
      </c>
      <c r="G66" s="100" t="s">
        <v>1020</v>
      </c>
      <c r="H66" s="100" t="s">
        <v>1008</v>
      </c>
      <c r="I66" s="100" t="s">
        <v>1030</v>
      </c>
      <c r="J66" s="100" t="s">
        <v>1021</v>
      </c>
      <c r="K66" s="100" t="s">
        <v>1007</v>
      </c>
      <c r="L66" s="100" t="s">
        <v>1006</v>
      </c>
      <c r="M66" s="100" t="s">
        <v>1006</v>
      </c>
      <c r="N66" s="100" t="s">
        <v>1007</v>
      </c>
      <c r="O66" s="110" t="s">
        <v>1185</v>
      </c>
    </row>
    <row r="67" spans="1:15" x14ac:dyDescent="0.25">
      <c r="A67" s="97" t="s">
        <v>1003</v>
      </c>
      <c r="B67" s="98" t="s">
        <v>1194</v>
      </c>
      <c r="C67" s="98" t="s">
        <v>1195</v>
      </c>
      <c r="D67" s="85">
        <v>1812.6</v>
      </c>
      <c r="E67" s="99">
        <v>-1.9286706892140602E-2</v>
      </c>
      <c r="F67" s="96">
        <v>153</v>
      </c>
      <c r="G67" s="100" t="s">
        <v>1006</v>
      </c>
      <c r="H67" s="100" t="s">
        <v>1006</v>
      </c>
      <c r="I67" s="100" t="s">
        <v>1006</v>
      </c>
      <c r="J67" s="100" t="s">
        <v>1006</v>
      </c>
      <c r="K67" s="100" t="s">
        <v>1008</v>
      </c>
      <c r="L67" s="100" t="s">
        <v>1008</v>
      </c>
      <c r="M67" s="100" t="s">
        <v>1007</v>
      </c>
      <c r="N67" s="100" t="s">
        <v>1007</v>
      </c>
      <c r="O67" s="110" t="s">
        <v>1185</v>
      </c>
    </row>
    <row r="68" spans="1:15" x14ac:dyDescent="0.25">
      <c r="A68" s="97" t="s">
        <v>1172</v>
      </c>
      <c r="B68" s="98" t="s">
        <v>1194</v>
      </c>
      <c r="C68" s="98" t="s">
        <v>1195</v>
      </c>
      <c r="D68" s="85">
        <v>764.4</v>
      </c>
      <c r="E68" s="99">
        <v>-0.82171304925705002</v>
      </c>
      <c r="F68" s="96">
        <v>192</v>
      </c>
      <c r="G68" s="100" t="s">
        <v>1030</v>
      </c>
      <c r="H68" s="100" t="s">
        <v>1008</v>
      </c>
      <c r="I68" s="100" t="s">
        <v>1006</v>
      </c>
      <c r="J68" s="100" t="s">
        <v>1030</v>
      </c>
      <c r="K68" s="100" t="s">
        <v>1007</v>
      </c>
      <c r="L68" s="100" t="s">
        <v>1008</v>
      </c>
      <c r="M68" s="100" t="s">
        <v>1007</v>
      </c>
      <c r="N68" s="100" t="s">
        <v>1007</v>
      </c>
      <c r="O68" s="110" t="s">
        <v>1185</v>
      </c>
    </row>
    <row r="69" spans="1:15" x14ac:dyDescent="0.25">
      <c r="A69" s="97" t="s">
        <v>1173</v>
      </c>
      <c r="B69" s="98" t="s">
        <v>1194</v>
      </c>
      <c r="C69" s="98" t="s">
        <v>1195</v>
      </c>
      <c r="D69" s="85">
        <v>780.3</v>
      </c>
      <c r="E69" s="99">
        <v>0.52127702965785105</v>
      </c>
      <c r="F69" s="96">
        <v>88</v>
      </c>
      <c r="G69" s="100" t="s">
        <v>1008</v>
      </c>
      <c r="H69" s="100" t="s">
        <v>1008</v>
      </c>
      <c r="I69" s="100" t="s">
        <v>1006</v>
      </c>
      <c r="J69" s="100" t="s">
        <v>1030</v>
      </c>
      <c r="K69" s="100" t="s">
        <v>1007</v>
      </c>
      <c r="L69" s="100" t="s">
        <v>1008</v>
      </c>
      <c r="M69" s="100" t="s">
        <v>1007</v>
      </c>
      <c r="N69" s="100" t="s">
        <v>1007</v>
      </c>
      <c r="O69" s="110" t="s">
        <v>1185</v>
      </c>
    </row>
    <row r="70" spans="1:15" x14ac:dyDescent="0.25">
      <c r="A70" s="97" t="s">
        <v>1174</v>
      </c>
      <c r="B70" s="98" t="s">
        <v>1194</v>
      </c>
      <c r="C70" s="98" t="s">
        <v>1195</v>
      </c>
      <c r="D70" s="85">
        <v>320.3</v>
      </c>
      <c r="E70" s="99">
        <v>0.324395003201009</v>
      </c>
      <c r="F70" s="96">
        <v>123</v>
      </c>
      <c r="G70" s="100" t="s">
        <v>1014</v>
      </c>
      <c r="H70" s="100" t="s">
        <v>1014</v>
      </c>
      <c r="I70" s="100" t="s">
        <v>1014</v>
      </c>
      <c r="J70" s="100" t="s">
        <v>1014</v>
      </c>
      <c r="K70" s="100" t="s">
        <v>1014</v>
      </c>
      <c r="L70" s="100" t="s">
        <v>1014</v>
      </c>
      <c r="M70" s="100" t="s">
        <v>1014</v>
      </c>
      <c r="N70" s="100" t="s">
        <v>1014</v>
      </c>
      <c r="O70" s="110" t="s">
        <v>1009</v>
      </c>
    </row>
    <row r="71" spans="1:15" x14ac:dyDescent="0.25">
      <c r="A71" s="97" t="s">
        <v>1175</v>
      </c>
      <c r="B71" s="98" t="s">
        <v>1194</v>
      </c>
      <c r="C71" s="98" t="s">
        <v>1195</v>
      </c>
      <c r="D71" s="85">
        <v>1255.5999999999999</v>
      </c>
      <c r="E71" s="99">
        <v>-9.9611514579469193E-2</v>
      </c>
      <c r="F71" s="96">
        <v>151</v>
      </c>
      <c r="G71" s="100" t="s">
        <v>1006</v>
      </c>
      <c r="H71" s="100" t="s">
        <v>1008</v>
      </c>
      <c r="I71" s="100" t="s">
        <v>1006</v>
      </c>
      <c r="J71" s="100" t="s">
        <v>1030</v>
      </c>
      <c r="K71" s="100" t="s">
        <v>1008</v>
      </c>
      <c r="L71" s="100" t="s">
        <v>1008</v>
      </c>
      <c r="M71" s="100" t="s">
        <v>1007</v>
      </c>
      <c r="N71" s="100" t="s">
        <v>1007</v>
      </c>
      <c r="O71" s="110" t="s">
        <v>1185</v>
      </c>
    </row>
    <row r="72" spans="1:15" x14ac:dyDescent="0.25">
      <c r="A72" s="97" t="s">
        <v>1176</v>
      </c>
      <c r="B72" s="98" t="s">
        <v>1194</v>
      </c>
      <c r="C72" s="98" t="s">
        <v>1195</v>
      </c>
      <c r="D72" s="85">
        <v>2306</v>
      </c>
      <c r="E72" s="99">
        <v>0.49111135712757098</v>
      </c>
      <c r="F72" s="96">
        <v>111</v>
      </c>
      <c r="G72" s="100" t="s">
        <v>1008</v>
      </c>
      <c r="H72" s="100" t="s">
        <v>1007</v>
      </c>
      <c r="I72" s="100" t="s">
        <v>1006</v>
      </c>
      <c r="J72" s="100" t="s">
        <v>1021</v>
      </c>
      <c r="K72" s="100" t="s">
        <v>1008</v>
      </c>
      <c r="L72" s="100" t="s">
        <v>1008</v>
      </c>
      <c r="M72" s="100" t="s">
        <v>1007</v>
      </c>
      <c r="N72" s="100" t="s">
        <v>1007</v>
      </c>
      <c r="O72" s="110" t="s">
        <v>1185</v>
      </c>
    </row>
    <row r="73" spans="1:15" x14ac:dyDescent="0.25">
      <c r="A73" s="97" t="s">
        <v>1177</v>
      </c>
      <c r="B73" s="98" t="s">
        <v>1194</v>
      </c>
      <c r="C73" s="98" t="s">
        <v>1195</v>
      </c>
      <c r="D73" s="85">
        <v>1630.4</v>
      </c>
      <c r="E73" s="99">
        <v>0.96476587680606396</v>
      </c>
      <c r="F73" s="96">
        <v>77</v>
      </c>
      <c r="G73" s="100" t="s">
        <v>1020</v>
      </c>
      <c r="H73" s="100" t="s">
        <v>1008</v>
      </c>
      <c r="I73" s="100" t="s">
        <v>1006</v>
      </c>
      <c r="J73" s="100" t="s">
        <v>1021</v>
      </c>
      <c r="K73" s="100" t="s">
        <v>1008</v>
      </c>
      <c r="L73" s="100" t="s">
        <v>1008</v>
      </c>
      <c r="M73" s="100" t="s">
        <v>1007</v>
      </c>
      <c r="N73" s="100" t="s">
        <v>1007</v>
      </c>
      <c r="O73" s="110" t="s">
        <v>1185</v>
      </c>
    </row>
    <row r="74" spans="1:15" x14ac:dyDescent="0.25">
      <c r="A74" s="97" t="s">
        <v>1178</v>
      </c>
      <c r="B74" s="98" t="s">
        <v>1194</v>
      </c>
      <c r="C74" s="98" t="s">
        <v>1195</v>
      </c>
      <c r="D74" s="85">
        <v>429.2</v>
      </c>
      <c r="E74" s="99">
        <v>-0.43637566867760402</v>
      </c>
      <c r="F74" s="96">
        <v>171</v>
      </c>
      <c r="G74" s="100" t="s">
        <v>1021</v>
      </c>
      <c r="H74" s="100" t="s">
        <v>1008</v>
      </c>
      <c r="I74" s="100" t="s">
        <v>1006</v>
      </c>
      <c r="J74" s="100" t="s">
        <v>1030</v>
      </c>
      <c r="K74" s="100" t="s">
        <v>1008</v>
      </c>
      <c r="L74" s="100" t="s">
        <v>1008</v>
      </c>
      <c r="M74" s="100" t="s">
        <v>1007</v>
      </c>
      <c r="N74" s="100" t="s">
        <v>1007</v>
      </c>
      <c r="O74" s="110" t="s">
        <v>1185</v>
      </c>
    </row>
    <row r="75" spans="1:15" x14ac:dyDescent="0.25">
      <c r="A75" s="97" t="s">
        <v>1179</v>
      </c>
      <c r="B75" s="98" t="s">
        <v>1194</v>
      </c>
      <c r="C75" s="98" t="s">
        <v>1195</v>
      </c>
      <c r="D75" s="85">
        <v>1323.2</v>
      </c>
      <c r="E75" s="99">
        <v>0.166362622501422</v>
      </c>
      <c r="F75" s="96">
        <v>143</v>
      </c>
      <c r="G75" s="100" t="s">
        <v>1008</v>
      </c>
      <c r="H75" s="100" t="s">
        <v>1008</v>
      </c>
      <c r="I75" s="100" t="s">
        <v>1006</v>
      </c>
      <c r="J75" s="100" t="s">
        <v>1030</v>
      </c>
      <c r="K75" s="100" t="s">
        <v>1008</v>
      </c>
      <c r="L75" s="100" t="s">
        <v>1008</v>
      </c>
      <c r="M75" s="100" t="s">
        <v>1007</v>
      </c>
      <c r="N75" s="100" t="s">
        <v>1007</v>
      </c>
      <c r="O75" s="110" t="s">
        <v>1185</v>
      </c>
    </row>
    <row r="76" spans="1:15" x14ac:dyDescent="0.25">
      <c r="A76" s="97" t="s">
        <v>1180</v>
      </c>
      <c r="B76" s="98" t="s">
        <v>1194</v>
      </c>
      <c r="C76" s="98" t="s">
        <v>1195</v>
      </c>
      <c r="D76" s="85">
        <v>3127.1</v>
      </c>
      <c r="E76" s="99">
        <v>0.71877773346531904</v>
      </c>
      <c r="F76" s="96">
        <v>90</v>
      </c>
      <c r="G76" s="100" t="s">
        <v>1051</v>
      </c>
      <c r="H76" s="100" t="s">
        <v>1007</v>
      </c>
      <c r="I76" s="100" t="s">
        <v>1006</v>
      </c>
      <c r="J76" s="100" t="s">
        <v>1021</v>
      </c>
      <c r="K76" s="100" t="s">
        <v>1006</v>
      </c>
      <c r="L76" s="100" t="s">
        <v>1008</v>
      </c>
      <c r="M76" s="100" t="s">
        <v>1007</v>
      </c>
      <c r="N76" s="100" t="s">
        <v>1007</v>
      </c>
      <c r="O76" s="110" t="s">
        <v>1185</v>
      </c>
    </row>
    <row r="77" spans="1:15" x14ac:dyDescent="0.25">
      <c r="A77" s="97" t="s">
        <v>1181</v>
      </c>
      <c r="B77" s="98" t="s">
        <v>1194</v>
      </c>
      <c r="C77" s="98" t="s">
        <v>1195</v>
      </c>
      <c r="D77" s="85">
        <v>916.5</v>
      </c>
      <c r="E77" s="99">
        <v>0.63743274771495695</v>
      </c>
      <c r="F77" s="96">
        <v>98</v>
      </c>
      <c r="G77" s="100" t="s">
        <v>1051</v>
      </c>
      <c r="H77" s="100" t="s">
        <v>1007</v>
      </c>
      <c r="I77" s="100" t="s">
        <v>1006</v>
      </c>
      <c r="J77" s="100" t="s">
        <v>1021</v>
      </c>
      <c r="K77" s="100" t="s">
        <v>1008</v>
      </c>
      <c r="L77" s="100" t="s">
        <v>1008</v>
      </c>
      <c r="M77" s="100" t="s">
        <v>1007</v>
      </c>
      <c r="N77" s="100" t="s">
        <v>1007</v>
      </c>
      <c r="O77" s="110" t="s">
        <v>1185</v>
      </c>
    </row>
    <row r="78" spans="1:15" x14ac:dyDescent="0.25">
      <c r="A78" s="97" t="s">
        <v>1182</v>
      </c>
      <c r="B78" s="98" t="s">
        <v>1194</v>
      </c>
      <c r="C78" s="98" t="s">
        <v>1195</v>
      </c>
      <c r="D78" s="85">
        <v>2362.6999999999998</v>
      </c>
      <c r="E78" s="99">
        <v>0.54602417096035205</v>
      </c>
      <c r="F78" s="96">
        <v>110</v>
      </c>
      <c r="G78" s="100" t="s">
        <v>1051</v>
      </c>
      <c r="H78" s="100" t="s">
        <v>1007</v>
      </c>
      <c r="I78" s="100" t="s">
        <v>1006</v>
      </c>
      <c r="J78" s="100" t="s">
        <v>1006</v>
      </c>
      <c r="K78" s="100" t="s">
        <v>1007</v>
      </c>
      <c r="L78" s="100" t="s">
        <v>1008</v>
      </c>
      <c r="M78" s="100" t="s">
        <v>1007</v>
      </c>
      <c r="N78" s="100" t="s">
        <v>1007</v>
      </c>
      <c r="O78" s="110" t="s">
        <v>1185</v>
      </c>
    </row>
    <row r="79" spans="1:15" x14ac:dyDescent="0.25">
      <c r="A79" s="97" t="s">
        <v>1003</v>
      </c>
      <c r="B79" s="98" t="s">
        <v>1196</v>
      </c>
      <c r="C79" s="98" t="s">
        <v>1197</v>
      </c>
      <c r="D79" s="85">
        <v>179.8</v>
      </c>
      <c r="E79" s="99">
        <v>-0.66380636034116403</v>
      </c>
      <c r="F79" s="96">
        <v>190</v>
      </c>
      <c r="G79" s="100" t="s">
        <v>1030</v>
      </c>
      <c r="H79" s="100" t="s">
        <v>1007</v>
      </c>
      <c r="I79" s="100" t="s">
        <v>1006</v>
      </c>
      <c r="J79" s="100" t="s">
        <v>1021</v>
      </c>
      <c r="K79" s="100" t="s">
        <v>1007</v>
      </c>
      <c r="L79" s="100" t="s">
        <v>1008</v>
      </c>
      <c r="M79" s="100" t="s">
        <v>1007</v>
      </c>
      <c r="N79" s="100" t="s">
        <v>1008</v>
      </c>
      <c r="O79" s="110" t="s">
        <v>1185</v>
      </c>
    </row>
    <row r="80" spans="1:15" x14ac:dyDescent="0.25">
      <c r="A80" s="97" t="s">
        <v>1172</v>
      </c>
      <c r="B80" s="98" t="s">
        <v>1196</v>
      </c>
      <c r="C80" s="98" t="s">
        <v>1197</v>
      </c>
      <c r="D80" s="85">
        <v>35.5</v>
      </c>
      <c r="E80" s="99">
        <v>-0.57257482483819599</v>
      </c>
      <c r="F80" s="96">
        <v>183</v>
      </c>
      <c r="G80" s="100" t="s">
        <v>1014</v>
      </c>
      <c r="H80" s="100" t="s">
        <v>1014</v>
      </c>
      <c r="I80" s="100" t="s">
        <v>1014</v>
      </c>
      <c r="J80" s="100" t="s">
        <v>1014</v>
      </c>
      <c r="K80" s="100" t="s">
        <v>1014</v>
      </c>
      <c r="L80" s="100" t="s">
        <v>1014</v>
      </c>
      <c r="M80" s="100" t="s">
        <v>1014</v>
      </c>
      <c r="N80" s="100" t="s">
        <v>1014</v>
      </c>
      <c r="O80" s="110" t="s">
        <v>1009</v>
      </c>
    </row>
    <row r="81" spans="1:15" x14ac:dyDescent="0.25">
      <c r="A81" s="97" t="s">
        <v>1173</v>
      </c>
      <c r="B81" s="98" t="s">
        <v>1196</v>
      </c>
      <c r="C81" s="98" t="s">
        <v>1197</v>
      </c>
      <c r="D81" s="85">
        <v>662.3</v>
      </c>
      <c r="E81" s="99">
        <v>0.10221973227077601</v>
      </c>
      <c r="F81" s="96">
        <v>123</v>
      </c>
      <c r="G81" s="100" t="s">
        <v>1006</v>
      </c>
      <c r="H81" s="100" t="s">
        <v>1007</v>
      </c>
      <c r="I81" s="100" t="s">
        <v>1006</v>
      </c>
      <c r="J81" s="100" t="s">
        <v>1030</v>
      </c>
      <c r="K81" s="100" t="s">
        <v>1007</v>
      </c>
      <c r="L81" s="100" t="s">
        <v>1008</v>
      </c>
      <c r="M81" s="100" t="s">
        <v>1007</v>
      </c>
      <c r="N81" s="100" t="s">
        <v>1008</v>
      </c>
      <c r="O81" s="110" t="s">
        <v>1185</v>
      </c>
    </row>
    <row r="82" spans="1:15" x14ac:dyDescent="0.25">
      <c r="A82" s="97" t="s">
        <v>1174</v>
      </c>
      <c r="B82" s="98" t="s">
        <v>1196</v>
      </c>
      <c r="C82" s="98" t="s">
        <v>1197</v>
      </c>
      <c r="D82" s="85">
        <v>13.1</v>
      </c>
      <c r="E82" s="99">
        <v>0.324395003201009</v>
      </c>
      <c r="F82" s="96">
        <v>123</v>
      </c>
      <c r="G82" s="100" t="s">
        <v>1014</v>
      </c>
      <c r="H82" s="100" t="s">
        <v>1014</v>
      </c>
      <c r="I82" s="100" t="s">
        <v>1014</v>
      </c>
      <c r="J82" s="100" t="s">
        <v>1014</v>
      </c>
      <c r="K82" s="100" t="s">
        <v>1014</v>
      </c>
      <c r="L82" s="100" t="s">
        <v>1014</v>
      </c>
      <c r="M82" s="100" t="s">
        <v>1014</v>
      </c>
      <c r="N82" s="100" t="s">
        <v>1014</v>
      </c>
      <c r="O82" s="110" t="s">
        <v>1009</v>
      </c>
    </row>
    <row r="83" spans="1:15" x14ac:dyDescent="0.25">
      <c r="A83" s="97" t="s">
        <v>1175</v>
      </c>
      <c r="B83" s="98" t="s">
        <v>1196</v>
      </c>
      <c r="C83" s="98" t="s">
        <v>1197</v>
      </c>
      <c r="D83" s="85">
        <v>936</v>
      </c>
      <c r="E83" s="99">
        <v>-0.92482256318792</v>
      </c>
      <c r="F83" s="96">
        <v>191</v>
      </c>
      <c r="G83" s="100" t="s">
        <v>1030</v>
      </c>
      <c r="H83" s="100" t="s">
        <v>1007</v>
      </c>
      <c r="I83" s="100" t="s">
        <v>1006</v>
      </c>
      <c r="J83" s="100" t="s">
        <v>1030</v>
      </c>
      <c r="K83" s="100" t="s">
        <v>1007</v>
      </c>
      <c r="L83" s="100" t="s">
        <v>1008</v>
      </c>
      <c r="M83" s="100" t="s">
        <v>1007</v>
      </c>
      <c r="N83" s="100" t="s">
        <v>1008</v>
      </c>
      <c r="O83" s="110" t="s">
        <v>1185</v>
      </c>
    </row>
    <row r="84" spans="1:15" x14ac:dyDescent="0.25">
      <c r="A84" s="97" t="s">
        <v>1176</v>
      </c>
      <c r="B84" s="98" t="s">
        <v>1196</v>
      </c>
      <c r="C84" s="98" t="s">
        <v>1197</v>
      </c>
      <c r="D84" s="85">
        <v>273</v>
      </c>
      <c r="E84" s="99">
        <v>-1.41288962833596</v>
      </c>
      <c r="F84" s="96">
        <v>205</v>
      </c>
      <c r="G84" s="100" t="s">
        <v>1030</v>
      </c>
      <c r="H84" s="100" t="s">
        <v>1007</v>
      </c>
      <c r="I84" s="100" t="s">
        <v>1006</v>
      </c>
      <c r="J84" s="100" t="s">
        <v>1030</v>
      </c>
      <c r="K84" s="100" t="s">
        <v>1007</v>
      </c>
      <c r="L84" s="100" t="s">
        <v>1008</v>
      </c>
      <c r="M84" s="100" t="s">
        <v>1007</v>
      </c>
      <c r="N84" s="100" t="s">
        <v>1008</v>
      </c>
      <c r="O84" s="110" t="s">
        <v>1185</v>
      </c>
    </row>
    <row r="85" spans="1:15" x14ac:dyDescent="0.25">
      <c r="A85" s="97" t="s">
        <v>1177</v>
      </c>
      <c r="B85" s="98" t="s">
        <v>1196</v>
      </c>
      <c r="C85" s="98" t="s">
        <v>1197</v>
      </c>
      <c r="D85" s="85">
        <v>258.39999999999998</v>
      </c>
      <c r="E85" s="99">
        <v>-0.282352356247282</v>
      </c>
      <c r="F85" s="96">
        <v>163</v>
      </c>
      <c r="G85" s="100" t="s">
        <v>1021</v>
      </c>
      <c r="H85" s="100" t="s">
        <v>1007</v>
      </c>
      <c r="I85" s="100" t="s">
        <v>1006</v>
      </c>
      <c r="J85" s="100" t="s">
        <v>1030</v>
      </c>
      <c r="K85" s="100" t="s">
        <v>1007</v>
      </c>
      <c r="L85" s="100" t="s">
        <v>1008</v>
      </c>
      <c r="M85" s="100" t="s">
        <v>1007</v>
      </c>
      <c r="N85" s="100" t="s">
        <v>1008</v>
      </c>
      <c r="O85" s="110" t="s">
        <v>1185</v>
      </c>
    </row>
    <row r="86" spans="1:15" x14ac:dyDescent="0.25">
      <c r="A86" s="97" t="s">
        <v>1178</v>
      </c>
      <c r="B86" s="98" t="s">
        <v>1196</v>
      </c>
      <c r="C86" s="98" t="s">
        <v>1197</v>
      </c>
      <c r="D86" s="85">
        <v>22.2</v>
      </c>
      <c r="E86" s="99">
        <v>-0.33529277452356798</v>
      </c>
      <c r="F86" s="96">
        <v>162</v>
      </c>
      <c r="G86" s="100" t="s">
        <v>1014</v>
      </c>
      <c r="H86" s="100" t="s">
        <v>1014</v>
      </c>
      <c r="I86" s="100" t="s">
        <v>1014</v>
      </c>
      <c r="J86" s="100" t="s">
        <v>1014</v>
      </c>
      <c r="K86" s="100" t="s">
        <v>1014</v>
      </c>
      <c r="L86" s="100" t="s">
        <v>1014</v>
      </c>
      <c r="M86" s="100" t="s">
        <v>1014</v>
      </c>
      <c r="N86" s="100" t="s">
        <v>1014</v>
      </c>
      <c r="O86" s="110" t="s">
        <v>1009</v>
      </c>
    </row>
    <row r="87" spans="1:15" x14ac:dyDescent="0.25">
      <c r="A87" s="97" t="s">
        <v>1179</v>
      </c>
      <c r="B87" s="98" t="s">
        <v>1196</v>
      </c>
      <c r="C87" s="98" t="s">
        <v>1197</v>
      </c>
      <c r="D87" s="85">
        <v>81.3</v>
      </c>
      <c r="E87" s="99">
        <v>0.18316380959400899</v>
      </c>
      <c r="F87" s="96">
        <v>141</v>
      </c>
      <c r="G87" s="100" t="s">
        <v>1014</v>
      </c>
      <c r="H87" s="100" t="s">
        <v>1014</v>
      </c>
      <c r="I87" s="100" t="s">
        <v>1014</v>
      </c>
      <c r="J87" s="100" t="s">
        <v>1014</v>
      </c>
      <c r="K87" s="100" t="s">
        <v>1014</v>
      </c>
      <c r="L87" s="100" t="s">
        <v>1014</v>
      </c>
      <c r="M87" s="100" t="s">
        <v>1014</v>
      </c>
      <c r="N87" s="100" t="s">
        <v>1014</v>
      </c>
      <c r="O87" s="110" t="s">
        <v>1009</v>
      </c>
    </row>
    <row r="88" spans="1:15" x14ac:dyDescent="0.25">
      <c r="A88" s="97" t="s">
        <v>1180</v>
      </c>
      <c r="B88" s="98" t="s">
        <v>1196</v>
      </c>
      <c r="C88" s="98" t="s">
        <v>1197</v>
      </c>
      <c r="D88" s="85">
        <v>806.6</v>
      </c>
      <c r="E88" s="99">
        <v>-0.18843154485609501</v>
      </c>
      <c r="F88" s="96">
        <v>167</v>
      </c>
      <c r="G88" s="100" t="s">
        <v>1021</v>
      </c>
      <c r="H88" s="100" t="s">
        <v>1007</v>
      </c>
      <c r="I88" s="100" t="s">
        <v>1006</v>
      </c>
      <c r="J88" s="100" t="s">
        <v>1006</v>
      </c>
      <c r="K88" s="100" t="s">
        <v>1007</v>
      </c>
      <c r="L88" s="100" t="s">
        <v>1008</v>
      </c>
      <c r="M88" s="100" t="s">
        <v>1007</v>
      </c>
      <c r="N88" s="100" t="s">
        <v>1008</v>
      </c>
      <c r="O88" s="110" t="s">
        <v>1185</v>
      </c>
    </row>
    <row r="89" spans="1:15" x14ac:dyDescent="0.25">
      <c r="A89" s="97" t="s">
        <v>1181</v>
      </c>
      <c r="B89" s="98" t="s">
        <v>1196</v>
      </c>
      <c r="C89" s="98" t="s">
        <v>1197</v>
      </c>
      <c r="D89" s="85">
        <v>289.5</v>
      </c>
      <c r="E89" s="99">
        <v>-9.2003343128352802E-2</v>
      </c>
      <c r="F89" s="96">
        <v>154</v>
      </c>
      <c r="G89" s="100" t="s">
        <v>1006</v>
      </c>
      <c r="H89" s="100" t="s">
        <v>1007</v>
      </c>
      <c r="I89" s="100" t="s">
        <v>1006</v>
      </c>
      <c r="J89" s="100" t="s">
        <v>1021</v>
      </c>
      <c r="K89" s="100" t="s">
        <v>1007</v>
      </c>
      <c r="L89" s="100" t="s">
        <v>1008</v>
      </c>
      <c r="M89" s="100" t="s">
        <v>1007</v>
      </c>
      <c r="N89" s="100" t="s">
        <v>1008</v>
      </c>
      <c r="O89" s="110" t="s">
        <v>1185</v>
      </c>
    </row>
    <row r="90" spans="1:15" x14ac:dyDescent="0.25">
      <c r="A90" s="97" t="s">
        <v>1182</v>
      </c>
      <c r="B90" s="98" t="s">
        <v>1196</v>
      </c>
      <c r="C90" s="98" t="s">
        <v>1197</v>
      </c>
      <c r="D90" s="85">
        <v>81.900000000000006</v>
      </c>
      <c r="E90" s="99">
        <v>0.61355713319920602</v>
      </c>
      <c r="F90" s="96">
        <v>106</v>
      </c>
      <c r="G90" s="100" t="s">
        <v>1014</v>
      </c>
      <c r="H90" s="100" t="s">
        <v>1014</v>
      </c>
      <c r="I90" s="100" t="s">
        <v>1014</v>
      </c>
      <c r="J90" s="100" t="s">
        <v>1014</v>
      </c>
      <c r="K90" s="100" t="s">
        <v>1014</v>
      </c>
      <c r="L90" s="100" t="s">
        <v>1014</v>
      </c>
      <c r="M90" s="100" t="s">
        <v>1014</v>
      </c>
      <c r="N90" s="100" t="s">
        <v>1014</v>
      </c>
      <c r="O90" s="110" t="s">
        <v>1009</v>
      </c>
    </row>
    <row r="91" spans="1:15" x14ac:dyDescent="0.25">
      <c r="A91" s="97" t="s">
        <v>1003</v>
      </c>
      <c r="B91" s="98" t="s">
        <v>1198</v>
      </c>
      <c r="C91" s="98" t="s">
        <v>1199</v>
      </c>
      <c r="D91" s="85">
        <v>690.3</v>
      </c>
      <c r="E91" s="99">
        <v>0.34531258685909499</v>
      </c>
      <c r="F91" s="96">
        <v>107</v>
      </c>
      <c r="G91" s="100" t="s">
        <v>1014</v>
      </c>
      <c r="H91" s="100" t="s">
        <v>1014</v>
      </c>
      <c r="I91" s="100" t="s">
        <v>1014</v>
      </c>
      <c r="J91" s="100" t="s">
        <v>1014</v>
      </c>
      <c r="K91" s="100" t="s">
        <v>1014</v>
      </c>
      <c r="L91" s="100" t="s">
        <v>1014</v>
      </c>
      <c r="M91" s="100" t="s">
        <v>1014</v>
      </c>
      <c r="N91" s="100" t="s">
        <v>1014</v>
      </c>
      <c r="O91" s="110" t="s">
        <v>1200</v>
      </c>
    </row>
    <row r="92" spans="1:15" x14ac:dyDescent="0.25">
      <c r="A92" s="97" t="s">
        <v>1172</v>
      </c>
      <c r="B92" s="98" t="s">
        <v>1198</v>
      </c>
      <c r="C92" s="98" t="s">
        <v>1199</v>
      </c>
      <c r="D92" s="85">
        <v>305.10000000000002</v>
      </c>
      <c r="E92" s="99">
        <v>0.34531258685909499</v>
      </c>
      <c r="F92" s="96">
        <v>118</v>
      </c>
      <c r="G92" s="100" t="s">
        <v>1014</v>
      </c>
      <c r="H92" s="100" t="s">
        <v>1014</v>
      </c>
      <c r="I92" s="100" t="s">
        <v>1014</v>
      </c>
      <c r="J92" s="100" t="s">
        <v>1014</v>
      </c>
      <c r="K92" s="100" t="s">
        <v>1014</v>
      </c>
      <c r="L92" s="100" t="s">
        <v>1014</v>
      </c>
      <c r="M92" s="100" t="s">
        <v>1014</v>
      </c>
      <c r="N92" s="100" t="s">
        <v>1014</v>
      </c>
      <c r="O92" s="110" t="s">
        <v>1200</v>
      </c>
    </row>
    <row r="93" spans="1:15" x14ac:dyDescent="0.25">
      <c r="A93" s="97" t="s">
        <v>1173</v>
      </c>
      <c r="B93" s="98" t="s">
        <v>1198</v>
      </c>
      <c r="C93" s="98" t="s">
        <v>1199</v>
      </c>
      <c r="D93" s="85">
        <v>356.8</v>
      </c>
      <c r="E93" s="99">
        <v>0.21890639590410901</v>
      </c>
      <c r="F93" s="96">
        <v>109</v>
      </c>
      <c r="G93" s="100" t="s">
        <v>1014</v>
      </c>
      <c r="H93" s="100" t="s">
        <v>1014</v>
      </c>
      <c r="I93" s="100" t="s">
        <v>1014</v>
      </c>
      <c r="J93" s="100" t="s">
        <v>1014</v>
      </c>
      <c r="K93" s="100" t="s">
        <v>1014</v>
      </c>
      <c r="L93" s="100" t="s">
        <v>1014</v>
      </c>
      <c r="M93" s="100" t="s">
        <v>1014</v>
      </c>
      <c r="N93" s="100" t="s">
        <v>1014</v>
      </c>
      <c r="O93" s="110" t="s">
        <v>1009</v>
      </c>
    </row>
    <row r="94" spans="1:15" x14ac:dyDescent="0.25">
      <c r="A94" s="97" t="s">
        <v>1174</v>
      </c>
      <c r="B94" s="98" t="s">
        <v>1198</v>
      </c>
      <c r="C94" s="98" t="s">
        <v>1199</v>
      </c>
      <c r="D94" s="85">
        <v>255.1</v>
      </c>
      <c r="E94" s="99">
        <v>0.34531258685909499</v>
      </c>
      <c r="F94" s="96">
        <v>122</v>
      </c>
      <c r="G94" s="100" t="s">
        <v>1014</v>
      </c>
      <c r="H94" s="100" t="s">
        <v>1014</v>
      </c>
      <c r="I94" s="100" t="s">
        <v>1014</v>
      </c>
      <c r="J94" s="100" t="s">
        <v>1014</v>
      </c>
      <c r="K94" s="100" t="s">
        <v>1014</v>
      </c>
      <c r="L94" s="100" t="s">
        <v>1014</v>
      </c>
      <c r="M94" s="100" t="s">
        <v>1014</v>
      </c>
      <c r="N94" s="100" t="s">
        <v>1014</v>
      </c>
      <c r="O94" s="110" t="s">
        <v>1200</v>
      </c>
    </row>
    <row r="95" spans="1:15" x14ac:dyDescent="0.25">
      <c r="A95" s="97" t="s">
        <v>1175</v>
      </c>
      <c r="B95" s="98" t="s">
        <v>1198</v>
      </c>
      <c r="C95" s="98" t="s">
        <v>1199</v>
      </c>
      <c r="D95" s="85">
        <v>575.5</v>
      </c>
      <c r="E95" s="99">
        <v>1.0040464608209401</v>
      </c>
      <c r="F95" s="96">
        <v>61</v>
      </c>
      <c r="G95" s="100" t="s">
        <v>1014</v>
      </c>
      <c r="H95" s="100" t="s">
        <v>1014</v>
      </c>
      <c r="I95" s="100" t="s">
        <v>1014</v>
      </c>
      <c r="J95" s="100" t="s">
        <v>1014</v>
      </c>
      <c r="K95" s="100" t="s">
        <v>1014</v>
      </c>
      <c r="L95" s="100" t="s">
        <v>1014</v>
      </c>
      <c r="M95" s="100" t="s">
        <v>1014</v>
      </c>
      <c r="N95" s="100" t="s">
        <v>1014</v>
      </c>
      <c r="O95" s="110" t="s">
        <v>1009</v>
      </c>
    </row>
    <row r="96" spans="1:15" x14ac:dyDescent="0.25">
      <c r="A96" s="97" t="s">
        <v>1176</v>
      </c>
      <c r="B96" s="98" t="s">
        <v>1198</v>
      </c>
      <c r="C96" s="98" t="s">
        <v>1199</v>
      </c>
      <c r="D96" s="85">
        <v>1129.0999999999999</v>
      </c>
      <c r="E96" s="99">
        <v>0.26293599346805602</v>
      </c>
      <c r="F96" s="96">
        <v>134</v>
      </c>
      <c r="G96" s="100" t="s">
        <v>1008</v>
      </c>
      <c r="H96" s="100" t="s">
        <v>1021</v>
      </c>
      <c r="I96" s="100" t="s">
        <v>1006</v>
      </c>
      <c r="J96" s="100" t="s">
        <v>1007</v>
      </c>
      <c r="K96" s="100" t="s">
        <v>1008</v>
      </c>
      <c r="L96" s="100" t="s">
        <v>1006</v>
      </c>
      <c r="M96" s="100" t="s">
        <v>1008</v>
      </c>
      <c r="N96" s="100" t="s">
        <v>1006</v>
      </c>
      <c r="O96" s="110" t="s">
        <v>1185</v>
      </c>
    </row>
    <row r="97" spans="1:15" x14ac:dyDescent="0.25">
      <c r="A97" s="97" t="s">
        <v>1177</v>
      </c>
      <c r="B97" s="98" t="s">
        <v>1198</v>
      </c>
      <c r="C97" s="98" t="s">
        <v>1199</v>
      </c>
      <c r="D97" s="85">
        <v>632</v>
      </c>
      <c r="E97" s="99">
        <v>0.34058155062302697</v>
      </c>
      <c r="F97" s="96">
        <v>130</v>
      </c>
      <c r="G97" s="100" t="s">
        <v>1014</v>
      </c>
      <c r="H97" s="100" t="s">
        <v>1014</v>
      </c>
      <c r="I97" s="100" t="s">
        <v>1014</v>
      </c>
      <c r="J97" s="100" t="s">
        <v>1014</v>
      </c>
      <c r="K97" s="100" t="s">
        <v>1014</v>
      </c>
      <c r="L97" s="100" t="s">
        <v>1014</v>
      </c>
      <c r="M97" s="100" t="s">
        <v>1014</v>
      </c>
      <c r="N97" s="100" t="s">
        <v>1014</v>
      </c>
      <c r="O97" s="110" t="s">
        <v>1009</v>
      </c>
    </row>
    <row r="98" spans="1:15" x14ac:dyDescent="0.25">
      <c r="A98" s="97" t="s">
        <v>1178</v>
      </c>
      <c r="B98" s="98" t="s">
        <v>1198</v>
      </c>
      <c r="C98" s="98" t="s">
        <v>1199</v>
      </c>
      <c r="D98" s="85">
        <v>337.4</v>
      </c>
      <c r="E98" s="99">
        <v>0.34531258685909499</v>
      </c>
      <c r="F98" s="96">
        <v>110</v>
      </c>
      <c r="G98" s="100" t="s">
        <v>1014</v>
      </c>
      <c r="H98" s="100" t="s">
        <v>1014</v>
      </c>
      <c r="I98" s="100" t="s">
        <v>1014</v>
      </c>
      <c r="J98" s="100" t="s">
        <v>1014</v>
      </c>
      <c r="K98" s="100" t="s">
        <v>1014</v>
      </c>
      <c r="L98" s="100" t="s">
        <v>1014</v>
      </c>
      <c r="M98" s="100" t="s">
        <v>1014</v>
      </c>
      <c r="N98" s="100" t="s">
        <v>1014</v>
      </c>
      <c r="O98" s="110" t="s">
        <v>1200</v>
      </c>
    </row>
    <row r="99" spans="1:15" x14ac:dyDescent="0.25">
      <c r="A99" s="97" t="s">
        <v>1179</v>
      </c>
      <c r="B99" s="98" t="s">
        <v>1198</v>
      </c>
      <c r="C99" s="98" t="s">
        <v>1199</v>
      </c>
      <c r="D99" s="85">
        <v>796.1</v>
      </c>
      <c r="E99" s="99">
        <v>1.21207049770681</v>
      </c>
      <c r="F99" s="96">
        <v>37</v>
      </c>
      <c r="G99" s="100" t="s">
        <v>1020</v>
      </c>
      <c r="H99" s="100" t="s">
        <v>1021</v>
      </c>
      <c r="I99" s="100" t="s">
        <v>1006</v>
      </c>
      <c r="J99" s="100" t="s">
        <v>1007</v>
      </c>
      <c r="K99" s="100" t="s">
        <v>1021</v>
      </c>
      <c r="L99" s="100" t="s">
        <v>1006</v>
      </c>
      <c r="M99" s="100" t="s">
        <v>1008</v>
      </c>
      <c r="N99" s="100" t="s">
        <v>1006</v>
      </c>
      <c r="O99" s="110" t="s">
        <v>1185</v>
      </c>
    </row>
    <row r="100" spans="1:15" x14ac:dyDescent="0.25">
      <c r="A100" s="97" t="s">
        <v>1180</v>
      </c>
      <c r="B100" s="98" t="s">
        <v>1198</v>
      </c>
      <c r="C100" s="98" t="s">
        <v>1199</v>
      </c>
      <c r="D100" s="85">
        <v>1378.5</v>
      </c>
      <c r="E100" s="99">
        <v>0.46940577209885398</v>
      </c>
      <c r="F100" s="96">
        <v>114</v>
      </c>
      <c r="G100" s="100" t="s">
        <v>1008</v>
      </c>
      <c r="H100" s="100" t="s">
        <v>1021</v>
      </c>
      <c r="I100" s="100" t="s">
        <v>1006</v>
      </c>
      <c r="J100" s="100" t="s">
        <v>1007</v>
      </c>
      <c r="K100" s="100" t="s">
        <v>1006</v>
      </c>
      <c r="L100" s="100" t="s">
        <v>1006</v>
      </c>
      <c r="M100" s="100" t="s">
        <v>1008</v>
      </c>
      <c r="N100" s="100" t="s">
        <v>1006</v>
      </c>
      <c r="O100" s="110" t="s">
        <v>1185</v>
      </c>
    </row>
    <row r="101" spans="1:15" x14ac:dyDescent="0.25">
      <c r="A101" s="97" t="s">
        <v>1181</v>
      </c>
      <c r="B101" s="98" t="s">
        <v>1198</v>
      </c>
      <c r="C101" s="98" t="s">
        <v>1199</v>
      </c>
      <c r="D101" s="85">
        <v>389.2</v>
      </c>
      <c r="E101" s="99">
        <v>-0.41239381833011002</v>
      </c>
      <c r="F101" s="96">
        <v>164</v>
      </c>
      <c r="G101" s="100" t="s">
        <v>1014</v>
      </c>
      <c r="H101" s="100" t="s">
        <v>1014</v>
      </c>
      <c r="I101" s="100" t="s">
        <v>1014</v>
      </c>
      <c r="J101" s="100" t="s">
        <v>1014</v>
      </c>
      <c r="K101" s="100" t="s">
        <v>1014</v>
      </c>
      <c r="L101" s="100" t="s">
        <v>1014</v>
      </c>
      <c r="M101" s="100" t="s">
        <v>1014</v>
      </c>
      <c r="N101" s="100" t="s">
        <v>1014</v>
      </c>
      <c r="O101" s="110" t="s">
        <v>1009</v>
      </c>
    </row>
    <row r="102" spans="1:15" x14ac:dyDescent="0.25">
      <c r="A102" s="97" t="s">
        <v>1182</v>
      </c>
      <c r="B102" s="98" t="s">
        <v>1198</v>
      </c>
      <c r="C102" s="98" t="s">
        <v>1199</v>
      </c>
      <c r="D102" s="85">
        <v>788.8</v>
      </c>
      <c r="E102" s="99">
        <v>-0.83720645208536804</v>
      </c>
      <c r="F102" s="96">
        <v>202</v>
      </c>
      <c r="G102" s="100" t="s">
        <v>1030</v>
      </c>
      <c r="H102" s="100" t="s">
        <v>1030</v>
      </c>
      <c r="I102" s="100" t="s">
        <v>1006</v>
      </c>
      <c r="J102" s="100" t="s">
        <v>1007</v>
      </c>
      <c r="K102" s="100" t="s">
        <v>1006</v>
      </c>
      <c r="L102" s="100" t="s">
        <v>1006</v>
      </c>
      <c r="M102" s="100" t="s">
        <v>1008</v>
      </c>
      <c r="N102" s="100" t="s">
        <v>1006</v>
      </c>
      <c r="O102" s="110" t="s">
        <v>1185</v>
      </c>
    </row>
    <row r="103" spans="1:15" x14ac:dyDescent="0.25">
      <c r="A103" s="97" t="s">
        <v>1003</v>
      </c>
      <c r="B103" s="98" t="s">
        <v>1201</v>
      </c>
      <c r="C103" s="98" t="s">
        <v>1202</v>
      </c>
      <c r="D103" s="85">
        <v>307.39999999999998</v>
      </c>
      <c r="E103" s="99">
        <v>-0.55992867502086097</v>
      </c>
      <c r="F103" s="96">
        <v>187</v>
      </c>
      <c r="G103" s="100" t="s">
        <v>1014</v>
      </c>
      <c r="H103" s="100" t="s">
        <v>1014</v>
      </c>
      <c r="I103" s="100" t="s">
        <v>1014</v>
      </c>
      <c r="J103" s="100" t="s">
        <v>1014</v>
      </c>
      <c r="K103" s="100" t="s">
        <v>1014</v>
      </c>
      <c r="L103" s="100" t="s">
        <v>1014</v>
      </c>
      <c r="M103" s="100" t="s">
        <v>1014</v>
      </c>
      <c r="N103" s="100" t="s">
        <v>1014</v>
      </c>
      <c r="O103" s="110" t="s">
        <v>1200</v>
      </c>
    </row>
    <row r="104" spans="1:15" x14ac:dyDescent="0.25">
      <c r="A104" s="97" t="s">
        <v>1172</v>
      </c>
      <c r="B104" s="98" t="s">
        <v>1201</v>
      </c>
      <c r="C104" s="98" t="s">
        <v>1202</v>
      </c>
      <c r="D104" s="85">
        <v>90.7</v>
      </c>
      <c r="E104" s="99">
        <v>-0.55992867502086097</v>
      </c>
      <c r="F104" s="96">
        <v>178</v>
      </c>
      <c r="G104" s="100" t="s">
        <v>1014</v>
      </c>
      <c r="H104" s="100" t="s">
        <v>1014</v>
      </c>
      <c r="I104" s="100" t="s">
        <v>1014</v>
      </c>
      <c r="J104" s="100" t="s">
        <v>1014</v>
      </c>
      <c r="K104" s="100" t="s">
        <v>1014</v>
      </c>
      <c r="L104" s="100" t="s">
        <v>1014</v>
      </c>
      <c r="M104" s="100" t="s">
        <v>1014</v>
      </c>
      <c r="N104" s="100" t="s">
        <v>1014</v>
      </c>
      <c r="O104" s="110" t="s">
        <v>1200</v>
      </c>
    </row>
    <row r="105" spans="1:15" x14ac:dyDescent="0.25">
      <c r="A105" s="97" t="s">
        <v>1173</v>
      </c>
      <c r="B105" s="98" t="s">
        <v>1201</v>
      </c>
      <c r="C105" s="98" t="s">
        <v>1202</v>
      </c>
      <c r="D105" s="85">
        <v>95.3</v>
      </c>
      <c r="E105" s="99">
        <v>0.21890639590410901</v>
      </c>
      <c r="F105" s="96">
        <v>109</v>
      </c>
      <c r="G105" s="100" t="s">
        <v>1014</v>
      </c>
      <c r="H105" s="100" t="s">
        <v>1014</v>
      </c>
      <c r="I105" s="100" t="s">
        <v>1014</v>
      </c>
      <c r="J105" s="100" t="s">
        <v>1014</v>
      </c>
      <c r="K105" s="100" t="s">
        <v>1014</v>
      </c>
      <c r="L105" s="100" t="s">
        <v>1014</v>
      </c>
      <c r="M105" s="100" t="s">
        <v>1014</v>
      </c>
      <c r="N105" s="100" t="s">
        <v>1014</v>
      </c>
      <c r="O105" s="110" t="s">
        <v>1009</v>
      </c>
    </row>
    <row r="106" spans="1:15" x14ac:dyDescent="0.25">
      <c r="A106" s="97" t="s">
        <v>1174</v>
      </c>
      <c r="B106" s="98" t="s">
        <v>1201</v>
      </c>
      <c r="C106" s="98" t="s">
        <v>1202</v>
      </c>
      <c r="D106" s="85">
        <v>39.799999999999997</v>
      </c>
      <c r="E106" s="99">
        <v>-0.55992867502086097</v>
      </c>
      <c r="F106" s="96">
        <v>183</v>
      </c>
      <c r="G106" s="100" t="s">
        <v>1014</v>
      </c>
      <c r="H106" s="100" t="s">
        <v>1014</v>
      </c>
      <c r="I106" s="100" t="s">
        <v>1014</v>
      </c>
      <c r="J106" s="100" t="s">
        <v>1014</v>
      </c>
      <c r="K106" s="100" t="s">
        <v>1014</v>
      </c>
      <c r="L106" s="100" t="s">
        <v>1014</v>
      </c>
      <c r="M106" s="100" t="s">
        <v>1014</v>
      </c>
      <c r="N106" s="100" t="s">
        <v>1014</v>
      </c>
      <c r="O106" s="110" t="s">
        <v>1200</v>
      </c>
    </row>
    <row r="107" spans="1:15" x14ac:dyDescent="0.25">
      <c r="A107" s="97" t="s">
        <v>1175</v>
      </c>
      <c r="B107" s="98" t="s">
        <v>1201</v>
      </c>
      <c r="C107" s="98" t="s">
        <v>1202</v>
      </c>
      <c r="D107" s="85">
        <v>245</v>
      </c>
      <c r="E107" s="99">
        <v>1.0040464608209401</v>
      </c>
      <c r="F107" s="96">
        <v>61</v>
      </c>
      <c r="G107" s="100" t="s">
        <v>1014</v>
      </c>
      <c r="H107" s="100" t="s">
        <v>1014</v>
      </c>
      <c r="I107" s="100" t="s">
        <v>1014</v>
      </c>
      <c r="J107" s="100" t="s">
        <v>1014</v>
      </c>
      <c r="K107" s="100" t="s">
        <v>1014</v>
      </c>
      <c r="L107" s="100" t="s">
        <v>1014</v>
      </c>
      <c r="M107" s="100" t="s">
        <v>1014</v>
      </c>
      <c r="N107" s="100" t="s">
        <v>1014</v>
      </c>
      <c r="O107" s="110" t="s">
        <v>1009</v>
      </c>
    </row>
    <row r="108" spans="1:15" x14ac:dyDescent="0.25">
      <c r="A108" s="97" t="s">
        <v>1176</v>
      </c>
      <c r="B108" s="98" t="s">
        <v>1201</v>
      </c>
      <c r="C108" s="98" t="s">
        <v>1202</v>
      </c>
      <c r="D108" s="85">
        <v>723.8</v>
      </c>
      <c r="E108" s="99">
        <v>-5.3849836822159797E-2</v>
      </c>
      <c r="F108" s="96">
        <v>161</v>
      </c>
      <c r="G108" s="100" t="s">
        <v>1014</v>
      </c>
      <c r="H108" s="100" t="s">
        <v>1014</v>
      </c>
      <c r="I108" s="100" t="s">
        <v>1014</v>
      </c>
      <c r="J108" s="100" t="s">
        <v>1014</v>
      </c>
      <c r="K108" s="100" t="s">
        <v>1014</v>
      </c>
      <c r="L108" s="100" t="s">
        <v>1014</v>
      </c>
      <c r="M108" s="100" t="s">
        <v>1014</v>
      </c>
      <c r="N108" s="100" t="s">
        <v>1014</v>
      </c>
      <c r="O108" s="110" t="s">
        <v>1009</v>
      </c>
    </row>
    <row r="109" spans="1:15" x14ac:dyDescent="0.25">
      <c r="A109" s="97" t="s">
        <v>1177</v>
      </c>
      <c r="B109" s="98" t="s">
        <v>1201</v>
      </c>
      <c r="C109" s="98" t="s">
        <v>1202</v>
      </c>
      <c r="D109" s="85">
        <v>233</v>
      </c>
      <c r="E109" s="99">
        <v>0.34058155062302697</v>
      </c>
      <c r="F109" s="96">
        <v>130</v>
      </c>
      <c r="G109" s="100" t="s">
        <v>1014</v>
      </c>
      <c r="H109" s="100" t="s">
        <v>1014</v>
      </c>
      <c r="I109" s="100" t="s">
        <v>1014</v>
      </c>
      <c r="J109" s="100" t="s">
        <v>1014</v>
      </c>
      <c r="K109" s="100" t="s">
        <v>1014</v>
      </c>
      <c r="L109" s="100" t="s">
        <v>1014</v>
      </c>
      <c r="M109" s="100" t="s">
        <v>1014</v>
      </c>
      <c r="N109" s="100" t="s">
        <v>1014</v>
      </c>
      <c r="O109" s="110" t="s">
        <v>1009</v>
      </c>
    </row>
    <row r="110" spans="1:15" x14ac:dyDescent="0.25">
      <c r="A110" s="97" t="s">
        <v>1178</v>
      </c>
      <c r="B110" s="98" t="s">
        <v>1201</v>
      </c>
      <c r="C110" s="98" t="s">
        <v>1202</v>
      </c>
      <c r="D110" s="85">
        <v>63.5</v>
      </c>
      <c r="E110" s="99">
        <v>-0.55992867502086097</v>
      </c>
      <c r="F110" s="96">
        <v>183</v>
      </c>
      <c r="G110" s="100" t="s">
        <v>1014</v>
      </c>
      <c r="H110" s="100" t="s">
        <v>1014</v>
      </c>
      <c r="I110" s="100" t="s">
        <v>1014</v>
      </c>
      <c r="J110" s="100" t="s">
        <v>1014</v>
      </c>
      <c r="K110" s="100" t="s">
        <v>1014</v>
      </c>
      <c r="L110" s="100" t="s">
        <v>1014</v>
      </c>
      <c r="M110" s="100" t="s">
        <v>1014</v>
      </c>
      <c r="N110" s="100" t="s">
        <v>1014</v>
      </c>
      <c r="O110" s="110" t="s">
        <v>1200</v>
      </c>
    </row>
    <row r="111" spans="1:15" x14ac:dyDescent="0.25">
      <c r="A111" s="97" t="s">
        <v>1179</v>
      </c>
      <c r="B111" s="98" t="s">
        <v>1201</v>
      </c>
      <c r="C111" s="98" t="s">
        <v>1202</v>
      </c>
      <c r="D111" s="85">
        <v>481.6</v>
      </c>
      <c r="E111" s="99">
        <v>1.0034525432685799</v>
      </c>
      <c r="F111" s="96">
        <v>57</v>
      </c>
      <c r="G111" s="100" t="s">
        <v>1014</v>
      </c>
      <c r="H111" s="100" t="s">
        <v>1014</v>
      </c>
      <c r="I111" s="100" t="s">
        <v>1014</v>
      </c>
      <c r="J111" s="100" t="s">
        <v>1014</v>
      </c>
      <c r="K111" s="100" t="s">
        <v>1014</v>
      </c>
      <c r="L111" s="100" t="s">
        <v>1014</v>
      </c>
      <c r="M111" s="100" t="s">
        <v>1014</v>
      </c>
      <c r="N111" s="100" t="s">
        <v>1014</v>
      </c>
      <c r="O111" s="110" t="s">
        <v>1009</v>
      </c>
    </row>
    <row r="112" spans="1:15" x14ac:dyDescent="0.25">
      <c r="A112" s="97" t="s">
        <v>1180</v>
      </c>
      <c r="B112" s="98" t="s">
        <v>1201</v>
      </c>
      <c r="C112" s="98" t="s">
        <v>1202</v>
      </c>
      <c r="D112" s="85">
        <v>1073.7</v>
      </c>
      <c r="E112" s="99">
        <v>-1.3740026646686501</v>
      </c>
      <c r="F112" s="96">
        <v>207</v>
      </c>
      <c r="G112" s="100" t="s">
        <v>1030</v>
      </c>
      <c r="H112" s="100" t="s">
        <v>1021</v>
      </c>
      <c r="I112" s="100" t="s">
        <v>1007</v>
      </c>
      <c r="J112" s="100" t="s">
        <v>1006</v>
      </c>
      <c r="K112" s="100" t="s">
        <v>1030</v>
      </c>
      <c r="L112" s="100" t="s">
        <v>1030</v>
      </c>
      <c r="M112" s="100" t="s">
        <v>1007</v>
      </c>
      <c r="N112" s="100" t="s">
        <v>1021</v>
      </c>
      <c r="O112" s="110" t="s">
        <v>1185</v>
      </c>
    </row>
    <row r="113" spans="1:15" x14ac:dyDescent="0.25">
      <c r="A113" s="97" t="s">
        <v>1181</v>
      </c>
      <c r="B113" s="98" t="s">
        <v>1201</v>
      </c>
      <c r="C113" s="98" t="s">
        <v>1202</v>
      </c>
      <c r="D113" s="85">
        <v>237</v>
      </c>
      <c r="E113" s="99">
        <v>-0.41239381833011002</v>
      </c>
      <c r="F113" s="96">
        <v>164</v>
      </c>
      <c r="G113" s="100" t="s">
        <v>1014</v>
      </c>
      <c r="H113" s="100" t="s">
        <v>1014</v>
      </c>
      <c r="I113" s="100" t="s">
        <v>1014</v>
      </c>
      <c r="J113" s="100" t="s">
        <v>1014</v>
      </c>
      <c r="K113" s="100" t="s">
        <v>1014</v>
      </c>
      <c r="L113" s="100" t="s">
        <v>1014</v>
      </c>
      <c r="M113" s="100" t="s">
        <v>1014</v>
      </c>
      <c r="N113" s="100" t="s">
        <v>1014</v>
      </c>
      <c r="O113" s="110" t="s">
        <v>1009</v>
      </c>
    </row>
    <row r="114" spans="1:15" x14ac:dyDescent="0.25">
      <c r="A114" s="97" t="s">
        <v>1182</v>
      </c>
      <c r="B114" s="98" t="s">
        <v>1201</v>
      </c>
      <c r="C114" s="98" t="s">
        <v>1202</v>
      </c>
      <c r="D114" s="85">
        <v>399.5</v>
      </c>
      <c r="E114" s="99">
        <v>4.5154479693325297E-2</v>
      </c>
      <c r="F114" s="96">
        <v>157</v>
      </c>
      <c r="G114" s="100" t="s">
        <v>1014</v>
      </c>
      <c r="H114" s="100" t="s">
        <v>1014</v>
      </c>
      <c r="I114" s="100" t="s">
        <v>1014</v>
      </c>
      <c r="J114" s="100" t="s">
        <v>1014</v>
      </c>
      <c r="K114" s="100" t="s">
        <v>1014</v>
      </c>
      <c r="L114" s="100" t="s">
        <v>1014</v>
      </c>
      <c r="M114" s="100" t="s">
        <v>1014</v>
      </c>
      <c r="N114" s="100" t="s">
        <v>1014</v>
      </c>
      <c r="O114" s="110" t="s">
        <v>1009</v>
      </c>
    </row>
    <row r="115" spans="1:15" x14ac:dyDescent="0.25">
      <c r="A115" s="97" t="s">
        <v>1003</v>
      </c>
      <c r="B115" s="98" t="s">
        <v>1203</v>
      </c>
      <c r="C115" s="98" t="s">
        <v>1204</v>
      </c>
      <c r="D115" s="85">
        <v>50.3</v>
      </c>
      <c r="E115" s="99">
        <v>0.91659950941580204</v>
      </c>
      <c r="F115" s="96">
        <v>73</v>
      </c>
      <c r="G115" s="100" t="s">
        <v>1014</v>
      </c>
      <c r="H115" s="100" t="s">
        <v>1014</v>
      </c>
      <c r="I115" s="100" t="s">
        <v>1014</v>
      </c>
      <c r="J115" s="100" t="s">
        <v>1014</v>
      </c>
      <c r="K115" s="100" t="s">
        <v>1014</v>
      </c>
      <c r="L115" s="100" t="s">
        <v>1014</v>
      </c>
      <c r="M115" s="100" t="s">
        <v>1014</v>
      </c>
      <c r="N115" s="100" t="s">
        <v>1014</v>
      </c>
      <c r="O115" s="110" t="s">
        <v>1015</v>
      </c>
    </row>
    <row r="116" spans="1:15" x14ac:dyDescent="0.25">
      <c r="A116" s="97" t="s">
        <v>1172</v>
      </c>
      <c r="B116" s="98" t="s">
        <v>1203</v>
      </c>
      <c r="C116" s="98" t="s">
        <v>1204</v>
      </c>
      <c r="D116" s="85">
        <v>3</v>
      </c>
      <c r="E116" s="99">
        <v>0.91659950941580204</v>
      </c>
      <c r="F116" s="96">
        <v>72</v>
      </c>
      <c r="G116" s="100" t="s">
        <v>1014</v>
      </c>
      <c r="H116" s="100" t="s">
        <v>1014</v>
      </c>
      <c r="I116" s="100" t="s">
        <v>1014</v>
      </c>
      <c r="J116" s="100" t="s">
        <v>1014</v>
      </c>
      <c r="K116" s="100" t="s">
        <v>1014</v>
      </c>
      <c r="L116" s="100" t="s">
        <v>1014</v>
      </c>
      <c r="M116" s="100" t="s">
        <v>1014</v>
      </c>
      <c r="N116" s="100" t="s">
        <v>1014</v>
      </c>
      <c r="O116" s="110" t="s">
        <v>1015</v>
      </c>
    </row>
    <row r="117" spans="1:15" x14ac:dyDescent="0.25">
      <c r="A117" s="97" t="s">
        <v>1173</v>
      </c>
      <c r="B117" s="98" t="s">
        <v>1203</v>
      </c>
      <c r="C117" s="98" t="s">
        <v>1204</v>
      </c>
      <c r="D117" s="85">
        <v>23</v>
      </c>
      <c r="E117" s="99">
        <v>0.91659950941580204</v>
      </c>
      <c r="F117" s="96">
        <v>60</v>
      </c>
      <c r="G117" s="100" t="s">
        <v>1014</v>
      </c>
      <c r="H117" s="100" t="s">
        <v>1014</v>
      </c>
      <c r="I117" s="100" t="s">
        <v>1014</v>
      </c>
      <c r="J117" s="100" t="s">
        <v>1014</v>
      </c>
      <c r="K117" s="100" t="s">
        <v>1014</v>
      </c>
      <c r="L117" s="100" t="s">
        <v>1014</v>
      </c>
      <c r="M117" s="100" t="s">
        <v>1014</v>
      </c>
      <c r="N117" s="100" t="s">
        <v>1014</v>
      </c>
      <c r="O117" s="110" t="s">
        <v>1015</v>
      </c>
    </row>
    <row r="118" spans="1:15" x14ac:dyDescent="0.25">
      <c r="A118" s="97" t="s">
        <v>1174</v>
      </c>
      <c r="B118" s="98" t="s">
        <v>1203</v>
      </c>
      <c r="C118" s="98" t="s">
        <v>1204</v>
      </c>
      <c r="D118" s="85">
        <v>4.5</v>
      </c>
      <c r="E118" s="99">
        <v>0.91659950941580204</v>
      </c>
      <c r="F118" s="96">
        <v>77</v>
      </c>
      <c r="G118" s="100" t="s">
        <v>1014</v>
      </c>
      <c r="H118" s="100" t="s">
        <v>1014</v>
      </c>
      <c r="I118" s="100" t="s">
        <v>1014</v>
      </c>
      <c r="J118" s="100" t="s">
        <v>1014</v>
      </c>
      <c r="K118" s="100" t="s">
        <v>1014</v>
      </c>
      <c r="L118" s="100" t="s">
        <v>1014</v>
      </c>
      <c r="M118" s="100" t="s">
        <v>1014</v>
      </c>
      <c r="N118" s="100" t="s">
        <v>1014</v>
      </c>
      <c r="O118" s="110" t="s">
        <v>1015</v>
      </c>
    </row>
    <row r="119" spans="1:15" x14ac:dyDescent="0.25">
      <c r="A119" s="97" t="s">
        <v>1175</v>
      </c>
      <c r="B119" s="98" t="s">
        <v>1203</v>
      </c>
      <c r="C119" s="98" t="s">
        <v>1204</v>
      </c>
      <c r="D119" s="85">
        <v>23.5</v>
      </c>
      <c r="E119" s="99">
        <v>0.91659950941580204</v>
      </c>
      <c r="F119" s="96">
        <v>69</v>
      </c>
      <c r="G119" s="100" t="s">
        <v>1014</v>
      </c>
      <c r="H119" s="100" t="s">
        <v>1014</v>
      </c>
      <c r="I119" s="100" t="s">
        <v>1014</v>
      </c>
      <c r="J119" s="100" t="s">
        <v>1014</v>
      </c>
      <c r="K119" s="100" t="s">
        <v>1014</v>
      </c>
      <c r="L119" s="100" t="s">
        <v>1014</v>
      </c>
      <c r="M119" s="100" t="s">
        <v>1014</v>
      </c>
      <c r="N119" s="100" t="s">
        <v>1014</v>
      </c>
      <c r="O119" s="110" t="s">
        <v>1015</v>
      </c>
    </row>
    <row r="120" spans="1:15" x14ac:dyDescent="0.25">
      <c r="A120" s="97" t="s">
        <v>1176</v>
      </c>
      <c r="B120" s="98" t="s">
        <v>1203</v>
      </c>
      <c r="C120" s="98" t="s">
        <v>1204</v>
      </c>
      <c r="D120" s="85">
        <v>27.7</v>
      </c>
      <c r="E120" s="99">
        <v>0.91659950941580204</v>
      </c>
      <c r="F120" s="96">
        <v>70</v>
      </c>
      <c r="G120" s="100" t="s">
        <v>1014</v>
      </c>
      <c r="H120" s="100" t="s">
        <v>1014</v>
      </c>
      <c r="I120" s="100" t="s">
        <v>1014</v>
      </c>
      <c r="J120" s="100" t="s">
        <v>1014</v>
      </c>
      <c r="K120" s="100" t="s">
        <v>1014</v>
      </c>
      <c r="L120" s="100" t="s">
        <v>1014</v>
      </c>
      <c r="M120" s="100" t="s">
        <v>1014</v>
      </c>
      <c r="N120" s="100" t="s">
        <v>1014</v>
      </c>
      <c r="O120" s="110" t="s">
        <v>1015</v>
      </c>
    </row>
    <row r="121" spans="1:15" x14ac:dyDescent="0.25">
      <c r="A121" s="97" t="s">
        <v>1177</v>
      </c>
      <c r="B121" s="98" t="s">
        <v>1203</v>
      </c>
      <c r="C121" s="98" t="s">
        <v>1204</v>
      </c>
      <c r="D121" s="85">
        <v>0</v>
      </c>
      <c r="E121" s="99">
        <v>0.91659950941580204</v>
      </c>
      <c r="F121" s="96">
        <v>78</v>
      </c>
      <c r="G121" s="100" t="s">
        <v>1014</v>
      </c>
      <c r="H121" s="100" t="s">
        <v>1014</v>
      </c>
      <c r="I121" s="100" t="s">
        <v>1014</v>
      </c>
      <c r="J121" s="100" t="s">
        <v>1014</v>
      </c>
      <c r="K121" s="100" t="s">
        <v>1014</v>
      </c>
      <c r="L121" s="100" t="s">
        <v>1014</v>
      </c>
      <c r="M121" s="100" t="s">
        <v>1014</v>
      </c>
      <c r="N121" s="100" t="s">
        <v>1014</v>
      </c>
      <c r="O121" s="110" t="s">
        <v>1015</v>
      </c>
    </row>
    <row r="122" spans="1:15" x14ac:dyDescent="0.25">
      <c r="A122" s="97" t="s">
        <v>1178</v>
      </c>
      <c r="B122" s="98" t="s">
        <v>1203</v>
      </c>
      <c r="C122" s="98" t="s">
        <v>1204</v>
      </c>
      <c r="D122" s="85">
        <v>17.7</v>
      </c>
      <c r="E122" s="99">
        <v>0.91659950941580204</v>
      </c>
      <c r="F122" s="96">
        <v>80</v>
      </c>
      <c r="G122" s="100" t="s">
        <v>1014</v>
      </c>
      <c r="H122" s="100" t="s">
        <v>1014</v>
      </c>
      <c r="I122" s="100" t="s">
        <v>1014</v>
      </c>
      <c r="J122" s="100" t="s">
        <v>1014</v>
      </c>
      <c r="K122" s="100" t="s">
        <v>1014</v>
      </c>
      <c r="L122" s="100" t="s">
        <v>1014</v>
      </c>
      <c r="M122" s="100" t="s">
        <v>1014</v>
      </c>
      <c r="N122" s="100" t="s">
        <v>1014</v>
      </c>
      <c r="O122" s="110" t="s">
        <v>1015</v>
      </c>
    </row>
    <row r="123" spans="1:15" x14ac:dyDescent="0.25">
      <c r="A123" s="97" t="s">
        <v>1179</v>
      </c>
      <c r="B123" s="98" t="s">
        <v>1203</v>
      </c>
      <c r="C123" s="98" t="s">
        <v>1204</v>
      </c>
      <c r="D123" s="85">
        <v>0.4</v>
      </c>
      <c r="E123" s="99">
        <v>0.91659950941580204</v>
      </c>
      <c r="F123" s="96">
        <v>70</v>
      </c>
      <c r="G123" s="100" t="s">
        <v>1014</v>
      </c>
      <c r="H123" s="100" t="s">
        <v>1014</v>
      </c>
      <c r="I123" s="100" t="s">
        <v>1014</v>
      </c>
      <c r="J123" s="100" t="s">
        <v>1014</v>
      </c>
      <c r="K123" s="100" t="s">
        <v>1014</v>
      </c>
      <c r="L123" s="100" t="s">
        <v>1014</v>
      </c>
      <c r="M123" s="100" t="s">
        <v>1014</v>
      </c>
      <c r="N123" s="100" t="s">
        <v>1014</v>
      </c>
      <c r="O123" s="110" t="s">
        <v>1015</v>
      </c>
    </row>
    <row r="124" spans="1:15" x14ac:dyDescent="0.25">
      <c r="A124" s="97" t="s">
        <v>1180</v>
      </c>
      <c r="B124" s="98" t="s">
        <v>1203</v>
      </c>
      <c r="C124" s="98" t="s">
        <v>1204</v>
      </c>
      <c r="D124" s="85">
        <v>9</v>
      </c>
      <c r="E124" s="99">
        <v>0.91659950941580204</v>
      </c>
      <c r="F124" s="96">
        <v>73</v>
      </c>
      <c r="G124" s="100" t="s">
        <v>1014</v>
      </c>
      <c r="H124" s="100" t="s">
        <v>1014</v>
      </c>
      <c r="I124" s="100" t="s">
        <v>1014</v>
      </c>
      <c r="J124" s="100" t="s">
        <v>1014</v>
      </c>
      <c r="K124" s="100" t="s">
        <v>1014</v>
      </c>
      <c r="L124" s="100" t="s">
        <v>1014</v>
      </c>
      <c r="M124" s="100" t="s">
        <v>1014</v>
      </c>
      <c r="N124" s="100" t="s">
        <v>1014</v>
      </c>
      <c r="O124" s="110" t="s">
        <v>1015</v>
      </c>
    </row>
    <row r="125" spans="1:15" x14ac:dyDescent="0.25">
      <c r="A125" s="97" t="s">
        <v>1181</v>
      </c>
      <c r="B125" s="98" t="s">
        <v>1203</v>
      </c>
      <c r="C125" s="98" t="s">
        <v>1204</v>
      </c>
      <c r="D125" s="85">
        <v>8.9</v>
      </c>
      <c r="E125" s="99">
        <v>0.91659950941580204</v>
      </c>
      <c r="F125" s="96">
        <v>69</v>
      </c>
      <c r="G125" s="100" t="s">
        <v>1014</v>
      </c>
      <c r="H125" s="100" t="s">
        <v>1014</v>
      </c>
      <c r="I125" s="100" t="s">
        <v>1014</v>
      </c>
      <c r="J125" s="100" t="s">
        <v>1014</v>
      </c>
      <c r="K125" s="100" t="s">
        <v>1014</v>
      </c>
      <c r="L125" s="100" t="s">
        <v>1014</v>
      </c>
      <c r="M125" s="100" t="s">
        <v>1014</v>
      </c>
      <c r="N125" s="100" t="s">
        <v>1014</v>
      </c>
      <c r="O125" s="110" t="s">
        <v>1015</v>
      </c>
    </row>
    <row r="126" spans="1:15" x14ac:dyDescent="0.25">
      <c r="A126" s="97" t="s">
        <v>1182</v>
      </c>
      <c r="B126" s="98" t="s">
        <v>1203</v>
      </c>
      <c r="C126" s="98" t="s">
        <v>1204</v>
      </c>
      <c r="D126" s="85">
        <v>20</v>
      </c>
      <c r="E126" s="99">
        <v>0.91659950941580204</v>
      </c>
      <c r="F126" s="96">
        <v>78</v>
      </c>
      <c r="G126" s="100" t="s">
        <v>1014</v>
      </c>
      <c r="H126" s="100" t="s">
        <v>1014</v>
      </c>
      <c r="I126" s="100" t="s">
        <v>1014</v>
      </c>
      <c r="J126" s="100" t="s">
        <v>1014</v>
      </c>
      <c r="K126" s="100" t="s">
        <v>1014</v>
      </c>
      <c r="L126" s="100" t="s">
        <v>1014</v>
      </c>
      <c r="M126" s="100" t="s">
        <v>1014</v>
      </c>
      <c r="N126" s="100" t="s">
        <v>1014</v>
      </c>
      <c r="O126" s="110" t="s">
        <v>1015</v>
      </c>
    </row>
    <row r="127" spans="1:15" x14ac:dyDescent="0.25">
      <c r="A127" s="97" t="s">
        <v>1003</v>
      </c>
      <c r="B127" s="98" t="s">
        <v>1205</v>
      </c>
      <c r="C127" s="98" t="s">
        <v>1206</v>
      </c>
      <c r="D127" s="85">
        <v>37.1</v>
      </c>
      <c r="E127" s="99">
        <v>0.91659950941580204</v>
      </c>
      <c r="F127" s="96">
        <v>73</v>
      </c>
      <c r="G127" s="100" t="s">
        <v>1014</v>
      </c>
      <c r="H127" s="100" t="s">
        <v>1014</v>
      </c>
      <c r="I127" s="100" t="s">
        <v>1014</v>
      </c>
      <c r="J127" s="100" t="s">
        <v>1014</v>
      </c>
      <c r="K127" s="100" t="s">
        <v>1014</v>
      </c>
      <c r="L127" s="100" t="s">
        <v>1014</v>
      </c>
      <c r="M127" s="100" t="s">
        <v>1014</v>
      </c>
      <c r="N127" s="100" t="s">
        <v>1014</v>
      </c>
      <c r="O127" s="110" t="s">
        <v>1015</v>
      </c>
    </row>
    <row r="128" spans="1:15" x14ac:dyDescent="0.25">
      <c r="A128" s="97" t="s">
        <v>1172</v>
      </c>
      <c r="B128" s="98" t="s">
        <v>1205</v>
      </c>
      <c r="C128" s="98" t="s">
        <v>1206</v>
      </c>
      <c r="D128" s="85">
        <v>15.7</v>
      </c>
      <c r="E128" s="99">
        <v>0.91659950941580204</v>
      </c>
      <c r="F128" s="96">
        <v>72</v>
      </c>
      <c r="G128" s="100" t="s">
        <v>1014</v>
      </c>
      <c r="H128" s="100" t="s">
        <v>1014</v>
      </c>
      <c r="I128" s="100" t="s">
        <v>1014</v>
      </c>
      <c r="J128" s="100" t="s">
        <v>1014</v>
      </c>
      <c r="K128" s="100" t="s">
        <v>1014</v>
      </c>
      <c r="L128" s="100" t="s">
        <v>1014</v>
      </c>
      <c r="M128" s="100" t="s">
        <v>1014</v>
      </c>
      <c r="N128" s="100" t="s">
        <v>1014</v>
      </c>
      <c r="O128" s="110" t="s">
        <v>1015</v>
      </c>
    </row>
    <row r="129" spans="1:15" x14ac:dyDescent="0.25">
      <c r="A129" s="97" t="s">
        <v>1173</v>
      </c>
      <c r="B129" s="98" t="s">
        <v>1205</v>
      </c>
      <c r="C129" s="98" t="s">
        <v>1206</v>
      </c>
      <c r="D129" s="85">
        <v>16</v>
      </c>
      <c r="E129" s="99">
        <v>0.91659950941580204</v>
      </c>
      <c r="F129" s="96">
        <v>60</v>
      </c>
      <c r="G129" s="100" t="s">
        <v>1014</v>
      </c>
      <c r="H129" s="100" t="s">
        <v>1014</v>
      </c>
      <c r="I129" s="100" t="s">
        <v>1014</v>
      </c>
      <c r="J129" s="100" t="s">
        <v>1014</v>
      </c>
      <c r="K129" s="100" t="s">
        <v>1014</v>
      </c>
      <c r="L129" s="100" t="s">
        <v>1014</v>
      </c>
      <c r="M129" s="100" t="s">
        <v>1014</v>
      </c>
      <c r="N129" s="100" t="s">
        <v>1014</v>
      </c>
      <c r="O129" s="110" t="s">
        <v>1015</v>
      </c>
    </row>
    <row r="130" spans="1:15" x14ac:dyDescent="0.25">
      <c r="A130" s="97" t="s">
        <v>1174</v>
      </c>
      <c r="B130" s="98" t="s">
        <v>1205</v>
      </c>
      <c r="C130" s="98" t="s">
        <v>1206</v>
      </c>
      <c r="D130" s="85">
        <v>11.9</v>
      </c>
      <c r="E130" s="99">
        <v>0.91659950941580204</v>
      </c>
      <c r="F130" s="96">
        <v>77</v>
      </c>
      <c r="G130" s="100" t="s">
        <v>1014</v>
      </c>
      <c r="H130" s="100" t="s">
        <v>1014</v>
      </c>
      <c r="I130" s="100" t="s">
        <v>1014</v>
      </c>
      <c r="J130" s="100" t="s">
        <v>1014</v>
      </c>
      <c r="K130" s="100" t="s">
        <v>1014</v>
      </c>
      <c r="L130" s="100" t="s">
        <v>1014</v>
      </c>
      <c r="M130" s="100" t="s">
        <v>1014</v>
      </c>
      <c r="N130" s="100" t="s">
        <v>1014</v>
      </c>
      <c r="O130" s="110" t="s">
        <v>1015</v>
      </c>
    </row>
    <row r="131" spans="1:15" x14ac:dyDescent="0.25">
      <c r="A131" s="97" t="s">
        <v>1175</v>
      </c>
      <c r="B131" s="98" t="s">
        <v>1205</v>
      </c>
      <c r="C131" s="98" t="s">
        <v>1206</v>
      </c>
      <c r="D131" s="85">
        <v>40.9</v>
      </c>
      <c r="E131" s="99">
        <v>0.91659950941580204</v>
      </c>
      <c r="F131" s="96">
        <v>69</v>
      </c>
      <c r="G131" s="100" t="s">
        <v>1014</v>
      </c>
      <c r="H131" s="100" t="s">
        <v>1014</v>
      </c>
      <c r="I131" s="100" t="s">
        <v>1014</v>
      </c>
      <c r="J131" s="100" t="s">
        <v>1014</v>
      </c>
      <c r="K131" s="100" t="s">
        <v>1014</v>
      </c>
      <c r="L131" s="100" t="s">
        <v>1014</v>
      </c>
      <c r="M131" s="100" t="s">
        <v>1014</v>
      </c>
      <c r="N131" s="100" t="s">
        <v>1014</v>
      </c>
      <c r="O131" s="110" t="s">
        <v>1015</v>
      </c>
    </row>
    <row r="132" spans="1:15" x14ac:dyDescent="0.25">
      <c r="A132" s="97" t="s">
        <v>1176</v>
      </c>
      <c r="B132" s="98" t="s">
        <v>1205</v>
      </c>
      <c r="C132" s="98" t="s">
        <v>1206</v>
      </c>
      <c r="D132" s="85">
        <v>83.1</v>
      </c>
      <c r="E132" s="99">
        <v>0.91659950941580204</v>
      </c>
      <c r="F132" s="96">
        <v>70</v>
      </c>
      <c r="G132" s="100" t="s">
        <v>1014</v>
      </c>
      <c r="H132" s="100" t="s">
        <v>1014</v>
      </c>
      <c r="I132" s="100" t="s">
        <v>1014</v>
      </c>
      <c r="J132" s="100" t="s">
        <v>1014</v>
      </c>
      <c r="K132" s="100" t="s">
        <v>1014</v>
      </c>
      <c r="L132" s="100" t="s">
        <v>1014</v>
      </c>
      <c r="M132" s="100" t="s">
        <v>1014</v>
      </c>
      <c r="N132" s="100" t="s">
        <v>1014</v>
      </c>
      <c r="O132" s="110" t="s">
        <v>1015</v>
      </c>
    </row>
    <row r="133" spans="1:15" x14ac:dyDescent="0.25">
      <c r="A133" s="97" t="s">
        <v>1177</v>
      </c>
      <c r="B133" s="98" t="s">
        <v>1205</v>
      </c>
      <c r="C133" s="98" t="s">
        <v>1206</v>
      </c>
      <c r="D133" s="85">
        <v>32.5</v>
      </c>
      <c r="E133" s="99">
        <v>0.91659950941580204</v>
      </c>
      <c r="F133" s="96">
        <v>78</v>
      </c>
      <c r="G133" s="100" t="s">
        <v>1014</v>
      </c>
      <c r="H133" s="100" t="s">
        <v>1014</v>
      </c>
      <c r="I133" s="100" t="s">
        <v>1014</v>
      </c>
      <c r="J133" s="100" t="s">
        <v>1014</v>
      </c>
      <c r="K133" s="100" t="s">
        <v>1014</v>
      </c>
      <c r="L133" s="100" t="s">
        <v>1014</v>
      </c>
      <c r="M133" s="100" t="s">
        <v>1014</v>
      </c>
      <c r="N133" s="100" t="s">
        <v>1014</v>
      </c>
      <c r="O133" s="110" t="s">
        <v>1015</v>
      </c>
    </row>
    <row r="134" spans="1:15" x14ac:dyDescent="0.25">
      <c r="A134" s="97" t="s">
        <v>1178</v>
      </c>
      <c r="B134" s="98" t="s">
        <v>1205</v>
      </c>
      <c r="C134" s="98" t="s">
        <v>1206</v>
      </c>
      <c r="D134" s="85">
        <v>0</v>
      </c>
      <c r="E134" s="99">
        <v>0.91659950941580204</v>
      </c>
      <c r="F134" s="96">
        <v>80</v>
      </c>
      <c r="G134" s="100" t="s">
        <v>1014</v>
      </c>
      <c r="H134" s="100" t="s">
        <v>1014</v>
      </c>
      <c r="I134" s="100" t="s">
        <v>1014</v>
      </c>
      <c r="J134" s="100" t="s">
        <v>1014</v>
      </c>
      <c r="K134" s="100" t="s">
        <v>1014</v>
      </c>
      <c r="L134" s="100" t="s">
        <v>1014</v>
      </c>
      <c r="M134" s="100" t="s">
        <v>1014</v>
      </c>
      <c r="N134" s="100" t="s">
        <v>1014</v>
      </c>
      <c r="O134" s="110" t="s">
        <v>1015</v>
      </c>
    </row>
    <row r="135" spans="1:15" x14ac:dyDescent="0.25">
      <c r="A135" s="97" t="s">
        <v>1179</v>
      </c>
      <c r="B135" s="98" t="s">
        <v>1205</v>
      </c>
      <c r="C135" s="98" t="s">
        <v>1206</v>
      </c>
      <c r="D135" s="85">
        <v>29.8</v>
      </c>
      <c r="E135" s="99">
        <v>0.91659950941580204</v>
      </c>
      <c r="F135" s="96">
        <v>70</v>
      </c>
      <c r="G135" s="100" t="s">
        <v>1014</v>
      </c>
      <c r="H135" s="100" t="s">
        <v>1014</v>
      </c>
      <c r="I135" s="100" t="s">
        <v>1014</v>
      </c>
      <c r="J135" s="100" t="s">
        <v>1014</v>
      </c>
      <c r="K135" s="100" t="s">
        <v>1014</v>
      </c>
      <c r="L135" s="100" t="s">
        <v>1014</v>
      </c>
      <c r="M135" s="100" t="s">
        <v>1014</v>
      </c>
      <c r="N135" s="100" t="s">
        <v>1014</v>
      </c>
      <c r="O135" s="110" t="s">
        <v>1015</v>
      </c>
    </row>
    <row r="136" spans="1:15" x14ac:dyDescent="0.25">
      <c r="A136" s="97" t="s">
        <v>1180</v>
      </c>
      <c r="B136" s="98" t="s">
        <v>1205</v>
      </c>
      <c r="C136" s="98" t="s">
        <v>1206</v>
      </c>
      <c r="D136" s="85">
        <v>118.4</v>
      </c>
      <c r="E136" s="99">
        <v>0.91659950941580204</v>
      </c>
      <c r="F136" s="96">
        <v>73</v>
      </c>
      <c r="G136" s="100" t="s">
        <v>1014</v>
      </c>
      <c r="H136" s="100" t="s">
        <v>1014</v>
      </c>
      <c r="I136" s="100" t="s">
        <v>1014</v>
      </c>
      <c r="J136" s="100" t="s">
        <v>1014</v>
      </c>
      <c r="K136" s="100" t="s">
        <v>1014</v>
      </c>
      <c r="L136" s="100" t="s">
        <v>1014</v>
      </c>
      <c r="M136" s="100" t="s">
        <v>1014</v>
      </c>
      <c r="N136" s="100" t="s">
        <v>1014</v>
      </c>
      <c r="O136" s="110" t="s">
        <v>1015</v>
      </c>
    </row>
    <row r="137" spans="1:15" x14ac:dyDescent="0.25">
      <c r="A137" s="97" t="s">
        <v>1181</v>
      </c>
      <c r="B137" s="98" t="s">
        <v>1205</v>
      </c>
      <c r="C137" s="98" t="s">
        <v>1206</v>
      </c>
      <c r="D137" s="85">
        <v>155.80000000000001</v>
      </c>
      <c r="E137" s="99">
        <v>0.91659950941580204</v>
      </c>
      <c r="F137" s="96">
        <v>69</v>
      </c>
      <c r="G137" s="100" t="s">
        <v>1014</v>
      </c>
      <c r="H137" s="100" t="s">
        <v>1014</v>
      </c>
      <c r="I137" s="100" t="s">
        <v>1014</v>
      </c>
      <c r="J137" s="100" t="s">
        <v>1014</v>
      </c>
      <c r="K137" s="100" t="s">
        <v>1014</v>
      </c>
      <c r="L137" s="100" t="s">
        <v>1014</v>
      </c>
      <c r="M137" s="100" t="s">
        <v>1014</v>
      </c>
      <c r="N137" s="100" t="s">
        <v>1014</v>
      </c>
      <c r="O137" s="110" t="s">
        <v>1015</v>
      </c>
    </row>
    <row r="138" spans="1:15" x14ac:dyDescent="0.25">
      <c r="A138" s="97" t="s">
        <v>1182</v>
      </c>
      <c r="B138" s="98" t="s">
        <v>1205</v>
      </c>
      <c r="C138" s="98" t="s">
        <v>1206</v>
      </c>
      <c r="D138" s="85">
        <v>156.30000000000001</v>
      </c>
      <c r="E138" s="99">
        <v>0.91659950941580204</v>
      </c>
      <c r="F138" s="96">
        <v>78</v>
      </c>
      <c r="G138" s="100" t="s">
        <v>1014</v>
      </c>
      <c r="H138" s="100" t="s">
        <v>1014</v>
      </c>
      <c r="I138" s="100" t="s">
        <v>1014</v>
      </c>
      <c r="J138" s="100" t="s">
        <v>1014</v>
      </c>
      <c r="K138" s="100" t="s">
        <v>1014</v>
      </c>
      <c r="L138" s="100" t="s">
        <v>1014</v>
      </c>
      <c r="M138" s="100" t="s">
        <v>1014</v>
      </c>
      <c r="N138" s="100" t="s">
        <v>1014</v>
      </c>
      <c r="O138" s="110" t="s">
        <v>1015</v>
      </c>
    </row>
    <row r="139" spans="1:15" x14ac:dyDescent="0.25">
      <c r="A139" s="97" t="s">
        <v>1003</v>
      </c>
      <c r="B139" s="98" t="s">
        <v>1207</v>
      </c>
      <c r="C139" s="98" t="s">
        <v>1208</v>
      </c>
      <c r="D139" s="85">
        <v>12.7</v>
      </c>
      <c r="E139" s="99">
        <v>0.91659950941580204</v>
      </c>
      <c r="F139" s="96">
        <v>73</v>
      </c>
      <c r="G139" s="100" t="s">
        <v>1014</v>
      </c>
      <c r="H139" s="100" t="s">
        <v>1014</v>
      </c>
      <c r="I139" s="100" t="s">
        <v>1014</v>
      </c>
      <c r="J139" s="100" t="s">
        <v>1014</v>
      </c>
      <c r="K139" s="100" t="s">
        <v>1014</v>
      </c>
      <c r="L139" s="100" t="s">
        <v>1014</v>
      </c>
      <c r="M139" s="100" t="s">
        <v>1014</v>
      </c>
      <c r="N139" s="100" t="s">
        <v>1014</v>
      </c>
      <c r="O139" s="110" t="s">
        <v>1015</v>
      </c>
    </row>
    <row r="140" spans="1:15" x14ac:dyDescent="0.25">
      <c r="A140" s="97" t="s">
        <v>1172</v>
      </c>
      <c r="B140" s="98" t="s">
        <v>1207</v>
      </c>
      <c r="C140" s="98" t="s">
        <v>1208</v>
      </c>
      <c r="D140" s="85">
        <v>3.9</v>
      </c>
      <c r="E140" s="99">
        <v>0.91659950941580204</v>
      </c>
      <c r="F140" s="96">
        <v>72</v>
      </c>
      <c r="G140" s="100" t="s">
        <v>1014</v>
      </c>
      <c r="H140" s="100" t="s">
        <v>1014</v>
      </c>
      <c r="I140" s="100" t="s">
        <v>1014</v>
      </c>
      <c r="J140" s="100" t="s">
        <v>1014</v>
      </c>
      <c r="K140" s="100" t="s">
        <v>1014</v>
      </c>
      <c r="L140" s="100" t="s">
        <v>1014</v>
      </c>
      <c r="M140" s="100" t="s">
        <v>1014</v>
      </c>
      <c r="N140" s="100" t="s">
        <v>1014</v>
      </c>
      <c r="O140" s="110" t="s">
        <v>1015</v>
      </c>
    </row>
    <row r="141" spans="1:15" x14ac:dyDescent="0.25">
      <c r="A141" s="97" t="s">
        <v>1173</v>
      </c>
      <c r="B141" s="98" t="s">
        <v>1207</v>
      </c>
      <c r="C141" s="98" t="s">
        <v>1208</v>
      </c>
      <c r="D141" s="85">
        <v>7.4</v>
      </c>
      <c r="E141" s="99">
        <v>0.91659950941580204</v>
      </c>
      <c r="F141" s="96">
        <v>60</v>
      </c>
      <c r="G141" s="100" t="s">
        <v>1014</v>
      </c>
      <c r="H141" s="100" t="s">
        <v>1014</v>
      </c>
      <c r="I141" s="100" t="s">
        <v>1014</v>
      </c>
      <c r="J141" s="100" t="s">
        <v>1014</v>
      </c>
      <c r="K141" s="100" t="s">
        <v>1014</v>
      </c>
      <c r="L141" s="100" t="s">
        <v>1014</v>
      </c>
      <c r="M141" s="100" t="s">
        <v>1014</v>
      </c>
      <c r="N141" s="100" t="s">
        <v>1014</v>
      </c>
      <c r="O141" s="110" t="s">
        <v>1015</v>
      </c>
    </row>
    <row r="142" spans="1:15" x14ac:dyDescent="0.25">
      <c r="A142" s="97" t="s">
        <v>1174</v>
      </c>
      <c r="B142" s="98" t="s">
        <v>1207</v>
      </c>
      <c r="C142" s="98" t="s">
        <v>1208</v>
      </c>
      <c r="D142" s="85">
        <v>0</v>
      </c>
      <c r="E142" s="99">
        <v>0.91659950941580204</v>
      </c>
      <c r="F142" s="96">
        <v>77</v>
      </c>
      <c r="G142" s="100" t="s">
        <v>1014</v>
      </c>
      <c r="H142" s="100" t="s">
        <v>1014</v>
      </c>
      <c r="I142" s="100" t="s">
        <v>1014</v>
      </c>
      <c r="J142" s="100" t="s">
        <v>1014</v>
      </c>
      <c r="K142" s="100" t="s">
        <v>1014</v>
      </c>
      <c r="L142" s="100" t="s">
        <v>1014</v>
      </c>
      <c r="M142" s="100" t="s">
        <v>1014</v>
      </c>
      <c r="N142" s="100" t="s">
        <v>1014</v>
      </c>
      <c r="O142" s="110" t="s">
        <v>1015</v>
      </c>
    </row>
    <row r="143" spans="1:15" x14ac:dyDescent="0.25">
      <c r="A143" s="97" t="s">
        <v>1175</v>
      </c>
      <c r="B143" s="98" t="s">
        <v>1207</v>
      </c>
      <c r="C143" s="98" t="s">
        <v>1208</v>
      </c>
      <c r="D143" s="85">
        <v>27.6</v>
      </c>
      <c r="E143" s="99">
        <v>0.91659950941580204</v>
      </c>
      <c r="F143" s="96">
        <v>69</v>
      </c>
      <c r="G143" s="100" t="s">
        <v>1014</v>
      </c>
      <c r="H143" s="100" t="s">
        <v>1014</v>
      </c>
      <c r="I143" s="100" t="s">
        <v>1014</v>
      </c>
      <c r="J143" s="100" t="s">
        <v>1014</v>
      </c>
      <c r="K143" s="100" t="s">
        <v>1014</v>
      </c>
      <c r="L143" s="100" t="s">
        <v>1014</v>
      </c>
      <c r="M143" s="100" t="s">
        <v>1014</v>
      </c>
      <c r="N143" s="100" t="s">
        <v>1014</v>
      </c>
      <c r="O143" s="110" t="s">
        <v>1015</v>
      </c>
    </row>
    <row r="144" spans="1:15" x14ac:dyDescent="0.25">
      <c r="A144" s="97" t="s">
        <v>1176</v>
      </c>
      <c r="B144" s="98" t="s">
        <v>1207</v>
      </c>
      <c r="C144" s="98" t="s">
        <v>1208</v>
      </c>
      <c r="D144" s="85">
        <v>8.1999999999999993</v>
      </c>
      <c r="E144" s="99">
        <v>0.91659950941580204</v>
      </c>
      <c r="F144" s="96">
        <v>70</v>
      </c>
      <c r="G144" s="100" t="s">
        <v>1014</v>
      </c>
      <c r="H144" s="100" t="s">
        <v>1014</v>
      </c>
      <c r="I144" s="100" t="s">
        <v>1014</v>
      </c>
      <c r="J144" s="100" t="s">
        <v>1014</v>
      </c>
      <c r="K144" s="100" t="s">
        <v>1014</v>
      </c>
      <c r="L144" s="100" t="s">
        <v>1014</v>
      </c>
      <c r="M144" s="100" t="s">
        <v>1014</v>
      </c>
      <c r="N144" s="100" t="s">
        <v>1014</v>
      </c>
      <c r="O144" s="110" t="s">
        <v>1015</v>
      </c>
    </row>
    <row r="145" spans="1:15" x14ac:dyDescent="0.25">
      <c r="A145" s="97" t="s">
        <v>1177</v>
      </c>
      <c r="B145" s="98" t="s">
        <v>1207</v>
      </c>
      <c r="C145" s="98" t="s">
        <v>1208</v>
      </c>
      <c r="D145" s="85">
        <v>8</v>
      </c>
      <c r="E145" s="99">
        <v>0.91659950941580204</v>
      </c>
      <c r="F145" s="96">
        <v>78</v>
      </c>
      <c r="G145" s="100" t="s">
        <v>1014</v>
      </c>
      <c r="H145" s="100" t="s">
        <v>1014</v>
      </c>
      <c r="I145" s="100" t="s">
        <v>1014</v>
      </c>
      <c r="J145" s="100" t="s">
        <v>1014</v>
      </c>
      <c r="K145" s="100" t="s">
        <v>1014</v>
      </c>
      <c r="L145" s="100" t="s">
        <v>1014</v>
      </c>
      <c r="M145" s="100" t="s">
        <v>1014</v>
      </c>
      <c r="N145" s="100" t="s">
        <v>1014</v>
      </c>
      <c r="O145" s="110" t="s">
        <v>1015</v>
      </c>
    </row>
    <row r="146" spans="1:15" x14ac:dyDescent="0.25">
      <c r="A146" s="97" t="s">
        <v>1178</v>
      </c>
      <c r="B146" s="98" t="s">
        <v>1207</v>
      </c>
      <c r="C146" s="98" t="s">
        <v>1208</v>
      </c>
      <c r="D146" s="85">
        <v>0</v>
      </c>
      <c r="E146" s="99">
        <v>0.91659950941580204</v>
      </c>
      <c r="F146" s="96">
        <v>80</v>
      </c>
      <c r="G146" s="100" t="s">
        <v>1014</v>
      </c>
      <c r="H146" s="100" t="s">
        <v>1014</v>
      </c>
      <c r="I146" s="100" t="s">
        <v>1014</v>
      </c>
      <c r="J146" s="100" t="s">
        <v>1014</v>
      </c>
      <c r="K146" s="100" t="s">
        <v>1014</v>
      </c>
      <c r="L146" s="100" t="s">
        <v>1014</v>
      </c>
      <c r="M146" s="100" t="s">
        <v>1014</v>
      </c>
      <c r="N146" s="100" t="s">
        <v>1014</v>
      </c>
      <c r="O146" s="110" t="s">
        <v>1015</v>
      </c>
    </row>
    <row r="147" spans="1:15" x14ac:dyDescent="0.25">
      <c r="A147" s="97" t="s">
        <v>1179</v>
      </c>
      <c r="B147" s="98" t="s">
        <v>1207</v>
      </c>
      <c r="C147" s="98" t="s">
        <v>1208</v>
      </c>
      <c r="D147" s="85">
        <v>8.1999999999999993</v>
      </c>
      <c r="E147" s="99">
        <v>0.91659950941580204</v>
      </c>
      <c r="F147" s="96">
        <v>70</v>
      </c>
      <c r="G147" s="100" t="s">
        <v>1014</v>
      </c>
      <c r="H147" s="100" t="s">
        <v>1014</v>
      </c>
      <c r="I147" s="100" t="s">
        <v>1014</v>
      </c>
      <c r="J147" s="100" t="s">
        <v>1014</v>
      </c>
      <c r="K147" s="100" t="s">
        <v>1014</v>
      </c>
      <c r="L147" s="100" t="s">
        <v>1014</v>
      </c>
      <c r="M147" s="100" t="s">
        <v>1014</v>
      </c>
      <c r="N147" s="100" t="s">
        <v>1014</v>
      </c>
      <c r="O147" s="110" t="s">
        <v>1015</v>
      </c>
    </row>
    <row r="148" spans="1:15" x14ac:dyDescent="0.25">
      <c r="A148" s="97" t="s">
        <v>1180</v>
      </c>
      <c r="B148" s="98" t="s">
        <v>1207</v>
      </c>
      <c r="C148" s="98" t="s">
        <v>1208</v>
      </c>
      <c r="D148" s="85">
        <v>21.6</v>
      </c>
      <c r="E148" s="99">
        <v>0.91659950941580204</v>
      </c>
      <c r="F148" s="96">
        <v>73</v>
      </c>
      <c r="G148" s="100" t="s">
        <v>1014</v>
      </c>
      <c r="H148" s="100" t="s">
        <v>1014</v>
      </c>
      <c r="I148" s="100" t="s">
        <v>1014</v>
      </c>
      <c r="J148" s="100" t="s">
        <v>1014</v>
      </c>
      <c r="K148" s="100" t="s">
        <v>1014</v>
      </c>
      <c r="L148" s="100" t="s">
        <v>1014</v>
      </c>
      <c r="M148" s="100" t="s">
        <v>1014</v>
      </c>
      <c r="N148" s="100" t="s">
        <v>1014</v>
      </c>
      <c r="O148" s="110" t="s">
        <v>1015</v>
      </c>
    </row>
    <row r="149" spans="1:15" x14ac:dyDescent="0.25">
      <c r="A149" s="97" t="s">
        <v>1181</v>
      </c>
      <c r="B149" s="98" t="s">
        <v>1207</v>
      </c>
      <c r="C149" s="98" t="s">
        <v>1208</v>
      </c>
      <c r="D149" s="85">
        <v>7.7</v>
      </c>
      <c r="E149" s="99">
        <v>0.91659950941580204</v>
      </c>
      <c r="F149" s="96">
        <v>69</v>
      </c>
      <c r="G149" s="100" t="s">
        <v>1014</v>
      </c>
      <c r="H149" s="100" t="s">
        <v>1014</v>
      </c>
      <c r="I149" s="100" t="s">
        <v>1014</v>
      </c>
      <c r="J149" s="100" t="s">
        <v>1014</v>
      </c>
      <c r="K149" s="100" t="s">
        <v>1014</v>
      </c>
      <c r="L149" s="100" t="s">
        <v>1014</v>
      </c>
      <c r="M149" s="100" t="s">
        <v>1014</v>
      </c>
      <c r="N149" s="100" t="s">
        <v>1014</v>
      </c>
      <c r="O149" s="110" t="s">
        <v>1015</v>
      </c>
    </row>
    <row r="150" spans="1:15" x14ac:dyDescent="0.25">
      <c r="A150" s="97" t="s">
        <v>1182</v>
      </c>
      <c r="B150" s="98" t="s">
        <v>1207</v>
      </c>
      <c r="C150" s="98" t="s">
        <v>1208</v>
      </c>
      <c r="D150" s="85">
        <v>52.6</v>
      </c>
      <c r="E150" s="99">
        <v>0.91659950941580204</v>
      </c>
      <c r="F150" s="96">
        <v>78</v>
      </c>
      <c r="G150" s="100" t="s">
        <v>1014</v>
      </c>
      <c r="H150" s="100" t="s">
        <v>1014</v>
      </c>
      <c r="I150" s="100" t="s">
        <v>1014</v>
      </c>
      <c r="J150" s="100" t="s">
        <v>1014</v>
      </c>
      <c r="K150" s="100" t="s">
        <v>1014</v>
      </c>
      <c r="L150" s="100" t="s">
        <v>1014</v>
      </c>
      <c r="M150" s="100" t="s">
        <v>1014</v>
      </c>
      <c r="N150" s="100" t="s">
        <v>1014</v>
      </c>
      <c r="O150" s="110" t="s">
        <v>1015</v>
      </c>
    </row>
    <row r="151" spans="1:15" x14ac:dyDescent="0.25">
      <c r="A151" s="97" t="s">
        <v>1003</v>
      </c>
      <c r="B151" s="98" t="s">
        <v>1209</v>
      </c>
      <c r="C151" s="98" t="s">
        <v>1210</v>
      </c>
      <c r="D151" s="85">
        <v>524.6</v>
      </c>
      <c r="E151" s="99">
        <v>0.25898978817046803</v>
      </c>
      <c r="F151" s="96">
        <v>119</v>
      </c>
      <c r="G151" s="100" t="s">
        <v>1008</v>
      </c>
      <c r="H151" s="100" t="s">
        <v>1007</v>
      </c>
      <c r="I151" s="100" t="s">
        <v>1030</v>
      </c>
      <c r="J151" s="100" t="s">
        <v>1021</v>
      </c>
      <c r="K151" s="100" t="s">
        <v>1007</v>
      </c>
      <c r="L151" s="100" t="s">
        <v>1007</v>
      </c>
      <c r="M151" s="100" t="s">
        <v>1006</v>
      </c>
      <c r="N151" s="100" t="s">
        <v>1008</v>
      </c>
      <c r="O151" s="110" t="s">
        <v>1185</v>
      </c>
    </row>
    <row r="152" spans="1:15" x14ac:dyDescent="0.25">
      <c r="A152" s="97" t="s">
        <v>1172</v>
      </c>
      <c r="B152" s="98" t="s">
        <v>1209</v>
      </c>
      <c r="C152" s="98" t="s">
        <v>1210</v>
      </c>
      <c r="D152" s="85">
        <v>256.3</v>
      </c>
      <c r="E152" s="99">
        <v>0.74837872403981698</v>
      </c>
      <c r="F152" s="96">
        <v>93</v>
      </c>
      <c r="G152" s="100" t="s">
        <v>1014</v>
      </c>
      <c r="H152" s="100" t="s">
        <v>1014</v>
      </c>
      <c r="I152" s="100" t="s">
        <v>1014</v>
      </c>
      <c r="J152" s="100" t="s">
        <v>1014</v>
      </c>
      <c r="K152" s="100" t="s">
        <v>1014</v>
      </c>
      <c r="L152" s="100" t="s">
        <v>1014</v>
      </c>
      <c r="M152" s="100" t="s">
        <v>1014</v>
      </c>
      <c r="N152" s="100" t="s">
        <v>1014</v>
      </c>
      <c r="O152" s="110" t="s">
        <v>1009</v>
      </c>
    </row>
    <row r="153" spans="1:15" x14ac:dyDescent="0.25">
      <c r="A153" s="97" t="s">
        <v>1173</v>
      </c>
      <c r="B153" s="98" t="s">
        <v>1209</v>
      </c>
      <c r="C153" s="98" t="s">
        <v>1210</v>
      </c>
      <c r="D153" s="85">
        <v>299.89999999999998</v>
      </c>
      <c r="E153" s="99">
        <v>0.16501388476545401</v>
      </c>
      <c r="F153" s="96">
        <v>116</v>
      </c>
      <c r="G153" s="100" t="s">
        <v>1006</v>
      </c>
      <c r="H153" s="100" t="s">
        <v>1007</v>
      </c>
      <c r="I153" s="100" t="s">
        <v>1030</v>
      </c>
      <c r="J153" s="100" t="s">
        <v>1030</v>
      </c>
      <c r="K153" s="100" t="s">
        <v>1007</v>
      </c>
      <c r="L153" s="100" t="s">
        <v>1007</v>
      </c>
      <c r="M153" s="100" t="s">
        <v>1006</v>
      </c>
      <c r="N153" s="100" t="s">
        <v>1008</v>
      </c>
      <c r="O153" s="110" t="s">
        <v>1185</v>
      </c>
    </row>
    <row r="154" spans="1:15" x14ac:dyDescent="0.25">
      <c r="A154" s="97" t="s">
        <v>1174</v>
      </c>
      <c r="B154" s="98" t="s">
        <v>1209</v>
      </c>
      <c r="C154" s="98" t="s">
        <v>1210</v>
      </c>
      <c r="D154" s="85">
        <v>161</v>
      </c>
      <c r="E154" s="99">
        <v>-0.52875759380905796</v>
      </c>
      <c r="F154" s="96">
        <v>180</v>
      </c>
      <c r="G154" s="100" t="s">
        <v>1014</v>
      </c>
      <c r="H154" s="100" t="s">
        <v>1014</v>
      </c>
      <c r="I154" s="100" t="s">
        <v>1014</v>
      </c>
      <c r="J154" s="100" t="s">
        <v>1014</v>
      </c>
      <c r="K154" s="100" t="s">
        <v>1014</v>
      </c>
      <c r="L154" s="100" t="s">
        <v>1014</v>
      </c>
      <c r="M154" s="100" t="s">
        <v>1014</v>
      </c>
      <c r="N154" s="100" t="s">
        <v>1014</v>
      </c>
      <c r="O154" s="110" t="s">
        <v>1009</v>
      </c>
    </row>
    <row r="155" spans="1:15" x14ac:dyDescent="0.25">
      <c r="A155" s="97" t="s">
        <v>1175</v>
      </c>
      <c r="B155" s="98" t="s">
        <v>1209</v>
      </c>
      <c r="C155" s="98" t="s">
        <v>1210</v>
      </c>
      <c r="D155" s="85">
        <v>375.8</v>
      </c>
      <c r="E155" s="99">
        <v>-0.118895836845855</v>
      </c>
      <c r="F155" s="96">
        <v>153</v>
      </c>
      <c r="G155" s="100" t="s">
        <v>1006</v>
      </c>
      <c r="H155" s="100" t="s">
        <v>1007</v>
      </c>
      <c r="I155" s="100" t="s">
        <v>1030</v>
      </c>
      <c r="J155" s="100" t="s">
        <v>1030</v>
      </c>
      <c r="K155" s="100" t="s">
        <v>1008</v>
      </c>
      <c r="L155" s="100" t="s">
        <v>1007</v>
      </c>
      <c r="M155" s="100" t="s">
        <v>1006</v>
      </c>
      <c r="N155" s="100" t="s">
        <v>1008</v>
      </c>
      <c r="O155" s="110" t="s">
        <v>1185</v>
      </c>
    </row>
    <row r="156" spans="1:15" x14ac:dyDescent="0.25">
      <c r="A156" s="97" t="s">
        <v>1176</v>
      </c>
      <c r="B156" s="98" t="s">
        <v>1209</v>
      </c>
      <c r="C156" s="98" t="s">
        <v>1210</v>
      </c>
      <c r="D156" s="85">
        <v>961.7</v>
      </c>
      <c r="E156" s="99">
        <v>-0.60476243938977803</v>
      </c>
      <c r="F156" s="96">
        <v>193</v>
      </c>
      <c r="G156" s="100" t="s">
        <v>1030</v>
      </c>
      <c r="H156" s="100" t="s">
        <v>1007</v>
      </c>
      <c r="I156" s="100" t="s">
        <v>1030</v>
      </c>
      <c r="J156" s="100" t="s">
        <v>1030</v>
      </c>
      <c r="K156" s="100" t="s">
        <v>1008</v>
      </c>
      <c r="L156" s="100" t="s">
        <v>1007</v>
      </c>
      <c r="M156" s="100" t="s">
        <v>1006</v>
      </c>
      <c r="N156" s="100" t="s">
        <v>1008</v>
      </c>
      <c r="O156" s="110" t="s">
        <v>1185</v>
      </c>
    </row>
    <row r="157" spans="1:15" x14ac:dyDescent="0.25">
      <c r="A157" s="97" t="s">
        <v>1177</v>
      </c>
      <c r="B157" s="98" t="s">
        <v>1209</v>
      </c>
      <c r="C157" s="98" t="s">
        <v>1210</v>
      </c>
      <c r="D157" s="85">
        <v>545.9</v>
      </c>
      <c r="E157" s="99">
        <v>0.73461053733636295</v>
      </c>
      <c r="F157" s="96">
        <v>93</v>
      </c>
      <c r="G157" s="100" t="s">
        <v>1051</v>
      </c>
      <c r="H157" s="100" t="s">
        <v>1008</v>
      </c>
      <c r="I157" s="100" t="s">
        <v>1030</v>
      </c>
      <c r="J157" s="100" t="s">
        <v>1030</v>
      </c>
      <c r="K157" s="100" t="s">
        <v>1007</v>
      </c>
      <c r="L157" s="100" t="s">
        <v>1007</v>
      </c>
      <c r="M157" s="100" t="s">
        <v>1006</v>
      </c>
      <c r="N157" s="100" t="s">
        <v>1008</v>
      </c>
      <c r="O157" s="110" t="s">
        <v>1185</v>
      </c>
    </row>
    <row r="158" spans="1:15" x14ac:dyDescent="0.25">
      <c r="A158" s="97" t="s">
        <v>1178</v>
      </c>
      <c r="B158" s="98" t="s">
        <v>1209</v>
      </c>
      <c r="C158" s="98" t="s">
        <v>1210</v>
      </c>
      <c r="D158" s="85">
        <v>209.5</v>
      </c>
      <c r="E158" s="99">
        <v>-1.34414485168673</v>
      </c>
      <c r="F158" s="96">
        <v>204</v>
      </c>
      <c r="G158" s="100" t="s">
        <v>1030</v>
      </c>
      <c r="H158" s="100" t="s">
        <v>1007</v>
      </c>
      <c r="I158" s="100" t="s">
        <v>1030</v>
      </c>
      <c r="J158" s="100" t="s">
        <v>1006</v>
      </c>
      <c r="K158" s="100" t="s">
        <v>1008</v>
      </c>
      <c r="L158" s="100" t="s">
        <v>1007</v>
      </c>
      <c r="M158" s="100" t="s">
        <v>1006</v>
      </c>
      <c r="N158" s="100" t="s">
        <v>1008</v>
      </c>
      <c r="O158" s="110" t="s">
        <v>1185</v>
      </c>
    </row>
    <row r="159" spans="1:15" x14ac:dyDescent="0.25">
      <c r="A159" s="97" t="s">
        <v>1179</v>
      </c>
      <c r="B159" s="98" t="s">
        <v>1209</v>
      </c>
      <c r="C159" s="98" t="s">
        <v>1210</v>
      </c>
      <c r="D159" s="85">
        <v>436.6</v>
      </c>
      <c r="E159" s="99">
        <v>0.74656450625759896</v>
      </c>
      <c r="F159" s="96">
        <v>84</v>
      </c>
      <c r="G159" s="100" t="s">
        <v>1051</v>
      </c>
      <c r="H159" s="100" t="s">
        <v>1008</v>
      </c>
      <c r="I159" s="100" t="s">
        <v>1030</v>
      </c>
      <c r="J159" s="100" t="s">
        <v>1030</v>
      </c>
      <c r="K159" s="100" t="s">
        <v>1008</v>
      </c>
      <c r="L159" s="100" t="s">
        <v>1007</v>
      </c>
      <c r="M159" s="100" t="s">
        <v>1006</v>
      </c>
      <c r="N159" s="100" t="s">
        <v>1008</v>
      </c>
      <c r="O159" s="110" t="s">
        <v>1185</v>
      </c>
    </row>
    <row r="160" spans="1:15" x14ac:dyDescent="0.25">
      <c r="A160" s="97" t="s">
        <v>1180</v>
      </c>
      <c r="B160" s="98" t="s">
        <v>1209</v>
      </c>
      <c r="C160" s="98" t="s">
        <v>1210</v>
      </c>
      <c r="D160" s="85">
        <v>935.5</v>
      </c>
      <c r="E160" s="99">
        <v>0.24190841280259401</v>
      </c>
      <c r="F160" s="96">
        <v>136</v>
      </c>
      <c r="G160" s="100" t="s">
        <v>1008</v>
      </c>
      <c r="H160" s="100" t="s">
        <v>1007</v>
      </c>
      <c r="I160" s="100" t="s">
        <v>1030</v>
      </c>
      <c r="J160" s="100" t="s">
        <v>1030</v>
      </c>
      <c r="K160" s="100" t="s">
        <v>1008</v>
      </c>
      <c r="L160" s="100" t="s">
        <v>1007</v>
      </c>
      <c r="M160" s="100" t="s">
        <v>1006</v>
      </c>
      <c r="N160" s="100" t="s">
        <v>1008</v>
      </c>
      <c r="O160" s="110" t="s">
        <v>1185</v>
      </c>
    </row>
    <row r="161" spans="1:15" x14ac:dyDescent="0.25">
      <c r="A161" s="97" t="s">
        <v>1181</v>
      </c>
      <c r="B161" s="98" t="s">
        <v>1209</v>
      </c>
      <c r="C161" s="98" t="s">
        <v>1210</v>
      </c>
      <c r="D161" s="85">
        <v>369.8</v>
      </c>
      <c r="E161" s="99">
        <v>0.82187389745289097</v>
      </c>
      <c r="F161" s="96">
        <v>84</v>
      </c>
      <c r="G161" s="100" t="s">
        <v>1051</v>
      </c>
      <c r="H161" s="100" t="s">
        <v>1007</v>
      </c>
      <c r="I161" s="100" t="s">
        <v>1030</v>
      </c>
      <c r="J161" s="100" t="s">
        <v>1030</v>
      </c>
      <c r="K161" s="100" t="s">
        <v>1007</v>
      </c>
      <c r="L161" s="100" t="s">
        <v>1007</v>
      </c>
      <c r="M161" s="100" t="s">
        <v>1006</v>
      </c>
      <c r="N161" s="100" t="s">
        <v>1008</v>
      </c>
      <c r="O161" s="110" t="s">
        <v>1185</v>
      </c>
    </row>
    <row r="162" spans="1:15" x14ac:dyDescent="0.25">
      <c r="A162" s="97" t="s">
        <v>1182</v>
      </c>
      <c r="B162" s="98" t="s">
        <v>1209</v>
      </c>
      <c r="C162" s="98" t="s">
        <v>1210</v>
      </c>
      <c r="D162" s="85">
        <v>672.2</v>
      </c>
      <c r="E162" s="99">
        <v>0.34595983775239297</v>
      </c>
      <c r="F162" s="96">
        <v>127</v>
      </c>
      <c r="G162" s="100" t="s">
        <v>1008</v>
      </c>
      <c r="H162" s="100" t="s">
        <v>1007</v>
      </c>
      <c r="I162" s="100" t="s">
        <v>1030</v>
      </c>
      <c r="J162" s="100" t="s">
        <v>1021</v>
      </c>
      <c r="K162" s="100" t="s">
        <v>1008</v>
      </c>
      <c r="L162" s="100" t="s">
        <v>1007</v>
      </c>
      <c r="M162" s="100" t="s">
        <v>1006</v>
      </c>
      <c r="N162" s="100" t="s">
        <v>1008</v>
      </c>
      <c r="O162" s="110" t="s">
        <v>1185</v>
      </c>
    </row>
    <row r="163" spans="1:15" x14ac:dyDescent="0.25">
      <c r="A163" s="97" t="s">
        <v>1003</v>
      </c>
      <c r="B163" s="98" t="s">
        <v>1211</v>
      </c>
      <c r="C163" s="98" t="s">
        <v>1212</v>
      </c>
      <c r="D163" s="85">
        <v>536.1</v>
      </c>
      <c r="E163" s="99">
        <v>1.52984889666157</v>
      </c>
      <c r="F163" s="96">
        <v>36</v>
      </c>
      <c r="G163" s="100" t="s">
        <v>1020</v>
      </c>
      <c r="H163" s="100" t="s">
        <v>1007</v>
      </c>
      <c r="I163" s="100" t="s">
        <v>1021</v>
      </c>
      <c r="J163" s="100" t="s">
        <v>1006</v>
      </c>
      <c r="K163" s="100" t="s">
        <v>1008</v>
      </c>
      <c r="L163" s="100" t="s">
        <v>1007</v>
      </c>
      <c r="M163" s="100" t="s">
        <v>1008</v>
      </c>
      <c r="N163" s="100" t="s">
        <v>1006</v>
      </c>
      <c r="O163" s="110" t="s">
        <v>1185</v>
      </c>
    </row>
    <row r="164" spans="1:15" x14ac:dyDescent="0.25">
      <c r="A164" s="97" t="s">
        <v>1172</v>
      </c>
      <c r="B164" s="98" t="s">
        <v>1211</v>
      </c>
      <c r="C164" s="98" t="s">
        <v>1212</v>
      </c>
      <c r="D164" s="85">
        <v>192.5</v>
      </c>
      <c r="E164" s="99">
        <v>0.74837872403981698</v>
      </c>
      <c r="F164" s="96">
        <v>93</v>
      </c>
      <c r="G164" s="100" t="s">
        <v>1014</v>
      </c>
      <c r="H164" s="100" t="s">
        <v>1014</v>
      </c>
      <c r="I164" s="100" t="s">
        <v>1014</v>
      </c>
      <c r="J164" s="100" t="s">
        <v>1014</v>
      </c>
      <c r="K164" s="100" t="s">
        <v>1014</v>
      </c>
      <c r="L164" s="100" t="s">
        <v>1014</v>
      </c>
      <c r="M164" s="100" t="s">
        <v>1014</v>
      </c>
      <c r="N164" s="100" t="s">
        <v>1014</v>
      </c>
      <c r="O164" s="110" t="s">
        <v>1009</v>
      </c>
    </row>
    <row r="165" spans="1:15" x14ac:dyDescent="0.25">
      <c r="A165" s="97" t="s">
        <v>1173</v>
      </c>
      <c r="B165" s="98" t="s">
        <v>1211</v>
      </c>
      <c r="C165" s="98" t="s">
        <v>1212</v>
      </c>
      <c r="D165" s="85">
        <v>295.39999999999998</v>
      </c>
      <c r="E165" s="99">
        <v>7.4223957805927596E-2</v>
      </c>
      <c r="F165" s="96">
        <v>126</v>
      </c>
      <c r="G165" s="100" t="s">
        <v>1014</v>
      </c>
      <c r="H165" s="100" t="s">
        <v>1014</v>
      </c>
      <c r="I165" s="100" t="s">
        <v>1014</v>
      </c>
      <c r="J165" s="100" t="s">
        <v>1014</v>
      </c>
      <c r="K165" s="100" t="s">
        <v>1014</v>
      </c>
      <c r="L165" s="100" t="s">
        <v>1014</v>
      </c>
      <c r="M165" s="100" t="s">
        <v>1014</v>
      </c>
      <c r="N165" s="100" t="s">
        <v>1014</v>
      </c>
      <c r="O165" s="110" t="s">
        <v>1009</v>
      </c>
    </row>
    <row r="166" spans="1:15" x14ac:dyDescent="0.25">
      <c r="A166" s="97" t="s">
        <v>1174</v>
      </c>
      <c r="B166" s="98" t="s">
        <v>1211</v>
      </c>
      <c r="C166" s="98" t="s">
        <v>1212</v>
      </c>
      <c r="D166" s="85">
        <v>136.6</v>
      </c>
      <c r="E166" s="99">
        <v>-0.52875759380905796</v>
      </c>
      <c r="F166" s="96">
        <v>180</v>
      </c>
      <c r="G166" s="100" t="s">
        <v>1014</v>
      </c>
      <c r="H166" s="100" t="s">
        <v>1014</v>
      </c>
      <c r="I166" s="100" t="s">
        <v>1014</v>
      </c>
      <c r="J166" s="100" t="s">
        <v>1014</v>
      </c>
      <c r="K166" s="100" t="s">
        <v>1014</v>
      </c>
      <c r="L166" s="100" t="s">
        <v>1014</v>
      </c>
      <c r="M166" s="100" t="s">
        <v>1014</v>
      </c>
      <c r="N166" s="100" t="s">
        <v>1014</v>
      </c>
      <c r="O166" s="110" t="s">
        <v>1009</v>
      </c>
    </row>
    <row r="167" spans="1:15" x14ac:dyDescent="0.25">
      <c r="A167" s="97" t="s">
        <v>1175</v>
      </c>
      <c r="B167" s="98" t="s">
        <v>1211</v>
      </c>
      <c r="C167" s="98" t="s">
        <v>1212</v>
      </c>
      <c r="D167" s="85">
        <v>391.6</v>
      </c>
      <c r="E167" s="99">
        <v>1.30032584717768</v>
      </c>
      <c r="F167" s="96">
        <v>42</v>
      </c>
      <c r="G167" s="100" t="s">
        <v>1020</v>
      </c>
      <c r="H167" s="100" t="s">
        <v>1007</v>
      </c>
      <c r="I167" s="100" t="s">
        <v>1021</v>
      </c>
      <c r="J167" s="100" t="s">
        <v>1006</v>
      </c>
      <c r="K167" s="100" t="s">
        <v>1007</v>
      </c>
      <c r="L167" s="100" t="s">
        <v>1007</v>
      </c>
      <c r="M167" s="100" t="s">
        <v>1008</v>
      </c>
      <c r="N167" s="100" t="s">
        <v>1006</v>
      </c>
      <c r="O167" s="110" t="s">
        <v>1185</v>
      </c>
    </row>
    <row r="168" spans="1:15" x14ac:dyDescent="0.25">
      <c r="A168" s="97" t="s">
        <v>1176</v>
      </c>
      <c r="B168" s="98" t="s">
        <v>1211</v>
      </c>
      <c r="C168" s="98" t="s">
        <v>1212</v>
      </c>
      <c r="D168" s="85">
        <v>854.6</v>
      </c>
      <c r="E168" s="99">
        <v>0.60645262862335403</v>
      </c>
      <c r="F168" s="96">
        <v>102</v>
      </c>
      <c r="G168" s="100" t="s">
        <v>1051</v>
      </c>
      <c r="H168" s="100" t="s">
        <v>1007</v>
      </c>
      <c r="I168" s="100" t="s">
        <v>1021</v>
      </c>
      <c r="J168" s="100" t="s">
        <v>1021</v>
      </c>
      <c r="K168" s="100" t="s">
        <v>1008</v>
      </c>
      <c r="L168" s="100" t="s">
        <v>1007</v>
      </c>
      <c r="M168" s="100" t="s">
        <v>1008</v>
      </c>
      <c r="N168" s="100" t="s">
        <v>1006</v>
      </c>
      <c r="O168" s="110" t="s">
        <v>1185</v>
      </c>
    </row>
    <row r="169" spans="1:15" x14ac:dyDescent="0.25">
      <c r="A169" s="97" t="s">
        <v>1177</v>
      </c>
      <c r="B169" s="98" t="s">
        <v>1211</v>
      </c>
      <c r="C169" s="98" t="s">
        <v>1212</v>
      </c>
      <c r="D169" s="85">
        <v>531.70000000000005</v>
      </c>
      <c r="E169" s="99">
        <v>0.20713347423653999</v>
      </c>
      <c r="F169" s="96">
        <v>138</v>
      </c>
      <c r="G169" s="100" t="s">
        <v>1008</v>
      </c>
      <c r="H169" s="100" t="s">
        <v>1007</v>
      </c>
      <c r="I169" s="100" t="s">
        <v>1021</v>
      </c>
      <c r="J169" s="100" t="s">
        <v>1021</v>
      </c>
      <c r="K169" s="100" t="s">
        <v>1007</v>
      </c>
      <c r="L169" s="100" t="s">
        <v>1007</v>
      </c>
      <c r="M169" s="100" t="s">
        <v>1008</v>
      </c>
      <c r="N169" s="100" t="s">
        <v>1006</v>
      </c>
      <c r="O169" s="110" t="s">
        <v>1185</v>
      </c>
    </row>
    <row r="170" spans="1:15" x14ac:dyDescent="0.25">
      <c r="A170" s="97" t="s">
        <v>1178</v>
      </c>
      <c r="B170" s="98" t="s">
        <v>1211</v>
      </c>
      <c r="C170" s="98" t="s">
        <v>1212</v>
      </c>
      <c r="D170" s="85">
        <v>152.69999999999999</v>
      </c>
      <c r="E170" s="99">
        <v>-2.80222448427964E-2</v>
      </c>
      <c r="F170" s="96">
        <v>134</v>
      </c>
      <c r="G170" s="100" t="s">
        <v>1014</v>
      </c>
      <c r="H170" s="100" t="s">
        <v>1014</v>
      </c>
      <c r="I170" s="100" t="s">
        <v>1014</v>
      </c>
      <c r="J170" s="100" t="s">
        <v>1014</v>
      </c>
      <c r="K170" s="100" t="s">
        <v>1014</v>
      </c>
      <c r="L170" s="100" t="s">
        <v>1014</v>
      </c>
      <c r="M170" s="100" t="s">
        <v>1014</v>
      </c>
      <c r="N170" s="100" t="s">
        <v>1014</v>
      </c>
      <c r="O170" s="110" t="s">
        <v>1009</v>
      </c>
    </row>
    <row r="171" spans="1:15" x14ac:dyDescent="0.25">
      <c r="A171" s="97" t="s">
        <v>1179</v>
      </c>
      <c r="B171" s="98" t="s">
        <v>1211</v>
      </c>
      <c r="C171" s="98" t="s">
        <v>1212</v>
      </c>
      <c r="D171" s="85">
        <v>406.7</v>
      </c>
      <c r="E171" s="99">
        <v>1.4051296179630499</v>
      </c>
      <c r="F171" s="96">
        <v>30</v>
      </c>
      <c r="G171" s="100" t="s">
        <v>1020</v>
      </c>
      <c r="H171" s="100" t="s">
        <v>1007</v>
      </c>
      <c r="I171" s="100" t="s">
        <v>1021</v>
      </c>
      <c r="J171" s="100" t="s">
        <v>1006</v>
      </c>
      <c r="K171" s="100" t="s">
        <v>1007</v>
      </c>
      <c r="L171" s="100" t="s">
        <v>1007</v>
      </c>
      <c r="M171" s="100" t="s">
        <v>1008</v>
      </c>
      <c r="N171" s="100" t="s">
        <v>1006</v>
      </c>
      <c r="O171" s="110" t="s">
        <v>1185</v>
      </c>
    </row>
    <row r="172" spans="1:15" x14ac:dyDescent="0.25">
      <c r="A172" s="97" t="s">
        <v>1180</v>
      </c>
      <c r="B172" s="98" t="s">
        <v>1211</v>
      </c>
      <c r="C172" s="98" t="s">
        <v>1212</v>
      </c>
      <c r="D172" s="85">
        <v>853.7</v>
      </c>
      <c r="E172" s="99">
        <v>1.34121832703605</v>
      </c>
      <c r="F172" s="96">
        <v>41</v>
      </c>
      <c r="G172" s="100" t="s">
        <v>1020</v>
      </c>
      <c r="H172" s="100" t="s">
        <v>1007</v>
      </c>
      <c r="I172" s="100" t="s">
        <v>1021</v>
      </c>
      <c r="J172" s="100" t="s">
        <v>1021</v>
      </c>
      <c r="K172" s="100" t="s">
        <v>1007</v>
      </c>
      <c r="L172" s="100" t="s">
        <v>1007</v>
      </c>
      <c r="M172" s="100" t="s">
        <v>1008</v>
      </c>
      <c r="N172" s="100" t="s">
        <v>1006</v>
      </c>
      <c r="O172" s="110" t="s">
        <v>1185</v>
      </c>
    </row>
    <row r="173" spans="1:15" x14ac:dyDescent="0.25">
      <c r="A173" s="97" t="s">
        <v>1181</v>
      </c>
      <c r="B173" s="98" t="s">
        <v>1211</v>
      </c>
      <c r="C173" s="98" t="s">
        <v>1212</v>
      </c>
      <c r="D173" s="85">
        <v>457.1</v>
      </c>
      <c r="E173" s="99">
        <v>0.91197883504288102</v>
      </c>
      <c r="F173" s="96">
        <v>73</v>
      </c>
      <c r="G173" s="100" t="s">
        <v>1020</v>
      </c>
      <c r="H173" s="100" t="s">
        <v>1007</v>
      </c>
      <c r="I173" s="100" t="s">
        <v>1021</v>
      </c>
      <c r="J173" s="100" t="s">
        <v>1021</v>
      </c>
      <c r="K173" s="100" t="s">
        <v>1007</v>
      </c>
      <c r="L173" s="100" t="s">
        <v>1007</v>
      </c>
      <c r="M173" s="100" t="s">
        <v>1008</v>
      </c>
      <c r="N173" s="100" t="s">
        <v>1006</v>
      </c>
      <c r="O173" s="110" t="s">
        <v>1185</v>
      </c>
    </row>
    <row r="174" spans="1:15" x14ac:dyDescent="0.25">
      <c r="A174" s="97" t="s">
        <v>1182</v>
      </c>
      <c r="B174" s="98" t="s">
        <v>1211</v>
      </c>
      <c r="C174" s="98" t="s">
        <v>1212</v>
      </c>
      <c r="D174" s="85">
        <v>535</v>
      </c>
      <c r="E174" s="99">
        <v>1.6763264094958501</v>
      </c>
      <c r="F174" s="96">
        <v>16</v>
      </c>
      <c r="G174" s="100" t="s">
        <v>1020</v>
      </c>
      <c r="H174" s="100" t="s">
        <v>1007</v>
      </c>
      <c r="I174" s="100" t="s">
        <v>1021</v>
      </c>
      <c r="J174" s="100" t="s">
        <v>1021</v>
      </c>
      <c r="K174" s="100" t="s">
        <v>1007</v>
      </c>
      <c r="L174" s="100" t="s">
        <v>1007</v>
      </c>
      <c r="M174" s="100" t="s">
        <v>1008</v>
      </c>
      <c r="N174" s="100" t="s">
        <v>1006</v>
      </c>
      <c r="O174" s="110" t="s">
        <v>1185</v>
      </c>
    </row>
    <row r="175" spans="1:15" x14ac:dyDescent="0.25">
      <c r="A175" s="97" t="s">
        <v>1003</v>
      </c>
      <c r="B175" s="98" t="s">
        <v>1213</v>
      </c>
      <c r="C175" s="98" t="s">
        <v>1214</v>
      </c>
      <c r="D175" s="85">
        <v>161.80000000000001</v>
      </c>
      <c r="E175" s="99">
        <v>0.89641748484983796</v>
      </c>
      <c r="F175" s="96">
        <v>77</v>
      </c>
      <c r="G175" s="100" t="s">
        <v>1014</v>
      </c>
      <c r="H175" s="100" t="s">
        <v>1014</v>
      </c>
      <c r="I175" s="100" t="s">
        <v>1014</v>
      </c>
      <c r="J175" s="100" t="s">
        <v>1014</v>
      </c>
      <c r="K175" s="100" t="s">
        <v>1014</v>
      </c>
      <c r="L175" s="100" t="s">
        <v>1014</v>
      </c>
      <c r="M175" s="100" t="s">
        <v>1014</v>
      </c>
      <c r="N175" s="100" t="s">
        <v>1014</v>
      </c>
      <c r="O175" s="110" t="s">
        <v>1009</v>
      </c>
    </row>
    <row r="176" spans="1:15" x14ac:dyDescent="0.25">
      <c r="A176" s="97" t="s">
        <v>1172</v>
      </c>
      <c r="B176" s="98" t="s">
        <v>1213</v>
      </c>
      <c r="C176" s="98" t="s">
        <v>1214</v>
      </c>
      <c r="D176" s="85">
        <v>44.6</v>
      </c>
      <c r="E176" s="99">
        <v>0.74837872403981698</v>
      </c>
      <c r="F176" s="96">
        <v>93</v>
      </c>
      <c r="G176" s="100" t="s">
        <v>1014</v>
      </c>
      <c r="H176" s="100" t="s">
        <v>1014</v>
      </c>
      <c r="I176" s="100" t="s">
        <v>1014</v>
      </c>
      <c r="J176" s="100" t="s">
        <v>1014</v>
      </c>
      <c r="K176" s="100" t="s">
        <v>1014</v>
      </c>
      <c r="L176" s="100" t="s">
        <v>1014</v>
      </c>
      <c r="M176" s="100" t="s">
        <v>1014</v>
      </c>
      <c r="N176" s="100" t="s">
        <v>1014</v>
      </c>
      <c r="O176" s="110" t="s">
        <v>1009</v>
      </c>
    </row>
    <row r="177" spans="1:15" x14ac:dyDescent="0.25">
      <c r="A177" s="97" t="s">
        <v>1173</v>
      </c>
      <c r="B177" s="98" t="s">
        <v>1213</v>
      </c>
      <c r="C177" s="98" t="s">
        <v>1214</v>
      </c>
      <c r="D177" s="85">
        <v>79.599999999999994</v>
      </c>
      <c r="E177" s="99">
        <v>7.4223957805927596E-2</v>
      </c>
      <c r="F177" s="96">
        <v>126</v>
      </c>
      <c r="G177" s="100" t="s">
        <v>1014</v>
      </c>
      <c r="H177" s="100" t="s">
        <v>1014</v>
      </c>
      <c r="I177" s="100" t="s">
        <v>1014</v>
      </c>
      <c r="J177" s="100" t="s">
        <v>1014</v>
      </c>
      <c r="K177" s="100" t="s">
        <v>1014</v>
      </c>
      <c r="L177" s="100" t="s">
        <v>1014</v>
      </c>
      <c r="M177" s="100" t="s">
        <v>1014</v>
      </c>
      <c r="N177" s="100" t="s">
        <v>1014</v>
      </c>
      <c r="O177" s="110" t="s">
        <v>1009</v>
      </c>
    </row>
    <row r="178" spans="1:15" x14ac:dyDescent="0.25">
      <c r="A178" s="97" t="s">
        <v>1174</v>
      </c>
      <c r="B178" s="98" t="s">
        <v>1213</v>
      </c>
      <c r="C178" s="98" t="s">
        <v>1214</v>
      </c>
      <c r="D178" s="85">
        <v>50.9</v>
      </c>
      <c r="E178" s="99">
        <v>-0.52875759380905796</v>
      </c>
      <c r="F178" s="96">
        <v>180</v>
      </c>
      <c r="G178" s="100" t="s">
        <v>1014</v>
      </c>
      <c r="H178" s="100" t="s">
        <v>1014</v>
      </c>
      <c r="I178" s="100" t="s">
        <v>1014</v>
      </c>
      <c r="J178" s="100" t="s">
        <v>1014</v>
      </c>
      <c r="K178" s="100" t="s">
        <v>1014</v>
      </c>
      <c r="L178" s="100" t="s">
        <v>1014</v>
      </c>
      <c r="M178" s="100" t="s">
        <v>1014</v>
      </c>
      <c r="N178" s="100" t="s">
        <v>1014</v>
      </c>
      <c r="O178" s="110" t="s">
        <v>1009</v>
      </c>
    </row>
    <row r="179" spans="1:15" x14ac:dyDescent="0.25">
      <c r="A179" s="97" t="s">
        <v>1175</v>
      </c>
      <c r="B179" s="98" t="s">
        <v>1213</v>
      </c>
      <c r="C179" s="98" t="s">
        <v>1214</v>
      </c>
      <c r="D179" s="85">
        <v>106.1</v>
      </c>
      <c r="E179" s="99">
        <v>0.73132933838342196</v>
      </c>
      <c r="F179" s="96">
        <v>89</v>
      </c>
      <c r="G179" s="100" t="s">
        <v>1014</v>
      </c>
      <c r="H179" s="100" t="s">
        <v>1014</v>
      </c>
      <c r="I179" s="100" t="s">
        <v>1014</v>
      </c>
      <c r="J179" s="100" t="s">
        <v>1014</v>
      </c>
      <c r="K179" s="100" t="s">
        <v>1014</v>
      </c>
      <c r="L179" s="100" t="s">
        <v>1014</v>
      </c>
      <c r="M179" s="100" t="s">
        <v>1014</v>
      </c>
      <c r="N179" s="100" t="s">
        <v>1014</v>
      </c>
      <c r="O179" s="110" t="s">
        <v>1009</v>
      </c>
    </row>
    <row r="180" spans="1:15" x14ac:dyDescent="0.25">
      <c r="A180" s="97" t="s">
        <v>1176</v>
      </c>
      <c r="B180" s="98" t="s">
        <v>1213</v>
      </c>
      <c r="C180" s="98" t="s">
        <v>1214</v>
      </c>
      <c r="D180" s="85">
        <v>285</v>
      </c>
      <c r="E180" s="99">
        <v>0.89110963545793898</v>
      </c>
      <c r="F180" s="96">
        <v>74</v>
      </c>
      <c r="G180" s="100" t="s">
        <v>1020</v>
      </c>
      <c r="H180" s="100" t="s">
        <v>1007</v>
      </c>
      <c r="I180" s="100" t="s">
        <v>1021</v>
      </c>
      <c r="J180" s="100" t="s">
        <v>1006</v>
      </c>
      <c r="K180" s="100" t="s">
        <v>1007</v>
      </c>
      <c r="L180" s="100" t="s">
        <v>1007</v>
      </c>
      <c r="M180" s="100" t="s">
        <v>1007</v>
      </c>
      <c r="N180" s="100" t="s">
        <v>1006</v>
      </c>
      <c r="O180" s="110" t="s">
        <v>1185</v>
      </c>
    </row>
    <row r="181" spans="1:15" x14ac:dyDescent="0.25">
      <c r="A181" s="97" t="s">
        <v>1177</v>
      </c>
      <c r="B181" s="98" t="s">
        <v>1213</v>
      </c>
      <c r="C181" s="98" t="s">
        <v>1214</v>
      </c>
      <c r="D181" s="85">
        <v>157.19999999999999</v>
      </c>
      <c r="E181" s="99">
        <v>1.01052206719712</v>
      </c>
      <c r="F181" s="96">
        <v>70</v>
      </c>
      <c r="G181" s="100" t="s">
        <v>1020</v>
      </c>
      <c r="H181" s="100" t="s">
        <v>1007</v>
      </c>
      <c r="I181" s="100" t="s">
        <v>1021</v>
      </c>
      <c r="J181" s="100" t="s">
        <v>1021</v>
      </c>
      <c r="K181" s="100" t="s">
        <v>1008</v>
      </c>
      <c r="L181" s="100" t="s">
        <v>1007</v>
      </c>
      <c r="M181" s="100" t="s">
        <v>1007</v>
      </c>
      <c r="N181" s="100" t="s">
        <v>1006</v>
      </c>
      <c r="O181" s="110" t="s">
        <v>1185</v>
      </c>
    </row>
    <row r="182" spans="1:15" x14ac:dyDescent="0.25">
      <c r="A182" s="97" t="s">
        <v>1178</v>
      </c>
      <c r="B182" s="98" t="s">
        <v>1213</v>
      </c>
      <c r="C182" s="98" t="s">
        <v>1214</v>
      </c>
      <c r="D182" s="85">
        <v>53.6</v>
      </c>
      <c r="E182" s="99">
        <v>-2.80222448427964E-2</v>
      </c>
      <c r="F182" s="96">
        <v>134</v>
      </c>
      <c r="G182" s="100" t="s">
        <v>1014</v>
      </c>
      <c r="H182" s="100" t="s">
        <v>1014</v>
      </c>
      <c r="I182" s="100" t="s">
        <v>1014</v>
      </c>
      <c r="J182" s="100" t="s">
        <v>1014</v>
      </c>
      <c r="K182" s="100" t="s">
        <v>1014</v>
      </c>
      <c r="L182" s="100" t="s">
        <v>1014</v>
      </c>
      <c r="M182" s="100" t="s">
        <v>1014</v>
      </c>
      <c r="N182" s="100" t="s">
        <v>1014</v>
      </c>
      <c r="O182" s="110" t="s">
        <v>1009</v>
      </c>
    </row>
    <row r="183" spans="1:15" x14ac:dyDescent="0.25">
      <c r="A183" s="97" t="s">
        <v>1179</v>
      </c>
      <c r="B183" s="98" t="s">
        <v>1213</v>
      </c>
      <c r="C183" s="98" t="s">
        <v>1214</v>
      </c>
      <c r="D183" s="85">
        <v>108.9</v>
      </c>
      <c r="E183" s="99">
        <v>1.02077235386578</v>
      </c>
      <c r="F183" s="96">
        <v>54</v>
      </c>
      <c r="G183" s="100" t="s">
        <v>1014</v>
      </c>
      <c r="H183" s="100" t="s">
        <v>1014</v>
      </c>
      <c r="I183" s="100" t="s">
        <v>1014</v>
      </c>
      <c r="J183" s="100" t="s">
        <v>1014</v>
      </c>
      <c r="K183" s="100" t="s">
        <v>1014</v>
      </c>
      <c r="L183" s="100" t="s">
        <v>1014</v>
      </c>
      <c r="M183" s="100" t="s">
        <v>1014</v>
      </c>
      <c r="N183" s="100" t="s">
        <v>1014</v>
      </c>
      <c r="O183" s="110" t="s">
        <v>1009</v>
      </c>
    </row>
    <row r="184" spans="1:15" x14ac:dyDescent="0.25">
      <c r="A184" s="97" t="s">
        <v>1180</v>
      </c>
      <c r="B184" s="98" t="s">
        <v>1213</v>
      </c>
      <c r="C184" s="98" t="s">
        <v>1214</v>
      </c>
      <c r="D184" s="85">
        <v>260</v>
      </c>
      <c r="E184" s="99">
        <v>0.42293835439129901</v>
      </c>
      <c r="F184" s="96">
        <v>124</v>
      </c>
      <c r="G184" s="100" t="s">
        <v>1008</v>
      </c>
      <c r="H184" s="100" t="s">
        <v>1007</v>
      </c>
      <c r="I184" s="100" t="s">
        <v>1021</v>
      </c>
      <c r="J184" s="100" t="s">
        <v>1030</v>
      </c>
      <c r="K184" s="100" t="s">
        <v>1008</v>
      </c>
      <c r="L184" s="100" t="s">
        <v>1007</v>
      </c>
      <c r="M184" s="100" t="s">
        <v>1007</v>
      </c>
      <c r="N184" s="100" t="s">
        <v>1006</v>
      </c>
      <c r="O184" s="110" t="s">
        <v>1185</v>
      </c>
    </row>
    <row r="185" spans="1:15" x14ac:dyDescent="0.25">
      <c r="A185" s="97" t="s">
        <v>1181</v>
      </c>
      <c r="B185" s="98" t="s">
        <v>1213</v>
      </c>
      <c r="C185" s="98" t="s">
        <v>1214</v>
      </c>
      <c r="D185" s="85">
        <v>118</v>
      </c>
      <c r="E185" s="99">
        <v>0.97293087468394801</v>
      </c>
      <c r="F185" s="96">
        <v>65</v>
      </c>
      <c r="G185" s="100" t="s">
        <v>1014</v>
      </c>
      <c r="H185" s="100" t="s">
        <v>1014</v>
      </c>
      <c r="I185" s="100" t="s">
        <v>1014</v>
      </c>
      <c r="J185" s="100" t="s">
        <v>1014</v>
      </c>
      <c r="K185" s="100" t="s">
        <v>1014</v>
      </c>
      <c r="L185" s="100" t="s">
        <v>1014</v>
      </c>
      <c r="M185" s="100" t="s">
        <v>1014</v>
      </c>
      <c r="N185" s="100" t="s">
        <v>1014</v>
      </c>
      <c r="O185" s="110" t="s">
        <v>1009</v>
      </c>
    </row>
    <row r="186" spans="1:15" x14ac:dyDescent="0.25">
      <c r="A186" s="97" t="s">
        <v>1182</v>
      </c>
      <c r="B186" s="98" t="s">
        <v>1213</v>
      </c>
      <c r="C186" s="98" t="s">
        <v>1214</v>
      </c>
      <c r="D186" s="85">
        <v>165.8</v>
      </c>
      <c r="E186" s="99">
        <v>0.96301064255217395</v>
      </c>
      <c r="F186" s="96">
        <v>75</v>
      </c>
      <c r="G186" s="100" t="s">
        <v>1014</v>
      </c>
      <c r="H186" s="100" t="s">
        <v>1014</v>
      </c>
      <c r="I186" s="100" t="s">
        <v>1014</v>
      </c>
      <c r="J186" s="100" t="s">
        <v>1014</v>
      </c>
      <c r="K186" s="100" t="s">
        <v>1014</v>
      </c>
      <c r="L186" s="100" t="s">
        <v>1014</v>
      </c>
      <c r="M186" s="100" t="s">
        <v>1014</v>
      </c>
      <c r="N186" s="100" t="s">
        <v>1014</v>
      </c>
      <c r="O186" s="110" t="s">
        <v>1009</v>
      </c>
    </row>
    <row r="187" spans="1:15" x14ac:dyDescent="0.25">
      <c r="A187" s="97" t="s">
        <v>1003</v>
      </c>
      <c r="B187" s="98" t="s">
        <v>1215</v>
      </c>
      <c r="C187" s="98" t="s">
        <v>1216</v>
      </c>
      <c r="D187" s="85">
        <v>612.29999999999995</v>
      </c>
      <c r="E187" s="99">
        <v>1.61629625619235</v>
      </c>
      <c r="F187" s="96">
        <v>32</v>
      </c>
      <c r="G187" s="100" t="s">
        <v>1014</v>
      </c>
      <c r="H187" s="100" t="s">
        <v>1014</v>
      </c>
      <c r="I187" s="100" t="s">
        <v>1014</v>
      </c>
      <c r="J187" s="100" t="s">
        <v>1014</v>
      </c>
      <c r="K187" s="100" t="s">
        <v>1014</v>
      </c>
      <c r="L187" s="100" t="s">
        <v>1014</v>
      </c>
      <c r="M187" s="100" t="s">
        <v>1014</v>
      </c>
      <c r="N187" s="100" t="s">
        <v>1014</v>
      </c>
      <c r="O187" s="110" t="s">
        <v>1009</v>
      </c>
    </row>
    <row r="188" spans="1:15" x14ac:dyDescent="0.25">
      <c r="A188" s="97" t="s">
        <v>1172</v>
      </c>
      <c r="B188" s="98" t="s">
        <v>1215</v>
      </c>
      <c r="C188" s="98" t="s">
        <v>1216</v>
      </c>
      <c r="D188" s="85">
        <v>279.2</v>
      </c>
      <c r="E188" s="99">
        <v>1.45218095229529</v>
      </c>
      <c r="F188" s="96">
        <v>25</v>
      </c>
      <c r="G188" s="100" t="s">
        <v>1014</v>
      </c>
      <c r="H188" s="100" t="s">
        <v>1014</v>
      </c>
      <c r="I188" s="100" t="s">
        <v>1014</v>
      </c>
      <c r="J188" s="100" t="s">
        <v>1014</v>
      </c>
      <c r="K188" s="100" t="s">
        <v>1014</v>
      </c>
      <c r="L188" s="100" t="s">
        <v>1014</v>
      </c>
      <c r="M188" s="100" t="s">
        <v>1014</v>
      </c>
      <c r="N188" s="100" t="s">
        <v>1014</v>
      </c>
      <c r="O188" s="110" t="s">
        <v>1009</v>
      </c>
    </row>
    <row r="189" spans="1:15" x14ac:dyDescent="0.25">
      <c r="A189" s="97" t="s">
        <v>1173</v>
      </c>
      <c r="B189" s="98" t="s">
        <v>1215</v>
      </c>
      <c r="C189" s="98" t="s">
        <v>1216</v>
      </c>
      <c r="D189" s="85">
        <v>349.1</v>
      </c>
      <c r="E189" s="99">
        <v>1.17437240412011</v>
      </c>
      <c r="F189" s="96">
        <v>25</v>
      </c>
      <c r="G189" s="100" t="s">
        <v>1014</v>
      </c>
      <c r="H189" s="100" t="s">
        <v>1014</v>
      </c>
      <c r="I189" s="100" t="s">
        <v>1014</v>
      </c>
      <c r="J189" s="100" t="s">
        <v>1014</v>
      </c>
      <c r="K189" s="100" t="s">
        <v>1014</v>
      </c>
      <c r="L189" s="100" t="s">
        <v>1014</v>
      </c>
      <c r="M189" s="100" t="s">
        <v>1014</v>
      </c>
      <c r="N189" s="100" t="s">
        <v>1014</v>
      </c>
      <c r="O189" s="110" t="s">
        <v>1009</v>
      </c>
    </row>
    <row r="190" spans="1:15" x14ac:dyDescent="0.25">
      <c r="A190" s="97" t="s">
        <v>1174</v>
      </c>
      <c r="B190" s="98" t="s">
        <v>1215</v>
      </c>
      <c r="C190" s="98" t="s">
        <v>1216</v>
      </c>
      <c r="D190" s="85">
        <v>133.6</v>
      </c>
      <c r="E190" s="99">
        <v>0.609301143359393</v>
      </c>
      <c r="F190" s="96">
        <v>98</v>
      </c>
      <c r="G190" s="100" t="s">
        <v>1014</v>
      </c>
      <c r="H190" s="100" t="s">
        <v>1014</v>
      </c>
      <c r="I190" s="100" t="s">
        <v>1014</v>
      </c>
      <c r="J190" s="100" t="s">
        <v>1014</v>
      </c>
      <c r="K190" s="100" t="s">
        <v>1014</v>
      </c>
      <c r="L190" s="100" t="s">
        <v>1014</v>
      </c>
      <c r="M190" s="100" t="s">
        <v>1014</v>
      </c>
      <c r="N190" s="100" t="s">
        <v>1014</v>
      </c>
      <c r="O190" s="110" t="s">
        <v>1200</v>
      </c>
    </row>
    <row r="191" spans="1:15" x14ac:dyDescent="0.25">
      <c r="A191" s="97" t="s">
        <v>1175</v>
      </c>
      <c r="B191" s="98" t="s">
        <v>1215</v>
      </c>
      <c r="C191" s="98" t="s">
        <v>1216</v>
      </c>
      <c r="D191" s="85">
        <v>456.4</v>
      </c>
      <c r="E191" s="99">
        <v>0.20161297050001301</v>
      </c>
      <c r="F191" s="96">
        <v>127</v>
      </c>
      <c r="G191" s="100" t="s">
        <v>1008</v>
      </c>
      <c r="H191" s="100" t="s">
        <v>1008</v>
      </c>
      <c r="I191" s="100" t="s">
        <v>1021</v>
      </c>
      <c r="J191" s="100" t="s">
        <v>1006</v>
      </c>
      <c r="K191" s="100" t="s">
        <v>1007</v>
      </c>
      <c r="L191" s="100" t="s">
        <v>1008</v>
      </c>
      <c r="M191" s="100" t="s">
        <v>1007</v>
      </c>
      <c r="N191" s="100" t="s">
        <v>1006</v>
      </c>
      <c r="O191" s="110" t="s">
        <v>1185</v>
      </c>
    </row>
    <row r="192" spans="1:15" x14ac:dyDescent="0.25">
      <c r="A192" s="97" t="s">
        <v>1176</v>
      </c>
      <c r="B192" s="98" t="s">
        <v>1215</v>
      </c>
      <c r="C192" s="98" t="s">
        <v>1216</v>
      </c>
      <c r="D192" s="85">
        <v>1162.2</v>
      </c>
      <c r="E192" s="99">
        <v>-0.17941709260495101</v>
      </c>
      <c r="F192" s="96">
        <v>169</v>
      </c>
      <c r="G192" s="100" t="s">
        <v>1021</v>
      </c>
      <c r="H192" s="100" t="s">
        <v>1021</v>
      </c>
      <c r="I192" s="100" t="s">
        <v>1021</v>
      </c>
      <c r="J192" s="100" t="s">
        <v>1006</v>
      </c>
      <c r="K192" s="100" t="s">
        <v>1007</v>
      </c>
      <c r="L192" s="100" t="s">
        <v>1008</v>
      </c>
      <c r="M192" s="100" t="s">
        <v>1007</v>
      </c>
      <c r="N192" s="100" t="s">
        <v>1006</v>
      </c>
      <c r="O192" s="110" t="s">
        <v>1185</v>
      </c>
    </row>
    <row r="193" spans="1:15" x14ac:dyDescent="0.25">
      <c r="A193" s="97" t="s">
        <v>1177</v>
      </c>
      <c r="B193" s="98" t="s">
        <v>1215</v>
      </c>
      <c r="C193" s="98" t="s">
        <v>1216</v>
      </c>
      <c r="D193" s="85">
        <v>778.8</v>
      </c>
      <c r="E193" s="99">
        <v>1.25723024146897</v>
      </c>
      <c r="F193" s="96">
        <v>47</v>
      </c>
      <c r="G193" s="100" t="s">
        <v>1014</v>
      </c>
      <c r="H193" s="100" t="s">
        <v>1014</v>
      </c>
      <c r="I193" s="100" t="s">
        <v>1014</v>
      </c>
      <c r="J193" s="100" t="s">
        <v>1014</v>
      </c>
      <c r="K193" s="100" t="s">
        <v>1014</v>
      </c>
      <c r="L193" s="100" t="s">
        <v>1014</v>
      </c>
      <c r="M193" s="100" t="s">
        <v>1014</v>
      </c>
      <c r="N193" s="100" t="s">
        <v>1014</v>
      </c>
      <c r="O193" s="110" t="s">
        <v>1009</v>
      </c>
    </row>
    <row r="194" spans="1:15" x14ac:dyDescent="0.25">
      <c r="A194" s="97" t="s">
        <v>1178</v>
      </c>
      <c r="B194" s="98" t="s">
        <v>1215</v>
      </c>
      <c r="C194" s="98" t="s">
        <v>1216</v>
      </c>
      <c r="D194" s="85">
        <v>230.1</v>
      </c>
      <c r="E194" s="99">
        <v>1.4985671181765201</v>
      </c>
      <c r="F194" s="96">
        <v>30</v>
      </c>
      <c r="G194" s="100" t="s">
        <v>1014</v>
      </c>
      <c r="H194" s="100" t="s">
        <v>1014</v>
      </c>
      <c r="I194" s="100" t="s">
        <v>1014</v>
      </c>
      <c r="J194" s="100" t="s">
        <v>1014</v>
      </c>
      <c r="K194" s="100" t="s">
        <v>1014</v>
      </c>
      <c r="L194" s="100" t="s">
        <v>1014</v>
      </c>
      <c r="M194" s="100" t="s">
        <v>1014</v>
      </c>
      <c r="N194" s="100" t="s">
        <v>1014</v>
      </c>
      <c r="O194" s="110" t="s">
        <v>1009</v>
      </c>
    </row>
    <row r="195" spans="1:15" x14ac:dyDescent="0.25">
      <c r="A195" s="97" t="s">
        <v>1179</v>
      </c>
      <c r="B195" s="98" t="s">
        <v>1215</v>
      </c>
      <c r="C195" s="98" t="s">
        <v>1216</v>
      </c>
      <c r="D195" s="85">
        <v>517.70000000000005</v>
      </c>
      <c r="E195" s="99">
        <v>1.1713695300429601</v>
      </c>
      <c r="F195" s="96">
        <v>39</v>
      </c>
      <c r="G195" s="100" t="s">
        <v>1020</v>
      </c>
      <c r="H195" s="100" t="s">
        <v>1006</v>
      </c>
      <c r="I195" s="100" t="s">
        <v>1021</v>
      </c>
      <c r="J195" s="100" t="s">
        <v>1006</v>
      </c>
      <c r="K195" s="100" t="s">
        <v>1006</v>
      </c>
      <c r="L195" s="100" t="s">
        <v>1008</v>
      </c>
      <c r="M195" s="100" t="s">
        <v>1007</v>
      </c>
      <c r="N195" s="100" t="s">
        <v>1006</v>
      </c>
      <c r="O195" s="110" t="s">
        <v>1185</v>
      </c>
    </row>
    <row r="196" spans="1:15" x14ac:dyDescent="0.25">
      <c r="A196" s="97" t="s">
        <v>1180</v>
      </c>
      <c r="B196" s="98" t="s">
        <v>1215</v>
      </c>
      <c r="C196" s="98" t="s">
        <v>1216</v>
      </c>
      <c r="D196" s="85">
        <v>1029.0999999999999</v>
      </c>
      <c r="E196" s="99">
        <v>0.46286875201335698</v>
      </c>
      <c r="F196" s="96">
        <v>116</v>
      </c>
      <c r="G196" s="100" t="s">
        <v>1008</v>
      </c>
      <c r="H196" s="100" t="s">
        <v>1021</v>
      </c>
      <c r="I196" s="100" t="s">
        <v>1021</v>
      </c>
      <c r="J196" s="100" t="s">
        <v>1006</v>
      </c>
      <c r="K196" s="100" t="s">
        <v>1008</v>
      </c>
      <c r="L196" s="100" t="s">
        <v>1008</v>
      </c>
      <c r="M196" s="100" t="s">
        <v>1007</v>
      </c>
      <c r="N196" s="100" t="s">
        <v>1006</v>
      </c>
      <c r="O196" s="110" t="s">
        <v>1185</v>
      </c>
    </row>
    <row r="197" spans="1:15" x14ac:dyDescent="0.25">
      <c r="A197" s="97" t="s">
        <v>1181</v>
      </c>
      <c r="B197" s="98" t="s">
        <v>1215</v>
      </c>
      <c r="C197" s="98" t="s">
        <v>1216</v>
      </c>
      <c r="D197" s="85">
        <v>518.79999999999995</v>
      </c>
      <c r="E197" s="99">
        <v>0.91632127013324904</v>
      </c>
      <c r="F197" s="96">
        <v>72</v>
      </c>
      <c r="G197" s="100" t="s">
        <v>1020</v>
      </c>
      <c r="H197" s="100" t="s">
        <v>1006</v>
      </c>
      <c r="I197" s="100" t="s">
        <v>1021</v>
      </c>
      <c r="J197" s="100" t="s">
        <v>1006</v>
      </c>
      <c r="K197" s="100" t="s">
        <v>1008</v>
      </c>
      <c r="L197" s="100" t="s">
        <v>1008</v>
      </c>
      <c r="M197" s="100" t="s">
        <v>1007</v>
      </c>
      <c r="N197" s="100" t="s">
        <v>1006</v>
      </c>
      <c r="O197" s="110" t="s">
        <v>1185</v>
      </c>
    </row>
    <row r="198" spans="1:15" x14ac:dyDescent="0.25">
      <c r="A198" s="97" t="s">
        <v>1182</v>
      </c>
      <c r="B198" s="98" t="s">
        <v>1215</v>
      </c>
      <c r="C198" s="98" t="s">
        <v>1216</v>
      </c>
      <c r="D198" s="85">
        <v>867</v>
      </c>
      <c r="E198" s="99">
        <v>0.73669883025356497</v>
      </c>
      <c r="F198" s="96">
        <v>95</v>
      </c>
      <c r="G198" s="100" t="s">
        <v>1051</v>
      </c>
      <c r="H198" s="100" t="s">
        <v>1006</v>
      </c>
      <c r="I198" s="100" t="s">
        <v>1021</v>
      </c>
      <c r="J198" s="100" t="s">
        <v>1006</v>
      </c>
      <c r="K198" s="100" t="s">
        <v>1008</v>
      </c>
      <c r="L198" s="100" t="s">
        <v>1008</v>
      </c>
      <c r="M198" s="100" t="s">
        <v>1007</v>
      </c>
      <c r="N198" s="100" t="s">
        <v>1006</v>
      </c>
      <c r="O198" s="110" t="s">
        <v>1185</v>
      </c>
    </row>
    <row r="199" spans="1:15" x14ac:dyDescent="0.25">
      <c r="A199" s="97" t="s">
        <v>1003</v>
      </c>
      <c r="B199" s="98" t="s">
        <v>1217</v>
      </c>
      <c r="C199" s="98" t="s">
        <v>1218</v>
      </c>
      <c r="D199" s="85">
        <v>1000.5</v>
      </c>
      <c r="E199" s="99">
        <v>1.29739899630265</v>
      </c>
      <c r="F199" s="96">
        <v>49</v>
      </c>
      <c r="G199" s="100" t="s">
        <v>1020</v>
      </c>
      <c r="H199" s="100" t="s">
        <v>1008</v>
      </c>
      <c r="I199" s="100" t="s">
        <v>1006</v>
      </c>
      <c r="J199" s="100" t="s">
        <v>1006</v>
      </c>
      <c r="K199" s="100" t="s">
        <v>1007</v>
      </c>
      <c r="L199" s="100" t="s">
        <v>1008</v>
      </c>
      <c r="M199" s="100" t="s">
        <v>1007</v>
      </c>
      <c r="N199" s="100" t="s">
        <v>1021</v>
      </c>
      <c r="O199" s="110" t="s">
        <v>1185</v>
      </c>
    </row>
    <row r="200" spans="1:15" x14ac:dyDescent="0.25">
      <c r="A200" s="97" t="s">
        <v>1172</v>
      </c>
      <c r="B200" s="98" t="s">
        <v>1217</v>
      </c>
      <c r="C200" s="98" t="s">
        <v>1218</v>
      </c>
      <c r="D200" s="85">
        <v>438.3</v>
      </c>
      <c r="E200" s="99">
        <v>0.94757605502416198</v>
      </c>
      <c r="F200" s="96">
        <v>71</v>
      </c>
      <c r="G200" s="100" t="s">
        <v>1020</v>
      </c>
      <c r="H200" s="100" t="s">
        <v>1007</v>
      </c>
      <c r="I200" s="100" t="s">
        <v>1006</v>
      </c>
      <c r="J200" s="100" t="s">
        <v>1006</v>
      </c>
      <c r="K200" s="100" t="s">
        <v>1007</v>
      </c>
      <c r="L200" s="100" t="s">
        <v>1008</v>
      </c>
      <c r="M200" s="100" t="s">
        <v>1007</v>
      </c>
      <c r="N200" s="100" t="s">
        <v>1021</v>
      </c>
      <c r="O200" s="110" t="s">
        <v>1185</v>
      </c>
    </row>
    <row r="201" spans="1:15" x14ac:dyDescent="0.25">
      <c r="A201" s="97" t="s">
        <v>1173</v>
      </c>
      <c r="B201" s="98" t="s">
        <v>1217</v>
      </c>
      <c r="C201" s="98" t="s">
        <v>1218</v>
      </c>
      <c r="D201" s="85">
        <v>585.79999999999995</v>
      </c>
      <c r="E201" s="99">
        <v>1.05023905154165</v>
      </c>
      <c r="F201" s="96">
        <v>46</v>
      </c>
      <c r="G201" s="100" t="s">
        <v>1020</v>
      </c>
      <c r="H201" s="100" t="s">
        <v>1008</v>
      </c>
      <c r="I201" s="100" t="s">
        <v>1006</v>
      </c>
      <c r="J201" s="100" t="s">
        <v>1006</v>
      </c>
      <c r="K201" s="100" t="s">
        <v>1006</v>
      </c>
      <c r="L201" s="100" t="s">
        <v>1008</v>
      </c>
      <c r="M201" s="100" t="s">
        <v>1007</v>
      </c>
      <c r="N201" s="100" t="s">
        <v>1021</v>
      </c>
      <c r="O201" s="110" t="s">
        <v>1185</v>
      </c>
    </row>
    <row r="202" spans="1:15" x14ac:dyDescent="0.25">
      <c r="A202" s="97" t="s">
        <v>1174</v>
      </c>
      <c r="B202" s="98" t="s">
        <v>1217</v>
      </c>
      <c r="C202" s="98" t="s">
        <v>1218</v>
      </c>
      <c r="D202" s="85">
        <v>176.3</v>
      </c>
      <c r="E202" s="99">
        <v>1.10297698218185</v>
      </c>
      <c r="F202" s="96">
        <v>53</v>
      </c>
      <c r="G202" s="100" t="s">
        <v>1014</v>
      </c>
      <c r="H202" s="100" t="s">
        <v>1014</v>
      </c>
      <c r="I202" s="100" t="s">
        <v>1014</v>
      </c>
      <c r="J202" s="100" t="s">
        <v>1014</v>
      </c>
      <c r="K202" s="100" t="s">
        <v>1014</v>
      </c>
      <c r="L202" s="100" t="s">
        <v>1014</v>
      </c>
      <c r="M202" s="100" t="s">
        <v>1014</v>
      </c>
      <c r="N202" s="100" t="s">
        <v>1014</v>
      </c>
      <c r="O202" s="110" t="s">
        <v>1200</v>
      </c>
    </row>
    <row r="203" spans="1:15" x14ac:dyDescent="0.25">
      <c r="A203" s="97" t="s">
        <v>1175</v>
      </c>
      <c r="B203" s="98" t="s">
        <v>1217</v>
      </c>
      <c r="C203" s="98" t="s">
        <v>1218</v>
      </c>
      <c r="D203" s="85">
        <v>690.1</v>
      </c>
      <c r="E203" s="99">
        <v>1.5058124453909001</v>
      </c>
      <c r="F203" s="96">
        <v>27</v>
      </c>
      <c r="G203" s="100" t="s">
        <v>1020</v>
      </c>
      <c r="H203" s="100" t="s">
        <v>1007</v>
      </c>
      <c r="I203" s="100" t="s">
        <v>1006</v>
      </c>
      <c r="J203" s="100" t="s">
        <v>1006</v>
      </c>
      <c r="K203" s="100" t="s">
        <v>1008</v>
      </c>
      <c r="L203" s="100" t="s">
        <v>1008</v>
      </c>
      <c r="M203" s="100" t="s">
        <v>1007</v>
      </c>
      <c r="N203" s="100" t="s">
        <v>1021</v>
      </c>
      <c r="O203" s="110" t="s">
        <v>1185</v>
      </c>
    </row>
    <row r="204" spans="1:15" x14ac:dyDescent="0.25">
      <c r="A204" s="97" t="s">
        <v>1176</v>
      </c>
      <c r="B204" s="98" t="s">
        <v>1217</v>
      </c>
      <c r="C204" s="98" t="s">
        <v>1218</v>
      </c>
      <c r="D204" s="85">
        <v>1806.2</v>
      </c>
      <c r="E204" s="99">
        <v>0.26244156378915001</v>
      </c>
      <c r="F204" s="96">
        <v>135</v>
      </c>
      <c r="G204" s="100" t="s">
        <v>1008</v>
      </c>
      <c r="H204" s="100" t="s">
        <v>1008</v>
      </c>
      <c r="I204" s="100" t="s">
        <v>1006</v>
      </c>
      <c r="J204" s="100" t="s">
        <v>1006</v>
      </c>
      <c r="K204" s="100" t="s">
        <v>1007</v>
      </c>
      <c r="L204" s="100" t="s">
        <v>1008</v>
      </c>
      <c r="M204" s="100" t="s">
        <v>1007</v>
      </c>
      <c r="N204" s="100" t="s">
        <v>1021</v>
      </c>
      <c r="O204" s="110" t="s">
        <v>1185</v>
      </c>
    </row>
    <row r="205" spans="1:15" x14ac:dyDescent="0.25">
      <c r="A205" s="97" t="s">
        <v>1177</v>
      </c>
      <c r="B205" s="98" t="s">
        <v>1217</v>
      </c>
      <c r="C205" s="98" t="s">
        <v>1218</v>
      </c>
      <c r="D205" s="85">
        <v>1211.8</v>
      </c>
      <c r="E205" s="99">
        <v>1.0096841523583799</v>
      </c>
      <c r="F205" s="96">
        <v>71</v>
      </c>
      <c r="G205" s="100" t="s">
        <v>1020</v>
      </c>
      <c r="H205" s="100" t="s">
        <v>1006</v>
      </c>
      <c r="I205" s="100" t="s">
        <v>1006</v>
      </c>
      <c r="J205" s="100" t="s">
        <v>1006</v>
      </c>
      <c r="K205" s="100" t="s">
        <v>1008</v>
      </c>
      <c r="L205" s="100" t="s">
        <v>1008</v>
      </c>
      <c r="M205" s="100" t="s">
        <v>1007</v>
      </c>
      <c r="N205" s="100" t="s">
        <v>1021</v>
      </c>
      <c r="O205" s="110" t="s">
        <v>1185</v>
      </c>
    </row>
    <row r="206" spans="1:15" x14ac:dyDescent="0.25">
      <c r="A206" s="97" t="s">
        <v>1178</v>
      </c>
      <c r="B206" s="98" t="s">
        <v>1217</v>
      </c>
      <c r="C206" s="98" t="s">
        <v>1218</v>
      </c>
      <c r="D206" s="85">
        <v>315.7</v>
      </c>
      <c r="E206" s="99">
        <v>1.4985671181765201</v>
      </c>
      <c r="F206" s="96">
        <v>30</v>
      </c>
      <c r="G206" s="100" t="s">
        <v>1014</v>
      </c>
      <c r="H206" s="100" t="s">
        <v>1014</v>
      </c>
      <c r="I206" s="100" t="s">
        <v>1014</v>
      </c>
      <c r="J206" s="100" t="s">
        <v>1014</v>
      </c>
      <c r="K206" s="100" t="s">
        <v>1014</v>
      </c>
      <c r="L206" s="100" t="s">
        <v>1014</v>
      </c>
      <c r="M206" s="100" t="s">
        <v>1014</v>
      </c>
      <c r="N206" s="100" t="s">
        <v>1014</v>
      </c>
      <c r="O206" s="110" t="s">
        <v>1009</v>
      </c>
    </row>
    <row r="207" spans="1:15" x14ac:dyDescent="0.25">
      <c r="A207" s="97" t="s">
        <v>1179</v>
      </c>
      <c r="B207" s="98" t="s">
        <v>1217</v>
      </c>
      <c r="C207" s="98" t="s">
        <v>1218</v>
      </c>
      <c r="D207" s="85">
        <v>928.3</v>
      </c>
      <c r="E207" s="99">
        <v>1.4120813835560999</v>
      </c>
      <c r="F207" s="96">
        <v>29</v>
      </c>
      <c r="G207" s="100" t="s">
        <v>1020</v>
      </c>
      <c r="H207" s="100" t="s">
        <v>1007</v>
      </c>
      <c r="I207" s="100" t="s">
        <v>1006</v>
      </c>
      <c r="J207" s="100" t="s">
        <v>1006</v>
      </c>
      <c r="K207" s="100" t="s">
        <v>1008</v>
      </c>
      <c r="L207" s="100" t="s">
        <v>1008</v>
      </c>
      <c r="M207" s="100" t="s">
        <v>1007</v>
      </c>
      <c r="N207" s="100" t="s">
        <v>1021</v>
      </c>
      <c r="O207" s="110" t="s">
        <v>1185</v>
      </c>
    </row>
    <row r="208" spans="1:15" x14ac:dyDescent="0.25">
      <c r="A208" s="97" t="s">
        <v>1180</v>
      </c>
      <c r="B208" s="98" t="s">
        <v>1217</v>
      </c>
      <c r="C208" s="98" t="s">
        <v>1218</v>
      </c>
      <c r="D208" s="85">
        <v>1807.9</v>
      </c>
      <c r="E208" s="99">
        <v>1.1701466122762301</v>
      </c>
      <c r="F208" s="96">
        <v>54</v>
      </c>
      <c r="G208" s="100" t="s">
        <v>1020</v>
      </c>
      <c r="H208" s="100" t="s">
        <v>1007</v>
      </c>
      <c r="I208" s="100" t="s">
        <v>1006</v>
      </c>
      <c r="J208" s="100" t="s">
        <v>1006</v>
      </c>
      <c r="K208" s="100" t="s">
        <v>1008</v>
      </c>
      <c r="L208" s="100" t="s">
        <v>1008</v>
      </c>
      <c r="M208" s="100" t="s">
        <v>1007</v>
      </c>
      <c r="N208" s="100" t="s">
        <v>1021</v>
      </c>
      <c r="O208" s="110" t="s">
        <v>1185</v>
      </c>
    </row>
    <row r="209" spans="1:15" x14ac:dyDescent="0.25">
      <c r="A209" s="97" t="s">
        <v>1181</v>
      </c>
      <c r="B209" s="98" t="s">
        <v>1217</v>
      </c>
      <c r="C209" s="98" t="s">
        <v>1218</v>
      </c>
      <c r="D209" s="85">
        <v>790</v>
      </c>
      <c r="E209" s="99">
        <v>1.2012006653771901</v>
      </c>
      <c r="F209" s="96">
        <v>43</v>
      </c>
      <c r="G209" s="100" t="s">
        <v>1020</v>
      </c>
      <c r="H209" s="100" t="s">
        <v>1007</v>
      </c>
      <c r="I209" s="100" t="s">
        <v>1006</v>
      </c>
      <c r="J209" s="100" t="s">
        <v>1021</v>
      </c>
      <c r="K209" s="100" t="s">
        <v>1007</v>
      </c>
      <c r="L209" s="100" t="s">
        <v>1008</v>
      </c>
      <c r="M209" s="100" t="s">
        <v>1007</v>
      </c>
      <c r="N209" s="100" t="s">
        <v>1021</v>
      </c>
      <c r="O209" s="110" t="s">
        <v>1185</v>
      </c>
    </row>
    <row r="210" spans="1:15" x14ac:dyDescent="0.25">
      <c r="A210" s="97" t="s">
        <v>1182</v>
      </c>
      <c r="B210" s="98" t="s">
        <v>1217</v>
      </c>
      <c r="C210" s="98" t="s">
        <v>1218</v>
      </c>
      <c r="D210" s="85">
        <v>1521.6</v>
      </c>
      <c r="E210" s="99">
        <v>1.47987179918937</v>
      </c>
      <c r="F210" s="96">
        <v>26</v>
      </c>
      <c r="G210" s="100" t="s">
        <v>1020</v>
      </c>
      <c r="H210" s="100" t="s">
        <v>1007</v>
      </c>
      <c r="I210" s="100" t="s">
        <v>1006</v>
      </c>
      <c r="J210" s="100" t="s">
        <v>1006</v>
      </c>
      <c r="K210" s="100" t="s">
        <v>1007</v>
      </c>
      <c r="L210" s="100" t="s">
        <v>1008</v>
      </c>
      <c r="M210" s="100" t="s">
        <v>1007</v>
      </c>
      <c r="N210" s="100" t="s">
        <v>1021</v>
      </c>
      <c r="O210" s="110" t="s">
        <v>1185</v>
      </c>
    </row>
    <row r="211" spans="1:15" x14ac:dyDescent="0.25">
      <c r="A211" s="97" t="s">
        <v>1003</v>
      </c>
      <c r="B211" s="98" t="s">
        <v>1219</v>
      </c>
      <c r="C211" s="98" t="s">
        <v>1220</v>
      </c>
      <c r="D211" s="85">
        <v>695.7</v>
      </c>
      <c r="E211" s="99">
        <v>1.764459059872</v>
      </c>
      <c r="F211" s="96">
        <v>26</v>
      </c>
      <c r="G211" s="100" t="s">
        <v>1020</v>
      </c>
      <c r="H211" s="100" t="s">
        <v>1007</v>
      </c>
      <c r="I211" s="100" t="s">
        <v>1006</v>
      </c>
      <c r="J211" s="100" t="s">
        <v>1008</v>
      </c>
      <c r="K211" s="100" t="s">
        <v>1008</v>
      </c>
      <c r="L211" s="100" t="s">
        <v>1008</v>
      </c>
      <c r="M211" s="100" t="s">
        <v>1006</v>
      </c>
      <c r="N211" s="100" t="s">
        <v>1030</v>
      </c>
      <c r="O211" s="110" t="s">
        <v>1185</v>
      </c>
    </row>
    <row r="212" spans="1:15" x14ac:dyDescent="0.25">
      <c r="A212" s="97" t="s">
        <v>1172</v>
      </c>
      <c r="B212" s="98" t="s">
        <v>1219</v>
      </c>
      <c r="C212" s="98" t="s">
        <v>1220</v>
      </c>
      <c r="D212" s="85">
        <v>265.5</v>
      </c>
      <c r="E212" s="99">
        <v>1.45218095229529</v>
      </c>
      <c r="F212" s="96">
        <v>25</v>
      </c>
      <c r="G212" s="100" t="s">
        <v>1014</v>
      </c>
      <c r="H212" s="100" t="s">
        <v>1014</v>
      </c>
      <c r="I212" s="100" t="s">
        <v>1014</v>
      </c>
      <c r="J212" s="100" t="s">
        <v>1014</v>
      </c>
      <c r="K212" s="100" t="s">
        <v>1014</v>
      </c>
      <c r="L212" s="100" t="s">
        <v>1014</v>
      </c>
      <c r="M212" s="100" t="s">
        <v>1014</v>
      </c>
      <c r="N212" s="100" t="s">
        <v>1014</v>
      </c>
      <c r="O212" s="110" t="s">
        <v>1009</v>
      </c>
    </row>
    <row r="213" spans="1:15" x14ac:dyDescent="0.25">
      <c r="A213" s="97" t="s">
        <v>1173</v>
      </c>
      <c r="B213" s="98" t="s">
        <v>1219</v>
      </c>
      <c r="C213" s="98" t="s">
        <v>1220</v>
      </c>
      <c r="D213" s="85">
        <v>303.10000000000002</v>
      </c>
      <c r="E213" s="99">
        <v>1.17437240412011</v>
      </c>
      <c r="F213" s="96">
        <v>25</v>
      </c>
      <c r="G213" s="100" t="s">
        <v>1014</v>
      </c>
      <c r="H213" s="100" t="s">
        <v>1014</v>
      </c>
      <c r="I213" s="100" t="s">
        <v>1014</v>
      </c>
      <c r="J213" s="100" t="s">
        <v>1014</v>
      </c>
      <c r="K213" s="100" t="s">
        <v>1014</v>
      </c>
      <c r="L213" s="100" t="s">
        <v>1014</v>
      </c>
      <c r="M213" s="100" t="s">
        <v>1014</v>
      </c>
      <c r="N213" s="100" t="s">
        <v>1014</v>
      </c>
      <c r="O213" s="110" t="s">
        <v>1009</v>
      </c>
    </row>
    <row r="214" spans="1:15" x14ac:dyDescent="0.25">
      <c r="A214" s="97" t="s">
        <v>1174</v>
      </c>
      <c r="B214" s="98" t="s">
        <v>1219</v>
      </c>
      <c r="C214" s="98" t="s">
        <v>1220</v>
      </c>
      <c r="D214" s="85">
        <v>109.7</v>
      </c>
      <c r="E214" s="99">
        <v>1.3433527746938101</v>
      </c>
      <c r="F214" s="96">
        <v>36</v>
      </c>
      <c r="G214" s="100" t="s">
        <v>1014</v>
      </c>
      <c r="H214" s="100" t="s">
        <v>1014</v>
      </c>
      <c r="I214" s="100" t="s">
        <v>1014</v>
      </c>
      <c r="J214" s="100" t="s">
        <v>1014</v>
      </c>
      <c r="K214" s="100" t="s">
        <v>1014</v>
      </c>
      <c r="L214" s="100" t="s">
        <v>1014</v>
      </c>
      <c r="M214" s="100" t="s">
        <v>1014</v>
      </c>
      <c r="N214" s="100" t="s">
        <v>1014</v>
      </c>
      <c r="O214" s="110" t="s">
        <v>1200</v>
      </c>
    </row>
    <row r="215" spans="1:15" x14ac:dyDescent="0.25">
      <c r="A215" s="97" t="s">
        <v>1175</v>
      </c>
      <c r="B215" s="98" t="s">
        <v>1219</v>
      </c>
      <c r="C215" s="98" t="s">
        <v>1220</v>
      </c>
      <c r="D215" s="85">
        <v>431.9</v>
      </c>
      <c r="E215" s="99">
        <v>1.3325295114907501</v>
      </c>
      <c r="F215" s="96">
        <v>38</v>
      </c>
      <c r="G215" s="100" t="s">
        <v>1020</v>
      </c>
      <c r="H215" s="100" t="s">
        <v>1007</v>
      </c>
      <c r="I215" s="100" t="s">
        <v>1006</v>
      </c>
      <c r="J215" s="100" t="s">
        <v>1021</v>
      </c>
      <c r="K215" s="100" t="s">
        <v>1008</v>
      </c>
      <c r="L215" s="100" t="s">
        <v>1008</v>
      </c>
      <c r="M215" s="100" t="s">
        <v>1006</v>
      </c>
      <c r="N215" s="100" t="s">
        <v>1030</v>
      </c>
      <c r="O215" s="110" t="s">
        <v>1185</v>
      </c>
    </row>
    <row r="216" spans="1:15" x14ac:dyDescent="0.25">
      <c r="A216" s="97" t="s">
        <v>1176</v>
      </c>
      <c r="B216" s="98" t="s">
        <v>1219</v>
      </c>
      <c r="C216" s="98" t="s">
        <v>1220</v>
      </c>
      <c r="D216" s="85">
        <v>1233.5999999999999</v>
      </c>
      <c r="E216" s="99">
        <v>0.83969623594643805</v>
      </c>
      <c r="F216" s="96">
        <v>77</v>
      </c>
      <c r="G216" s="100" t="s">
        <v>1051</v>
      </c>
      <c r="H216" s="100" t="s">
        <v>1007</v>
      </c>
      <c r="I216" s="100" t="s">
        <v>1006</v>
      </c>
      <c r="J216" s="100" t="s">
        <v>1006</v>
      </c>
      <c r="K216" s="100" t="s">
        <v>1008</v>
      </c>
      <c r="L216" s="100" t="s">
        <v>1008</v>
      </c>
      <c r="M216" s="100" t="s">
        <v>1006</v>
      </c>
      <c r="N216" s="100" t="s">
        <v>1030</v>
      </c>
      <c r="O216" s="110" t="s">
        <v>1185</v>
      </c>
    </row>
    <row r="217" spans="1:15" x14ac:dyDescent="0.25">
      <c r="A217" s="97" t="s">
        <v>1177</v>
      </c>
      <c r="B217" s="98" t="s">
        <v>1219</v>
      </c>
      <c r="C217" s="98" t="s">
        <v>1220</v>
      </c>
      <c r="D217" s="85">
        <v>751.9</v>
      </c>
      <c r="E217" s="99">
        <v>1.6273315969759601</v>
      </c>
      <c r="F217" s="96">
        <v>33</v>
      </c>
      <c r="G217" s="100" t="s">
        <v>1020</v>
      </c>
      <c r="H217" s="100" t="s">
        <v>1007</v>
      </c>
      <c r="I217" s="100" t="s">
        <v>1006</v>
      </c>
      <c r="J217" s="100" t="s">
        <v>1006</v>
      </c>
      <c r="K217" s="100" t="s">
        <v>1008</v>
      </c>
      <c r="L217" s="100" t="s">
        <v>1008</v>
      </c>
      <c r="M217" s="100" t="s">
        <v>1006</v>
      </c>
      <c r="N217" s="100" t="s">
        <v>1030</v>
      </c>
      <c r="O217" s="110" t="s">
        <v>1185</v>
      </c>
    </row>
    <row r="218" spans="1:15" x14ac:dyDescent="0.25">
      <c r="A218" s="97" t="s">
        <v>1178</v>
      </c>
      <c r="B218" s="98" t="s">
        <v>1219</v>
      </c>
      <c r="C218" s="98" t="s">
        <v>1220</v>
      </c>
      <c r="D218" s="85">
        <v>251.5</v>
      </c>
      <c r="E218" s="99">
        <v>1.4985671181765201</v>
      </c>
      <c r="F218" s="96">
        <v>30</v>
      </c>
      <c r="G218" s="100" t="s">
        <v>1014</v>
      </c>
      <c r="H218" s="100" t="s">
        <v>1014</v>
      </c>
      <c r="I218" s="100" t="s">
        <v>1014</v>
      </c>
      <c r="J218" s="100" t="s">
        <v>1014</v>
      </c>
      <c r="K218" s="100" t="s">
        <v>1014</v>
      </c>
      <c r="L218" s="100" t="s">
        <v>1014</v>
      </c>
      <c r="M218" s="100" t="s">
        <v>1014</v>
      </c>
      <c r="N218" s="100" t="s">
        <v>1014</v>
      </c>
      <c r="O218" s="110" t="s">
        <v>1009</v>
      </c>
    </row>
    <row r="219" spans="1:15" x14ac:dyDescent="0.25">
      <c r="A219" s="97" t="s">
        <v>1179</v>
      </c>
      <c r="B219" s="98" t="s">
        <v>1219</v>
      </c>
      <c r="C219" s="98" t="s">
        <v>1220</v>
      </c>
      <c r="D219" s="85">
        <v>500.6</v>
      </c>
      <c r="E219" s="99">
        <v>0.543885697163072</v>
      </c>
      <c r="F219" s="96">
        <v>105</v>
      </c>
      <c r="G219" s="100" t="s">
        <v>1051</v>
      </c>
      <c r="H219" s="100" t="s">
        <v>1007</v>
      </c>
      <c r="I219" s="100" t="s">
        <v>1006</v>
      </c>
      <c r="J219" s="100" t="s">
        <v>1008</v>
      </c>
      <c r="K219" s="100" t="s">
        <v>1008</v>
      </c>
      <c r="L219" s="100" t="s">
        <v>1008</v>
      </c>
      <c r="M219" s="100" t="s">
        <v>1006</v>
      </c>
      <c r="N219" s="100" t="s">
        <v>1030</v>
      </c>
      <c r="O219" s="110" t="s">
        <v>1185</v>
      </c>
    </row>
    <row r="220" spans="1:15" x14ac:dyDescent="0.25">
      <c r="A220" s="97" t="s">
        <v>1180</v>
      </c>
      <c r="B220" s="98" t="s">
        <v>1219</v>
      </c>
      <c r="C220" s="98" t="s">
        <v>1220</v>
      </c>
      <c r="D220" s="85">
        <v>1038.5999999999999</v>
      </c>
      <c r="E220" s="99">
        <v>1.4050035839900701</v>
      </c>
      <c r="F220" s="96">
        <v>39</v>
      </c>
      <c r="G220" s="100" t="s">
        <v>1020</v>
      </c>
      <c r="H220" s="100" t="s">
        <v>1007</v>
      </c>
      <c r="I220" s="100" t="s">
        <v>1006</v>
      </c>
      <c r="J220" s="100" t="s">
        <v>1006</v>
      </c>
      <c r="K220" s="100" t="s">
        <v>1008</v>
      </c>
      <c r="L220" s="100" t="s">
        <v>1008</v>
      </c>
      <c r="M220" s="100" t="s">
        <v>1006</v>
      </c>
      <c r="N220" s="100" t="s">
        <v>1030</v>
      </c>
      <c r="O220" s="110" t="s">
        <v>1185</v>
      </c>
    </row>
    <row r="221" spans="1:15" x14ac:dyDescent="0.25">
      <c r="A221" s="97" t="s">
        <v>1181</v>
      </c>
      <c r="B221" s="98" t="s">
        <v>1219</v>
      </c>
      <c r="C221" s="98" t="s">
        <v>1220</v>
      </c>
      <c r="D221" s="85">
        <v>609.9</v>
      </c>
      <c r="E221" s="99">
        <v>1.57821834086993</v>
      </c>
      <c r="F221" s="96">
        <v>25</v>
      </c>
      <c r="G221" s="100" t="s">
        <v>1020</v>
      </c>
      <c r="H221" s="100" t="s">
        <v>1007</v>
      </c>
      <c r="I221" s="100" t="s">
        <v>1006</v>
      </c>
      <c r="J221" s="100" t="s">
        <v>1006</v>
      </c>
      <c r="K221" s="100" t="s">
        <v>1007</v>
      </c>
      <c r="L221" s="100" t="s">
        <v>1008</v>
      </c>
      <c r="M221" s="100" t="s">
        <v>1006</v>
      </c>
      <c r="N221" s="100" t="s">
        <v>1030</v>
      </c>
      <c r="O221" s="110" t="s">
        <v>1185</v>
      </c>
    </row>
    <row r="222" spans="1:15" x14ac:dyDescent="0.25">
      <c r="A222" s="97" t="s">
        <v>1182</v>
      </c>
      <c r="B222" s="98" t="s">
        <v>1219</v>
      </c>
      <c r="C222" s="98" t="s">
        <v>1220</v>
      </c>
      <c r="D222" s="85">
        <v>1116.3</v>
      </c>
      <c r="E222" s="99">
        <v>1.6524855552023601</v>
      </c>
      <c r="F222" s="96">
        <v>18</v>
      </c>
      <c r="G222" s="100" t="s">
        <v>1020</v>
      </c>
      <c r="H222" s="100" t="s">
        <v>1007</v>
      </c>
      <c r="I222" s="100" t="s">
        <v>1006</v>
      </c>
      <c r="J222" s="100" t="s">
        <v>1006</v>
      </c>
      <c r="K222" s="100" t="s">
        <v>1008</v>
      </c>
      <c r="L222" s="100" t="s">
        <v>1008</v>
      </c>
      <c r="M222" s="100" t="s">
        <v>1006</v>
      </c>
      <c r="N222" s="100" t="s">
        <v>1030</v>
      </c>
      <c r="O222" s="110" t="s">
        <v>1185</v>
      </c>
    </row>
    <row r="223" spans="1:15" x14ac:dyDescent="0.25">
      <c r="A223" s="97" t="s">
        <v>1003</v>
      </c>
      <c r="B223" s="98" t="s">
        <v>1221</v>
      </c>
      <c r="C223" s="98" t="s">
        <v>1222</v>
      </c>
      <c r="D223" s="85">
        <v>447.4</v>
      </c>
      <c r="E223" s="99">
        <v>1.61629625619235</v>
      </c>
      <c r="F223" s="96">
        <v>32</v>
      </c>
      <c r="G223" s="100" t="s">
        <v>1014</v>
      </c>
      <c r="H223" s="100" t="s">
        <v>1014</v>
      </c>
      <c r="I223" s="100" t="s">
        <v>1014</v>
      </c>
      <c r="J223" s="100" t="s">
        <v>1014</v>
      </c>
      <c r="K223" s="100" t="s">
        <v>1014</v>
      </c>
      <c r="L223" s="100" t="s">
        <v>1014</v>
      </c>
      <c r="M223" s="100" t="s">
        <v>1014</v>
      </c>
      <c r="N223" s="100" t="s">
        <v>1014</v>
      </c>
      <c r="O223" s="110" t="s">
        <v>1009</v>
      </c>
    </row>
    <row r="224" spans="1:15" x14ac:dyDescent="0.25">
      <c r="A224" s="97" t="s">
        <v>1172</v>
      </c>
      <c r="B224" s="98" t="s">
        <v>1221</v>
      </c>
      <c r="C224" s="98" t="s">
        <v>1222</v>
      </c>
      <c r="D224" s="85">
        <v>264.3</v>
      </c>
      <c r="E224" s="99">
        <v>1.74474342439632</v>
      </c>
      <c r="F224" s="96">
        <v>13</v>
      </c>
      <c r="G224" s="100" t="s">
        <v>1020</v>
      </c>
      <c r="H224" s="100" t="s">
        <v>1007</v>
      </c>
      <c r="I224" s="100" t="s">
        <v>1008</v>
      </c>
      <c r="J224" s="100" t="s">
        <v>1006</v>
      </c>
      <c r="K224" s="100" t="s">
        <v>1006</v>
      </c>
      <c r="L224" s="100" t="s">
        <v>1008</v>
      </c>
      <c r="M224" s="100" t="s">
        <v>1006</v>
      </c>
      <c r="N224" s="100" t="s">
        <v>1030</v>
      </c>
      <c r="O224" s="110" t="s">
        <v>1185</v>
      </c>
    </row>
    <row r="225" spans="1:15" x14ac:dyDescent="0.25">
      <c r="A225" s="97" t="s">
        <v>1173</v>
      </c>
      <c r="B225" s="98" t="s">
        <v>1221</v>
      </c>
      <c r="C225" s="98" t="s">
        <v>1222</v>
      </c>
      <c r="D225" s="85">
        <v>202.1</v>
      </c>
      <c r="E225" s="99">
        <v>1.17437240412011</v>
      </c>
      <c r="F225" s="96">
        <v>25</v>
      </c>
      <c r="G225" s="100" t="s">
        <v>1014</v>
      </c>
      <c r="H225" s="100" t="s">
        <v>1014</v>
      </c>
      <c r="I225" s="100" t="s">
        <v>1014</v>
      </c>
      <c r="J225" s="100" t="s">
        <v>1014</v>
      </c>
      <c r="K225" s="100" t="s">
        <v>1014</v>
      </c>
      <c r="L225" s="100" t="s">
        <v>1014</v>
      </c>
      <c r="M225" s="100" t="s">
        <v>1014</v>
      </c>
      <c r="N225" s="100" t="s">
        <v>1014</v>
      </c>
      <c r="O225" s="110" t="s">
        <v>1009</v>
      </c>
    </row>
    <row r="226" spans="1:15" x14ac:dyDescent="0.25">
      <c r="A226" s="97" t="s">
        <v>1174</v>
      </c>
      <c r="B226" s="98" t="s">
        <v>1221</v>
      </c>
      <c r="C226" s="98" t="s">
        <v>1222</v>
      </c>
      <c r="D226" s="85">
        <v>148.30000000000001</v>
      </c>
      <c r="E226" s="99">
        <v>1.82475881661573</v>
      </c>
      <c r="F226" s="96">
        <v>16</v>
      </c>
      <c r="G226" s="100" t="s">
        <v>1014</v>
      </c>
      <c r="H226" s="100" t="s">
        <v>1014</v>
      </c>
      <c r="I226" s="100" t="s">
        <v>1014</v>
      </c>
      <c r="J226" s="100" t="s">
        <v>1014</v>
      </c>
      <c r="K226" s="100" t="s">
        <v>1014</v>
      </c>
      <c r="L226" s="100" t="s">
        <v>1014</v>
      </c>
      <c r="M226" s="100" t="s">
        <v>1014</v>
      </c>
      <c r="N226" s="100" t="s">
        <v>1014</v>
      </c>
      <c r="O226" s="110" t="s">
        <v>1200</v>
      </c>
    </row>
    <row r="227" spans="1:15" x14ac:dyDescent="0.25">
      <c r="A227" s="97" t="s">
        <v>1175</v>
      </c>
      <c r="B227" s="98" t="s">
        <v>1221</v>
      </c>
      <c r="C227" s="98" t="s">
        <v>1222</v>
      </c>
      <c r="D227" s="85">
        <v>239.8</v>
      </c>
      <c r="E227" s="99">
        <v>1.1288703546263199</v>
      </c>
      <c r="F227" s="96">
        <v>52</v>
      </c>
      <c r="G227" s="100" t="s">
        <v>1014</v>
      </c>
      <c r="H227" s="100" t="s">
        <v>1014</v>
      </c>
      <c r="I227" s="100" t="s">
        <v>1014</v>
      </c>
      <c r="J227" s="100" t="s">
        <v>1014</v>
      </c>
      <c r="K227" s="100" t="s">
        <v>1014</v>
      </c>
      <c r="L227" s="100" t="s">
        <v>1014</v>
      </c>
      <c r="M227" s="100" t="s">
        <v>1014</v>
      </c>
      <c r="N227" s="100" t="s">
        <v>1014</v>
      </c>
      <c r="O227" s="110" t="s">
        <v>1009</v>
      </c>
    </row>
    <row r="228" spans="1:15" x14ac:dyDescent="0.25">
      <c r="A228" s="97" t="s">
        <v>1176</v>
      </c>
      <c r="B228" s="98" t="s">
        <v>1221</v>
      </c>
      <c r="C228" s="98" t="s">
        <v>1222</v>
      </c>
      <c r="D228" s="85">
        <v>694.6</v>
      </c>
      <c r="E228" s="99">
        <v>1.3063586738549999</v>
      </c>
      <c r="F228" s="96">
        <v>42</v>
      </c>
      <c r="G228" s="100" t="s">
        <v>1020</v>
      </c>
      <c r="H228" s="100" t="s">
        <v>1007</v>
      </c>
      <c r="I228" s="100" t="s">
        <v>1008</v>
      </c>
      <c r="J228" s="100" t="s">
        <v>1007</v>
      </c>
      <c r="K228" s="100" t="s">
        <v>1021</v>
      </c>
      <c r="L228" s="100" t="s">
        <v>1008</v>
      </c>
      <c r="M228" s="100" t="s">
        <v>1006</v>
      </c>
      <c r="N228" s="100" t="s">
        <v>1030</v>
      </c>
      <c r="O228" s="110" t="s">
        <v>1185</v>
      </c>
    </row>
    <row r="229" spans="1:15" x14ac:dyDescent="0.25">
      <c r="A229" s="97" t="s">
        <v>1177</v>
      </c>
      <c r="B229" s="98" t="s">
        <v>1221</v>
      </c>
      <c r="C229" s="98" t="s">
        <v>1222</v>
      </c>
      <c r="D229" s="85">
        <v>503</v>
      </c>
      <c r="E229" s="99">
        <v>1.25723024146897</v>
      </c>
      <c r="F229" s="96">
        <v>47</v>
      </c>
      <c r="G229" s="100" t="s">
        <v>1014</v>
      </c>
      <c r="H229" s="100" t="s">
        <v>1014</v>
      </c>
      <c r="I229" s="100" t="s">
        <v>1014</v>
      </c>
      <c r="J229" s="100" t="s">
        <v>1014</v>
      </c>
      <c r="K229" s="100" t="s">
        <v>1014</v>
      </c>
      <c r="L229" s="100" t="s">
        <v>1014</v>
      </c>
      <c r="M229" s="100" t="s">
        <v>1014</v>
      </c>
      <c r="N229" s="100" t="s">
        <v>1014</v>
      </c>
      <c r="O229" s="110" t="s">
        <v>1009</v>
      </c>
    </row>
    <row r="230" spans="1:15" x14ac:dyDescent="0.25">
      <c r="A230" s="97" t="s">
        <v>1178</v>
      </c>
      <c r="B230" s="98" t="s">
        <v>1221</v>
      </c>
      <c r="C230" s="98" t="s">
        <v>1222</v>
      </c>
      <c r="D230" s="85">
        <v>120</v>
      </c>
      <c r="E230" s="99">
        <v>1.4985671181765201</v>
      </c>
      <c r="F230" s="96">
        <v>30</v>
      </c>
      <c r="G230" s="100" t="s">
        <v>1014</v>
      </c>
      <c r="H230" s="100" t="s">
        <v>1014</v>
      </c>
      <c r="I230" s="100" t="s">
        <v>1014</v>
      </c>
      <c r="J230" s="100" t="s">
        <v>1014</v>
      </c>
      <c r="K230" s="100" t="s">
        <v>1014</v>
      </c>
      <c r="L230" s="100" t="s">
        <v>1014</v>
      </c>
      <c r="M230" s="100" t="s">
        <v>1014</v>
      </c>
      <c r="N230" s="100" t="s">
        <v>1014</v>
      </c>
      <c r="O230" s="110" t="s">
        <v>1009</v>
      </c>
    </row>
    <row r="231" spans="1:15" x14ac:dyDescent="0.25">
      <c r="A231" s="97" t="s">
        <v>1179</v>
      </c>
      <c r="B231" s="98" t="s">
        <v>1221</v>
      </c>
      <c r="C231" s="98" t="s">
        <v>1222</v>
      </c>
      <c r="D231" s="85">
        <v>522.79999999999995</v>
      </c>
      <c r="E231" s="99">
        <v>1.11404808518903</v>
      </c>
      <c r="F231" s="96">
        <v>46</v>
      </c>
      <c r="G231" s="100" t="s">
        <v>1014</v>
      </c>
      <c r="H231" s="100" t="s">
        <v>1014</v>
      </c>
      <c r="I231" s="100" t="s">
        <v>1014</v>
      </c>
      <c r="J231" s="100" t="s">
        <v>1014</v>
      </c>
      <c r="K231" s="100" t="s">
        <v>1014</v>
      </c>
      <c r="L231" s="100" t="s">
        <v>1014</v>
      </c>
      <c r="M231" s="100" t="s">
        <v>1014</v>
      </c>
      <c r="N231" s="100" t="s">
        <v>1014</v>
      </c>
      <c r="O231" s="110" t="s">
        <v>1009</v>
      </c>
    </row>
    <row r="232" spans="1:15" x14ac:dyDescent="0.25">
      <c r="A232" s="97" t="s">
        <v>1180</v>
      </c>
      <c r="B232" s="98" t="s">
        <v>1221</v>
      </c>
      <c r="C232" s="98" t="s">
        <v>1222</v>
      </c>
      <c r="D232" s="85">
        <v>702.5</v>
      </c>
      <c r="E232" s="99">
        <v>1.7186418053341099</v>
      </c>
      <c r="F232" s="96">
        <v>23</v>
      </c>
      <c r="G232" s="100" t="s">
        <v>1020</v>
      </c>
      <c r="H232" s="100" t="s">
        <v>1007</v>
      </c>
      <c r="I232" s="100" t="s">
        <v>1008</v>
      </c>
      <c r="J232" s="100" t="s">
        <v>1008</v>
      </c>
      <c r="K232" s="100" t="s">
        <v>1008</v>
      </c>
      <c r="L232" s="100" t="s">
        <v>1008</v>
      </c>
      <c r="M232" s="100" t="s">
        <v>1006</v>
      </c>
      <c r="N232" s="100" t="s">
        <v>1030</v>
      </c>
      <c r="O232" s="110" t="s">
        <v>1185</v>
      </c>
    </row>
    <row r="233" spans="1:15" x14ac:dyDescent="0.25">
      <c r="A233" s="97" t="s">
        <v>1181</v>
      </c>
      <c r="B233" s="98" t="s">
        <v>1221</v>
      </c>
      <c r="C233" s="98" t="s">
        <v>1222</v>
      </c>
      <c r="D233" s="85">
        <v>300.5</v>
      </c>
      <c r="E233" s="99">
        <v>1.45015026219641</v>
      </c>
      <c r="F233" s="96">
        <v>33</v>
      </c>
      <c r="G233" s="100" t="s">
        <v>1014</v>
      </c>
      <c r="H233" s="100" t="s">
        <v>1014</v>
      </c>
      <c r="I233" s="100" t="s">
        <v>1014</v>
      </c>
      <c r="J233" s="100" t="s">
        <v>1014</v>
      </c>
      <c r="K233" s="100" t="s">
        <v>1014</v>
      </c>
      <c r="L233" s="100" t="s">
        <v>1014</v>
      </c>
      <c r="M233" s="100" t="s">
        <v>1014</v>
      </c>
      <c r="N233" s="100" t="s">
        <v>1014</v>
      </c>
      <c r="O233" s="110" t="s">
        <v>1009</v>
      </c>
    </row>
    <row r="234" spans="1:15" x14ac:dyDescent="0.25">
      <c r="A234" s="97" t="s">
        <v>1182</v>
      </c>
      <c r="B234" s="98" t="s">
        <v>1221</v>
      </c>
      <c r="C234" s="98" t="s">
        <v>1222</v>
      </c>
      <c r="D234" s="85">
        <v>675.3</v>
      </c>
      <c r="E234" s="99">
        <v>1.94820815890081</v>
      </c>
      <c r="F234" s="96">
        <v>7</v>
      </c>
      <c r="G234" s="100" t="s">
        <v>1020</v>
      </c>
      <c r="H234" s="100" t="s">
        <v>1008</v>
      </c>
      <c r="I234" s="100" t="s">
        <v>1008</v>
      </c>
      <c r="J234" s="100" t="s">
        <v>1008</v>
      </c>
      <c r="K234" s="100" t="s">
        <v>1006</v>
      </c>
      <c r="L234" s="100" t="s">
        <v>1008</v>
      </c>
      <c r="M234" s="100" t="s">
        <v>1006</v>
      </c>
      <c r="N234" s="100" t="s">
        <v>1030</v>
      </c>
      <c r="O234" s="110" t="s">
        <v>1185</v>
      </c>
    </row>
    <row r="235" spans="1:15" x14ac:dyDescent="0.25">
      <c r="A235" s="97" t="s">
        <v>1003</v>
      </c>
      <c r="B235" s="98" t="s">
        <v>1223</v>
      </c>
      <c r="C235" s="98" t="s">
        <v>1224</v>
      </c>
      <c r="D235" s="85">
        <v>101.5</v>
      </c>
      <c r="E235" s="99">
        <v>1.61629625619235</v>
      </c>
      <c r="F235" s="96">
        <v>32</v>
      </c>
      <c r="G235" s="100" t="s">
        <v>1014</v>
      </c>
      <c r="H235" s="100" t="s">
        <v>1014</v>
      </c>
      <c r="I235" s="100" t="s">
        <v>1014</v>
      </c>
      <c r="J235" s="100" t="s">
        <v>1014</v>
      </c>
      <c r="K235" s="100" t="s">
        <v>1014</v>
      </c>
      <c r="L235" s="100" t="s">
        <v>1014</v>
      </c>
      <c r="M235" s="100" t="s">
        <v>1014</v>
      </c>
      <c r="N235" s="100" t="s">
        <v>1014</v>
      </c>
      <c r="O235" s="110" t="s">
        <v>1009</v>
      </c>
    </row>
    <row r="236" spans="1:15" x14ac:dyDescent="0.25">
      <c r="A236" s="97" t="s">
        <v>1172</v>
      </c>
      <c r="B236" s="98" t="s">
        <v>1223</v>
      </c>
      <c r="C236" s="98" t="s">
        <v>1224</v>
      </c>
      <c r="D236" s="85">
        <v>69.900000000000006</v>
      </c>
      <c r="E236" s="99">
        <v>1.45218095229529</v>
      </c>
      <c r="F236" s="96">
        <v>25</v>
      </c>
      <c r="G236" s="100" t="s">
        <v>1014</v>
      </c>
      <c r="H236" s="100" t="s">
        <v>1014</v>
      </c>
      <c r="I236" s="100" t="s">
        <v>1014</v>
      </c>
      <c r="J236" s="100" t="s">
        <v>1014</v>
      </c>
      <c r="K236" s="100" t="s">
        <v>1014</v>
      </c>
      <c r="L236" s="100" t="s">
        <v>1014</v>
      </c>
      <c r="M236" s="100" t="s">
        <v>1014</v>
      </c>
      <c r="N236" s="100" t="s">
        <v>1014</v>
      </c>
      <c r="O236" s="110" t="s">
        <v>1009</v>
      </c>
    </row>
    <row r="237" spans="1:15" x14ac:dyDescent="0.25">
      <c r="A237" s="97" t="s">
        <v>1173</v>
      </c>
      <c r="B237" s="98" t="s">
        <v>1223</v>
      </c>
      <c r="C237" s="98" t="s">
        <v>1224</v>
      </c>
      <c r="D237" s="85">
        <v>45.7</v>
      </c>
      <c r="E237" s="99">
        <v>1.17437240412011</v>
      </c>
      <c r="F237" s="96">
        <v>25</v>
      </c>
      <c r="G237" s="100" t="s">
        <v>1014</v>
      </c>
      <c r="H237" s="100" t="s">
        <v>1014</v>
      </c>
      <c r="I237" s="100" t="s">
        <v>1014</v>
      </c>
      <c r="J237" s="100" t="s">
        <v>1014</v>
      </c>
      <c r="K237" s="100" t="s">
        <v>1014</v>
      </c>
      <c r="L237" s="100" t="s">
        <v>1014</v>
      </c>
      <c r="M237" s="100" t="s">
        <v>1014</v>
      </c>
      <c r="N237" s="100" t="s">
        <v>1014</v>
      </c>
      <c r="O237" s="110" t="s">
        <v>1009</v>
      </c>
    </row>
    <row r="238" spans="1:15" x14ac:dyDescent="0.25">
      <c r="A238" s="97" t="s">
        <v>1174</v>
      </c>
      <c r="B238" s="98" t="s">
        <v>1223</v>
      </c>
      <c r="C238" s="98" t="s">
        <v>1224</v>
      </c>
      <c r="D238" s="85">
        <v>18.8</v>
      </c>
      <c r="E238" s="99">
        <v>0.74023334829923604</v>
      </c>
      <c r="F238" s="96">
        <v>88</v>
      </c>
      <c r="G238" s="100" t="s">
        <v>1014</v>
      </c>
      <c r="H238" s="100" t="s">
        <v>1014</v>
      </c>
      <c r="I238" s="100" t="s">
        <v>1014</v>
      </c>
      <c r="J238" s="100" t="s">
        <v>1014</v>
      </c>
      <c r="K238" s="100" t="s">
        <v>1014</v>
      </c>
      <c r="L238" s="100" t="s">
        <v>1014</v>
      </c>
      <c r="M238" s="100" t="s">
        <v>1014</v>
      </c>
      <c r="N238" s="100" t="s">
        <v>1014</v>
      </c>
      <c r="O238" s="110" t="s">
        <v>1200</v>
      </c>
    </row>
    <row r="239" spans="1:15" x14ac:dyDescent="0.25">
      <c r="A239" s="97" t="s">
        <v>1175</v>
      </c>
      <c r="B239" s="98" t="s">
        <v>1223</v>
      </c>
      <c r="C239" s="98" t="s">
        <v>1224</v>
      </c>
      <c r="D239" s="85">
        <v>80</v>
      </c>
      <c r="E239" s="99">
        <v>1.1288703546263199</v>
      </c>
      <c r="F239" s="96">
        <v>52</v>
      </c>
      <c r="G239" s="100" t="s">
        <v>1014</v>
      </c>
      <c r="H239" s="100" t="s">
        <v>1014</v>
      </c>
      <c r="I239" s="100" t="s">
        <v>1014</v>
      </c>
      <c r="J239" s="100" t="s">
        <v>1014</v>
      </c>
      <c r="K239" s="100" t="s">
        <v>1014</v>
      </c>
      <c r="L239" s="100" t="s">
        <v>1014</v>
      </c>
      <c r="M239" s="100" t="s">
        <v>1014</v>
      </c>
      <c r="N239" s="100" t="s">
        <v>1014</v>
      </c>
      <c r="O239" s="110" t="s">
        <v>1009</v>
      </c>
    </row>
    <row r="240" spans="1:15" x14ac:dyDescent="0.25">
      <c r="A240" s="97" t="s">
        <v>1176</v>
      </c>
      <c r="B240" s="98" t="s">
        <v>1223</v>
      </c>
      <c r="C240" s="98" t="s">
        <v>1224</v>
      </c>
      <c r="D240" s="85">
        <v>127.4</v>
      </c>
      <c r="E240" s="99">
        <v>0.44535493941715798</v>
      </c>
      <c r="F240" s="96">
        <v>118</v>
      </c>
      <c r="G240" s="100" t="s">
        <v>1014</v>
      </c>
      <c r="H240" s="100" t="s">
        <v>1014</v>
      </c>
      <c r="I240" s="100" t="s">
        <v>1014</v>
      </c>
      <c r="J240" s="100" t="s">
        <v>1014</v>
      </c>
      <c r="K240" s="100" t="s">
        <v>1014</v>
      </c>
      <c r="L240" s="100" t="s">
        <v>1014</v>
      </c>
      <c r="M240" s="100" t="s">
        <v>1014</v>
      </c>
      <c r="N240" s="100" t="s">
        <v>1014</v>
      </c>
      <c r="O240" s="110" t="s">
        <v>1009</v>
      </c>
    </row>
    <row r="241" spans="1:15" x14ac:dyDescent="0.25">
      <c r="A241" s="97" t="s">
        <v>1177</v>
      </c>
      <c r="B241" s="98" t="s">
        <v>1223</v>
      </c>
      <c r="C241" s="98" t="s">
        <v>1224</v>
      </c>
      <c r="D241" s="85">
        <v>85</v>
      </c>
      <c r="E241" s="99">
        <v>1.25723024146897</v>
      </c>
      <c r="F241" s="96">
        <v>47</v>
      </c>
      <c r="G241" s="100" t="s">
        <v>1014</v>
      </c>
      <c r="H241" s="100" t="s">
        <v>1014</v>
      </c>
      <c r="I241" s="100" t="s">
        <v>1014</v>
      </c>
      <c r="J241" s="100" t="s">
        <v>1014</v>
      </c>
      <c r="K241" s="100" t="s">
        <v>1014</v>
      </c>
      <c r="L241" s="100" t="s">
        <v>1014</v>
      </c>
      <c r="M241" s="100" t="s">
        <v>1014</v>
      </c>
      <c r="N241" s="100" t="s">
        <v>1014</v>
      </c>
      <c r="O241" s="110" t="s">
        <v>1009</v>
      </c>
    </row>
    <row r="242" spans="1:15" x14ac:dyDescent="0.25">
      <c r="A242" s="97" t="s">
        <v>1178</v>
      </c>
      <c r="B242" s="98" t="s">
        <v>1223</v>
      </c>
      <c r="C242" s="98" t="s">
        <v>1224</v>
      </c>
      <c r="D242" s="85">
        <v>26.2</v>
      </c>
      <c r="E242" s="99">
        <v>1.4985671181765201</v>
      </c>
      <c r="F242" s="96">
        <v>30</v>
      </c>
      <c r="G242" s="100" t="s">
        <v>1014</v>
      </c>
      <c r="H242" s="100" t="s">
        <v>1014</v>
      </c>
      <c r="I242" s="100" t="s">
        <v>1014</v>
      </c>
      <c r="J242" s="100" t="s">
        <v>1014</v>
      </c>
      <c r="K242" s="100" t="s">
        <v>1014</v>
      </c>
      <c r="L242" s="100" t="s">
        <v>1014</v>
      </c>
      <c r="M242" s="100" t="s">
        <v>1014</v>
      </c>
      <c r="N242" s="100" t="s">
        <v>1014</v>
      </c>
      <c r="O242" s="110" t="s">
        <v>1009</v>
      </c>
    </row>
    <row r="243" spans="1:15" x14ac:dyDescent="0.25">
      <c r="A243" s="97" t="s">
        <v>1179</v>
      </c>
      <c r="B243" s="98" t="s">
        <v>1223</v>
      </c>
      <c r="C243" s="98" t="s">
        <v>1224</v>
      </c>
      <c r="D243" s="85">
        <v>75.3</v>
      </c>
      <c r="E243" s="99">
        <v>1.11404808518903</v>
      </c>
      <c r="F243" s="96">
        <v>46</v>
      </c>
      <c r="G243" s="100" t="s">
        <v>1014</v>
      </c>
      <c r="H243" s="100" t="s">
        <v>1014</v>
      </c>
      <c r="I243" s="100" t="s">
        <v>1014</v>
      </c>
      <c r="J243" s="100" t="s">
        <v>1014</v>
      </c>
      <c r="K243" s="100" t="s">
        <v>1014</v>
      </c>
      <c r="L243" s="100" t="s">
        <v>1014</v>
      </c>
      <c r="M243" s="100" t="s">
        <v>1014</v>
      </c>
      <c r="N243" s="100" t="s">
        <v>1014</v>
      </c>
      <c r="O243" s="110" t="s">
        <v>1009</v>
      </c>
    </row>
    <row r="244" spans="1:15" x14ac:dyDescent="0.25">
      <c r="A244" s="97" t="s">
        <v>1180</v>
      </c>
      <c r="B244" s="98" t="s">
        <v>1223</v>
      </c>
      <c r="C244" s="98" t="s">
        <v>1224</v>
      </c>
      <c r="D244" s="85">
        <v>136.30000000000001</v>
      </c>
      <c r="E244" s="99">
        <v>1.0674180807722</v>
      </c>
      <c r="F244" s="96">
        <v>62</v>
      </c>
      <c r="G244" s="100" t="s">
        <v>1014</v>
      </c>
      <c r="H244" s="100" t="s">
        <v>1014</v>
      </c>
      <c r="I244" s="100" t="s">
        <v>1014</v>
      </c>
      <c r="J244" s="100" t="s">
        <v>1014</v>
      </c>
      <c r="K244" s="100" t="s">
        <v>1014</v>
      </c>
      <c r="L244" s="100" t="s">
        <v>1014</v>
      </c>
      <c r="M244" s="100" t="s">
        <v>1014</v>
      </c>
      <c r="N244" s="100" t="s">
        <v>1014</v>
      </c>
      <c r="O244" s="110" t="s">
        <v>1009</v>
      </c>
    </row>
    <row r="245" spans="1:15" x14ac:dyDescent="0.25">
      <c r="A245" s="97" t="s">
        <v>1181</v>
      </c>
      <c r="B245" s="98" t="s">
        <v>1223</v>
      </c>
      <c r="C245" s="98" t="s">
        <v>1224</v>
      </c>
      <c r="D245" s="85">
        <v>38.700000000000003</v>
      </c>
      <c r="E245" s="99">
        <v>1.45015026219641</v>
      </c>
      <c r="F245" s="96">
        <v>33</v>
      </c>
      <c r="G245" s="100" t="s">
        <v>1014</v>
      </c>
      <c r="H245" s="100" t="s">
        <v>1014</v>
      </c>
      <c r="I245" s="100" t="s">
        <v>1014</v>
      </c>
      <c r="J245" s="100" t="s">
        <v>1014</v>
      </c>
      <c r="K245" s="100" t="s">
        <v>1014</v>
      </c>
      <c r="L245" s="100" t="s">
        <v>1014</v>
      </c>
      <c r="M245" s="100" t="s">
        <v>1014</v>
      </c>
      <c r="N245" s="100" t="s">
        <v>1014</v>
      </c>
      <c r="O245" s="110" t="s">
        <v>1009</v>
      </c>
    </row>
    <row r="246" spans="1:15" x14ac:dyDescent="0.25">
      <c r="A246" s="97" t="s">
        <v>1182</v>
      </c>
      <c r="B246" s="98" t="s">
        <v>1223</v>
      </c>
      <c r="C246" s="98" t="s">
        <v>1224</v>
      </c>
      <c r="D246" s="85">
        <v>71.2</v>
      </c>
      <c r="E246" s="99">
        <v>1.44729017776331</v>
      </c>
      <c r="F246" s="96">
        <v>29</v>
      </c>
      <c r="G246" s="100" t="s">
        <v>1014</v>
      </c>
      <c r="H246" s="100" t="s">
        <v>1014</v>
      </c>
      <c r="I246" s="100" t="s">
        <v>1014</v>
      </c>
      <c r="J246" s="100" t="s">
        <v>1014</v>
      </c>
      <c r="K246" s="100" t="s">
        <v>1014</v>
      </c>
      <c r="L246" s="100" t="s">
        <v>1014</v>
      </c>
      <c r="M246" s="100" t="s">
        <v>1014</v>
      </c>
      <c r="N246" s="100" t="s">
        <v>1014</v>
      </c>
      <c r="O246" s="110" t="s">
        <v>1009</v>
      </c>
    </row>
    <row r="247" spans="1:15" x14ac:dyDescent="0.25">
      <c r="A247" s="97" t="s">
        <v>1003</v>
      </c>
      <c r="B247" s="98" t="s">
        <v>1225</v>
      </c>
      <c r="C247" s="98" t="s">
        <v>1226</v>
      </c>
      <c r="D247" s="85">
        <v>318</v>
      </c>
      <c r="E247" s="99">
        <v>1.0505966309895201</v>
      </c>
      <c r="F247" s="96">
        <v>64</v>
      </c>
      <c r="G247" s="100" t="s">
        <v>1020</v>
      </c>
      <c r="H247" s="100" t="s">
        <v>1007</v>
      </c>
      <c r="I247" s="100" t="s">
        <v>1008</v>
      </c>
      <c r="J247" s="100" t="s">
        <v>1006</v>
      </c>
      <c r="K247" s="100" t="s">
        <v>1006</v>
      </c>
      <c r="L247" s="100" t="s">
        <v>1008</v>
      </c>
      <c r="M247" s="100" t="s">
        <v>1008</v>
      </c>
      <c r="N247" s="100" t="s">
        <v>1006</v>
      </c>
      <c r="O247" s="110" t="s">
        <v>1185</v>
      </c>
    </row>
    <row r="248" spans="1:15" x14ac:dyDescent="0.25">
      <c r="A248" s="97" t="s">
        <v>1172</v>
      </c>
      <c r="B248" s="98" t="s">
        <v>1225</v>
      </c>
      <c r="C248" s="98" t="s">
        <v>1226</v>
      </c>
      <c r="D248" s="85">
        <v>160.30000000000001</v>
      </c>
      <c r="E248" s="99">
        <v>1.0970181064012801</v>
      </c>
      <c r="F248" s="96">
        <v>56</v>
      </c>
      <c r="G248" s="100" t="s">
        <v>1020</v>
      </c>
      <c r="H248" s="100" t="s">
        <v>1008</v>
      </c>
      <c r="I248" s="100" t="s">
        <v>1008</v>
      </c>
      <c r="J248" s="100" t="s">
        <v>1021</v>
      </c>
      <c r="K248" s="100" t="s">
        <v>1007</v>
      </c>
      <c r="L248" s="100" t="s">
        <v>1008</v>
      </c>
      <c r="M248" s="100" t="s">
        <v>1008</v>
      </c>
      <c r="N248" s="100" t="s">
        <v>1006</v>
      </c>
      <c r="O248" s="110" t="s">
        <v>1185</v>
      </c>
    </row>
    <row r="249" spans="1:15" x14ac:dyDescent="0.25">
      <c r="A249" s="97" t="s">
        <v>1173</v>
      </c>
      <c r="B249" s="98" t="s">
        <v>1225</v>
      </c>
      <c r="C249" s="98" t="s">
        <v>1226</v>
      </c>
      <c r="D249" s="85">
        <v>140.80000000000001</v>
      </c>
      <c r="E249" s="99">
        <v>0.84598280710436802</v>
      </c>
      <c r="F249" s="96">
        <v>66</v>
      </c>
      <c r="G249" s="100" t="s">
        <v>1014</v>
      </c>
      <c r="H249" s="100" t="s">
        <v>1014</v>
      </c>
      <c r="I249" s="100" t="s">
        <v>1014</v>
      </c>
      <c r="J249" s="100" t="s">
        <v>1014</v>
      </c>
      <c r="K249" s="100" t="s">
        <v>1014</v>
      </c>
      <c r="L249" s="100" t="s">
        <v>1014</v>
      </c>
      <c r="M249" s="100" t="s">
        <v>1014</v>
      </c>
      <c r="N249" s="100" t="s">
        <v>1014</v>
      </c>
      <c r="O249" s="110" t="s">
        <v>1009</v>
      </c>
    </row>
    <row r="250" spans="1:15" x14ac:dyDescent="0.25">
      <c r="A250" s="97" t="s">
        <v>1174</v>
      </c>
      <c r="B250" s="98" t="s">
        <v>1225</v>
      </c>
      <c r="C250" s="98" t="s">
        <v>1226</v>
      </c>
      <c r="D250" s="85">
        <v>63.2</v>
      </c>
      <c r="E250" s="99">
        <v>1.5311874108024699</v>
      </c>
      <c r="F250" s="96">
        <v>20</v>
      </c>
      <c r="G250" s="100" t="s">
        <v>1014</v>
      </c>
      <c r="H250" s="100" t="s">
        <v>1014</v>
      </c>
      <c r="I250" s="100" t="s">
        <v>1014</v>
      </c>
      <c r="J250" s="100" t="s">
        <v>1014</v>
      </c>
      <c r="K250" s="100" t="s">
        <v>1014</v>
      </c>
      <c r="L250" s="100" t="s">
        <v>1014</v>
      </c>
      <c r="M250" s="100" t="s">
        <v>1014</v>
      </c>
      <c r="N250" s="100" t="s">
        <v>1014</v>
      </c>
      <c r="O250" s="110" t="s">
        <v>1009</v>
      </c>
    </row>
    <row r="251" spans="1:15" x14ac:dyDescent="0.25">
      <c r="A251" s="97" t="s">
        <v>1175</v>
      </c>
      <c r="B251" s="98" t="s">
        <v>1225</v>
      </c>
      <c r="C251" s="98" t="s">
        <v>1226</v>
      </c>
      <c r="D251" s="85">
        <v>185</v>
      </c>
      <c r="E251" s="99">
        <v>0.73337412217742204</v>
      </c>
      <c r="F251" s="96">
        <v>88</v>
      </c>
      <c r="G251" s="100" t="s">
        <v>1051</v>
      </c>
      <c r="H251" s="100" t="s">
        <v>1007</v>
      </c>
      <c r="I251" s="100" t="s">
        <v>1008</v>
      </c>
      <c r="J251" s="100" t="s">
        <v>1006</v>
      </c>
      <c r="K251" s="100" t="s">
        <v>1008</v>
      </c>
      <c r="L251" s="100" t="s">
        <v>1008</v>
      </c>
      <c r="M251" s="100" t="s">
        <v>1008</v>
      </c>
      <c r="N251" s="100" t="s">
        <v>1006</v>
      </c>
      <c r="O251" s="110" t="s">
        <v>1185</v>
      </c>
    </row>
    <row r="252" spans="1:15" x14ac:dyDescent="0.25">
      <c r="A252" s="97" t="s">
        <v>1176</v>
      </c>
      <c r="B252" s="98" t="s">
        <v>1225</v>
      </c>
      <c r="C252" s="98" t="s">
        <v>1226</v>
      </c>
      <c r="D252" s="85">
        <v>521.9</v>
      </c>
      <c r="E252" s="99">
        <v>0.63486898088291399</v>
      </c>
      <c r="F252" s="96">
        <v>97</v>
      </c>
      <c r="G252" s="100" t="s">
        <v>1051</v>
      </c>
      <c r="H252" s="100" t="s">
        <v>1007</v>
      </c>
      <c r="I252" s="100" t="s">
        <v>1008</v>
      </c>
      <c r="J252" s="100" t="s">
        <v>1021</v>
      </c>
      <c r="K252" s="100" t="s">
        <v>1006</v>
      </c>
      <c r="L252" s="100" t="s">
        <v>1008</v>
      </c>
      <c r="M252" s="100" t="s">
        <v>1008</v>
      </c>
      <c r="N252" s="100" t="s">
        <v>1006</v>
      </c>
      <c r="O252" s="110" t="s">
        <v>1185</v>
      </c>
    </row>
    <row r="253" spans="1:15" x14ac:dyDescent="0.25">
      <c r="A253" s="97" t="s">
        <v>1177</v>
      </c>
      <c r="B253" s="98" t="s">
        <v>1225</v>
      </c>
      <c r="C253" s="98" t="s">
        <v>1226</v>
      </c>
      <c r="D253" s="85">
        <v>356.7</v>
      </c>
      <c r="E253" s="99">
        <v>0.51960820748607495</v>
      </c>
      <c r="F253" s="96">
        <v>120</v>
      </c>
      <c r="G253" s="100" t="s">
        <v>1008</v>
      </c>
      <c r="H253" s="100" t="s">
        <v>1008</v>
      </c>
      <c r="I253" s="100" t="s">
        <v>1008</v>
      </c>
      <c r="J253" s="100" t="s">
        <v>1030</v>
      </c>
      <c r="K253" s="100" t="s">
        <v>1008</v>
      </c>
      <c r="L253" s="100" t="s">
        <v>1008</v>
      </c>
      <c r="M253" s="100" t="s">
        <v>1008</v>
      </c>
      <c r="N253" s="100" t="s">
        <v>1006</v>
      </c>
      <c r="O253" s="110" t="s">
        <v>1185</v>
      </c>
    </row>
    <row r="254" spans="1:15" x14ac:dyDescent="0.25">
      <c r="A254" s="97" t="s">
        <v>1178</v>
      </c>
      <c r="B254" s="98" t="s">
        <v>1225</v>
      </c>
      <c r="C254" s="98" t="s">
        <v>1226</v>
      </c>
      <c r="D254" s="85">
        <v>110.8</v>
      </c>
      <c r="E254" s="99">
        <v>1.1492891782524599</v>
      </c>
      <c r="F254" s="96">
        <v>49</v>
      </c>
      <c r="G254" s="100" t="s">
        <v>1014</v>
      </c>
      <c r="H254" s="100" t="s">
        <v>1014</v>
      </c>
      <c r="I254" s="100" t="s">
        <v>1014</v>
      </c>
      <c r="J254" s="100" t="s">
        <v>1014</v>
      </c>
      <c r="K254" s="100" t="s">
        <v>1014</v>
      </c>
      <c r="L254" s="100" t="s">
        <v>1014</v>
      </c>
      <c r="M254" s="100" t="s">
        <v>1014</v>
      </c>
      <c r="N254" s="100" t="s">
        <v>1014</v>
      </c>
      <c r="O254" s="110" t="s">
        <v>1009</v>
      </c>
    </row>
    <row r="255" spans="1:15" x14ac:dyDescent="0.25">
      <c r="A255" s="97" t="s">
        <v>1179</v>
      </c>
      <c r="B255" s="98" t="s">
        <v>1225</v>
      </c>
      <c r="C255" s="98" t="s">
        <v>1226</v>
      </c>
      <c r="D255" s="85">
        <v>269.2</v>
      </c>
      <c r="E255" s="99">
        <v>0.80305660466446205</v>
      </c>
      <c r="F255" s="96">
        <v>79</v>
      </c>
      <c r="G255" s="100" t="s">
        <v>1051</v>
      </c>
      <c r="H255" s="100" t="s">
        <v>1007</v>
      </c>
      <c r="I255" s="100" t="s">
        <v>1008</v>
      </c>
      <c r="J255" s="100" t="s">
        <v>1006</v>
      </c>
      <c r="K255" s="100" t="s">
        <v>1008</v>
      </c>
      <c r="L255" s="100" t="s">
        <v>1008</v>
      </c>
      <c r="M255" s="100" t="s">
        <v>1008</v>
      </c>
      <c r="N255" s="100" t="s">
        <v>1006</v>
      </c>
      <c r="O255" s="110" t="s">
        <v>1185</v>
      </c>
    </row>
    <row r="256" spans="1:15" x14ac:dyDescent="0.25">
      <c r="A256" s="97" t="s">
        <v>1180</v>
      </c>
      <c r="B256" s="98" t="s">
        <v>1225</v>
      </c>
      <c r="C256" s="98" t="s">
        <v>1226</v>
      </c>
      <c r="D256" s="85">
        <v>591.4</v>
      </c>
      <c r="E256" s="99">
        <v>0.52509851385086004</v>
      </c>
      <c r="F256" s="96">
        <v>108</v>
      </c>
      <c r="G256" s="100" t="s">
        <v>1051</v>
      </c>
      <c r="H256" s="100" t="s">
        <v>1007</v>
      </c>
      <c r="I256" s="100" t="s">
        <v>1008</v>
      </c>
      <c r="J256" s="100" t="s">
        <v>1021</v>
      </c>
      <c r="K256" s="100" t="s">
        <v>1006</v>
      </c>
      <c r="L256" s="100" t="s">
        <v>1008</v>
      </c>
      <c r="M256" s="100" t="s">
        <v>1008</v>
      </c>
      <c r="N256" s="100" t="s">
        <v>1006</v>
      </c>
      <c r="O256" s="110" t="s">
        <v>1185</v>
      </c>
    </row>
    <row r="257" spans="1:15" x14ac:dyDescent="0.25">
      <c r="A257" s="97" t="s">
        <v>1181</v>
      </c>
      <c r="B257" s="98" t="s">
        <v>1225</v>
      </c>
      <c r="C257" s="98" t="s">
        <v>1226</v>
      </c>
      <c r="D257" s="85">
        <v>216.1</v>
      </c>
      <c r="E257" s="99">
        <v>1.0710644666184901</v>
      </c>
      <c r="F257" s="96">
        <v>56</v>
      </c>
      <c r="G257" s="100" t="s">
        <v>1020</v>
      </c>
      <c r="H257" s="100" t="s">
        <v>1007</v>
      </c>
      <c r="I257" s="100" t="s">
        <v>1008</v>
      </c>
      <c r="J257" s="100" t="s">
        <v>1021</v>
      </c>
      <c r="K257" s="100" t="s">
        <v>1008</v>
      </c>
      <c r="L257" s="100" t="s">
        <v>1008</v>
      </c>
      <c r="M257" s="100" t="s">
        <v>1008</v>
      </c>
      <c r="N257" s="100" t="s">
        <v>1006</v>
      </c>
      <c r="O257" s="110" t="s">
        <v>1185</v>
      </c>
    </row>
    <row r="258" spans="1:15" x14ac:dyDescent="0.25">
      <c r="A258" s="97" t="s">
        <v>1182</v>
      </c>
      <c r="B258" s="98" t="s">
        <v>1225</v>
      </c>
      <c r="C258" s="98" t="s">
        <v>1226</v>
      </c>
      <c r="D258" s="85">
        <v>458.6</v>
      </c>
      <c r="E258" s="99">
        <v>0.96707660297434195</v>
      </c>
      <c r="F258" s="96">
        <v>74</v>
      </c>
      <c r="G258" s="100" t="s">
        <v>1020</v>
      </c>
      <c r="H258" s="100" t="s">
        <v>1007</v>
      </c>
      <c r="I258" s="100" t="s">
        <v>1008</v>
      </c>
      <c r="J258" s="100" t="s">
        <v>1021</v>
      </c>
      <c r="K258" s="100" t="s">
        <v>1008</v>
      </c>
      <c r="L258" s="100" t="s">
        <v>1008</v>
      </c>
      <c r="M258" s="100" t="s">
        <v>1008</v>
      </c>
      <c r="N258" s="100" t="s">
        <v>1006</v>
      </c>
      <c r="O258" s="110" t="s">
        <v>1185</v>
      </c>
    </row>
    <row r="259" spans="1:15" x14ac:dyDescent="0.25">
      <c r="A259" s="97" t="s">
        <v>1003</v>
      </c>
      <c r="B259" s="98" t="s">
        <v>1227</v>
      </c>
      <c r="C259" s="98" t="s">
        <v>1228</v>
      </c>
      <c r="D259" s="85">
        <v>357</v>
      </c>
      <c r="E259" s="99">
        <v>1.0450265275830799</v>
      </c>
      <c r="F259" s="96">
        <v>65</v>
      </c>
      <c r="G259" s="100" t="s">
        <v>1020</v>
      </c>
      <c r="H259" s="100" t="s">
        <v>1008</v>
      </c>
      <c r="I259" s="100" t="s">
        <v>1021</v>
      </c>
      <c r="J259" s="100" t="s">
        <v>1006</v>
      </c>
      <c r="K259" s="100" t="s">
        <v>1008</v>
      </c>
      <c r="L259" s="100" t="s">
        <v>1008</v>
      </c>
      <c r="M259" s="100" t="s">
        <v>1008</v>
      </c>
      <c r="N259" s="100" t="s">
        <v>1021</v>
      </c>
      <c r="O259" s="110" t="s">
        <v>1185</v>
      </c>
    </row>
    <row r="260" spans="1:15" x14ac:dyDescent="0.25">
      <c r="A260" s="97" t="s">
        <v>1172</v>
      </c>
      <c r="B260" s="98" t="s">
        <v>1227</v>
      </c>
      <c r="C260" s="98" t="s">
        <v>1228</v>
      </c>
      <c r="D260" s="85">
        <v>161.69999999999999</v>
      </c>
      <c r="E260" s="99">
        <v>0.87219993380615901</v>
      </c>
      <c r="F260" s="96">
        <v>80</v>
      </c>
      <c r="G260" s="100" t="s">
        <v>1014</v>
      </c>
      <c r="H260" s="100" t="s">
        <v>1014</v>
      </c>
      <c r="I260" s="100" t="s">
        <v>1014</v>
      </c>
      <c r="J260" s="100" t="s">
        <v>1014</v>
      </c>
      <c r="K260" s="100" t="s">
        <v>1014</v>
      </c>
      <c r="L260" s="100" t="s">
        <v>1014</v>
      </c>
      <c r="M260" s="100" t="s">
        <v>1014</v>
      </c>
      <c r="N260" s="100" t="s">
        <v>1014</v>
      </c>
      <c r="O260" s="110" t="s">
        <v>1009</v>
      </c>
    </row>
    <row r="261" spans="1:15" x14ac:dyDescent="0.25">
      <c r="A261" s="97" t="s">
        <v>1173</v>
      </c>
      <c r="B261" s="98" t="s">
        <v>1227</v>
      </c>
      <c r="C261" s="98" t="s">
        <v>1228</v>
      </c>
      <c r="D261" s="85">
        <v>185</v>
      </c>
      <c r="E261" s="99">
        <v>0.86891392882956797</v>
      </c>
      <c r="F261" s="96">
        <v>64</v>
      </c>
      <c r="G261" s="100" t="s">
        <v>1020</v>
      </c>
      <c r="H261" s="100" t="s">
        <v>1007</v>
      </c>
      <c r="I261" s="100" t="s">
        <v>1021</v>
      </c>
      <c r="J261" s="100" t="s">
        <v>1021</v>
      </c>
      <c r="K261" s="100" t="s">
        <v>1006</v>
      </c>
      <c r="L261" s="100" t="s">
        <v>1008</v>
      </c>
      <c r="M261" s="100" t="s">
        <v>1008</v>
      </c>
      <c r="N261" s="100" t="s">
        <v>1021</v>
      </c>
      <c r="O261" s="110" t="s">
        <v>1185</v>
      </c>
    </row>
    <row r="262" spans="1:15" x14ac:dyDescent="0.25">
      <c r="A262" s="97" t="s">
        <v>1174</v>
      </c>
      <c r="B262" s="98" t="s">
        <v>1227</v>
      </c>
      <c r="C262" s="98" t="s">
        <v>1228</v>
      </c>
      <c r="D262" s="85">
        <v>64.3</v>
      </c>
      <c r="E262" s="99">
        <v>1.5311874108024699</v>
      </c>
      <c r="F262" s="96">
        <v>20</v>
      </c>
      <c r="G262" s="100" t="s">
        <v>1014</v>
      </c>
      <c r="H262" s="100" t="s">
        <v>1014</v>
      </c>
      <c r="I262" s="100" t="s">
        <v>1014</v>
      </c>
      <c r="J262" s="100" t="s">
        <v>1014</v>
      </c>
      <c r="K262" s="100" t="s">
        <v>1014</v>
      </c>
      <c r="L262" s="100" t="s">
        <v>1014</v>
      </c>
      <c r="M262" s="100" t="s">
        <v>1014</v>
      </c>
      <c r="N262" s="100" t="s">
        <v>1014</v>
      </c>
      <c r="O262" s="110" t="s">
        <v>1009</v>
      </c>
    </row>
    <row r="263" spans="1:15" x14ac:dyDescent="0.25">
      <c r="A263" s="97" t="s">
        <v>1175</v>
      </c>
      <c r="B263" s="98" t="s">
        <v>1227</v>
      </c>
      <c r="C263" s="98" t="s">
        <v>1228</v>
      </c>
      <c r="D263" s="85">
        <v>235.7</v>
      </c>
      <c r="E263" s="99">
        <v>1.3383112207824299</v>
      </c>
      <c r="F263" s="96">
        <v>37</v>
      </c>
      <c r="G263" s="100" t="s">
        <v>1020</v>
      </c>
      <c r="H263" s="100" t="s">
        <v>1007</v>
      </c>
      <c r="I263" s="100" t="s">
        <v>1021</v>
      </c>
      <c r="J263" s="100" t="s">
        <v>1030</v>
      </c>
      <c r="K263" s="100" t="s">
        <v>1008</v>
      </c>
      <c r="L263" s="100" t="s">
        <v>1008</v>
      </c>
      <c r="M263" s="100" t="s">
        <v>1008</v>
      </c>
      <c r="N263" s="100" t="s">
        <v>1021</v>
      </c>
      <c r="O263" s="110" t="s">
        <v>1185</v>
      </c>
    </row>
    <row r="264" spans="1:15" x14ac:dyDescent="0.25">
      <c r="A264" s="97" t="s">
        <v>1176</v>
      </c>
      <c r="B264" s="98" t="s">
        <v>1227</v>
      </c>
      <c r="C264" s="98" t="s">
        <v>1228</v>
      </c>
      <c r="D264" s="85">
        <v>658</v>
      </c>
      <c r="E264" s="99">
        <v>0.92068139316220399</v>
      </c>
      <c r="F264" s="96">
        <v>69</v>
      </c>
      <c r="G264" s="100" t="s">
        <v>1020</v>
      </c>
      <c r="H264" s="100" t="s">
        <v>1007</v>
      </c>
      <c r="I264" s="100" t="s">
        <v>1021</v>
      </c>
      <c r="J264" s="100" t="s">
        <v>1030</v>
      </c>
      <c r="K264" s="100" t="s">
        <v>1008</v>
      </c>
      <c r="L264" s="100" t="s">
        <v>1008</v>
      </c>
      <c r="M264" s="100" t="s">
        <v>1008</v>
      </c>
      <c r="N264" s="100" t="s">
        <v>1021</v>
      </c>
      <c r="O264" s="110" t="s">
        <v>1185</v>
      </c>
    </row>
    <row r="265" spans="1:15" x14ac:dyDescent="0.25">
      <c r="A265" s="97" t="s">
        <v>1177</v>
      </c>
      <c r="B265" s="98" t="s">
        <v>1227</v>
      </c>
      <c r="C265" s="98" t="s">
        <v>1228</v>
      </c>
      <c r="D265" s="85">
        <v>446.6</v>
      </c>
      <c r="E265" s="99">
        <v>1.1388735366667</v>
      </c>
      <c r="F265" s="96">
        <v>58</v>
      </c>
      <c r="G265" s="100" t="s">
        <v>1020</v>
      </c>
      <c r="H265" s="100" t="s">
        <v>1007</v>
      </c>
      <c r="I265" s="100" t="s">
        <v>1021</v>
      </c>
      <c r="J265" s="100" t="s">
        <v>1030</v>
      </c>
      <c r="K265" s="100" t="s">
        <v>1008</v>
      </c>
      <c r="L265" s="100" t="s">
        <v>1008</v>
      </c>
      <c r="M265" s="100" t="s">
        <v>1008</v>
      </c>
      <c r="N265" s="100" t="s">
        <v>1021</v>
      </c>
      <c r="O265" s="110" t="s">
        <v>1185</v>
      </c>
    </row>
    <row r="266" spans="1:15" x14ac:dyDescent="0.25">
      <c r="A266" s="97" t="s">
        <v>1178</v>
      </c>
      <c r="B266" s="98" t="s">
        <v>1227</v>
      </c>
      <c r="C266" s="98" t="s">
        <v>1228</v>
      </c>
      <c r="D266" s="85">
        <v>125.6</v>
      </c>
      <c r="E266" s="99">
        <v>1.1492891782524599</v>
      </c>
      <c r="F266" s="96">
        <v>49</v>
      </c>
      <c r="G266" s="100" t="s">
        <v>1014</v>
      </c>
      <c r="H266" s="100" t="s">
        <v>1014</v>
      </c>
      <c r="I266" s="100" t="s">
        <v>1014</v>
      </c>
      <c r="J266" s="100" t="s">
        <v>1014</v>
      </c>
      <c r="K266" s="100" t="s">
        <v>1014</v>
      </c>
      <c r="L266" s="100" t="s">
        <v>1014</v>
      </c>
      <c r="M266" s="100" t="s">
        <v>1014</v>
      </c>
      <c r="N266" s="100" t="s">
        <v>1014</v>
      </c>
      <c r="O266" s="110" t="s">
        <v>1009</v>
      </c>
    </row>
    <row r="267" spans="1:15" x14ac:dyDescent="0.25">
      <c r="A267" s="97" t="s">
        <v>1179</v>
      </c>
      <c r="B267" s="98" t="s">
        <v>1227</v>
      </c>
      <c r="C267" s="98" t="s">
        <v>1228</v>
      </c>
      <c r="D267" s="85">
        <v>308.5</v>
      </c>
      <c r="E267" s="99">
        <v>1.3511535272055499</v>
      </c>
      <c r="F267" s="96">
        <v>33</v>
      </c>
      <c r="G267" s="100" t="s">
        <v>1020</v>
      </c>
      <c r="H267" s="100" t="s">
        <v>1007</v>
      </c>
      <c r="I267" s="100" t="s">
        <v>1021</v>
      </c>
      <c r="J267" s="100" t="s">
        <v>1021</v>
      </c>
      <c r="K267" s="100" t="s">
        <v>1006</v>
      </c>
      <c r="L267" s="100" t="s">
        <v>1008</v>
      </c>
      <c r="M267" s="100" t="s">
        <v>1008</v>
      </c>
      <c r="N267" s="100" t="s">
        <v>1021</v>
      </c>
      <c r="O267" s="110" t="s">
        <v>1185</v>
      </c>
    </row>
    <row r="268" spans="1:15" x14ac:dyDescent="0.25">
      <c r="A268" s="97" t="s">
        <v>1180</v>
      </c>
      <c r="B268" s="98" t="s">
        <v>1227</v>
      </c>
      <c r="C268" s="98" t="s">
        <v>1228</v>
      </c>
      <c r="D268" s="85">
        <v>636</v>
      </c>
      <c r="E268" s="99">
        <v>1.27975121516931</v>
      </c>
      <c r="F268" s="96">
        <v>46</v>
      </c>
      <c r="G268" s="100" t="s">
        <v>1020</v>
      </c>
      <c r="H268" s="100" t="s">
        <v>1007</v>
      </c>
      <c r="I268" s="100" t="s">
        <v>1021</v>
      </c>
      <c r="J268" s="100" t="s">
        <v>1030</v>
      </c>
      <c r="K268" s="100" t="s">
        <v>1008</v>
      </c>
      <c r="L268" s="100" t="s">
        <v>1008</v>
      </c>
      <c r="M268" s="100" t="s">
        <v>1008</v>
      </c>
      <c r="N268" s="100" t="s">
        <v>1021</v>
      </c>
      <c r="O268" s="110" t="s">
        <v>1185</v>
      </c>
    </row>
    <row r="269" spans="1:15" x14ac:dyDescent="0.25">
      <c r="A269" s="97" t="s">
        <v>1181</v>
      </c>
      <c r="B269" s="98" t="s">
        <v>1227</v>
      </c>
      <c r="C269" s="98" t="s">
        <v>1228</v>
      </c>
      <c r="D269" s="85">
        <v>274.5</v>
      </c>
      <c r="E269" s="99">
        <v>1.0026414562539401</v>
      </c>
      <c r="F269" s="96">
        <v>63</v>
      </c>
      <c r="G269" s="100" t="s">
        <v>1020</v>
      </c>
      <c r="H269" s="100" t="s">
        <v>1007</v>
      </c>
      <c r="I269" s="100" t="s">
        <v>1021</v>
      </c>
      <c r="J269" s="100" t="s">
        <v>1021</v>
      </c>
      <c r="K269" s="100" t="s">
        <v>1008</v>
      </c>
      <c r="L269" s="100" t="s">
        <v>1008</v>
      </c>
      <c r="M269" s="100" t="s">
        <v>1008</v>
      </c>
      <c r="N269" s="100" t="s">
        <v>1021</v>
      </c>
      <c r="O269" s="110" t="s">
        <v>1185</v>
      </c>
    </row>
    <row r="270" spans="1:15" x14ac:dyDescent="0.25">
      <c r="A270" s="97" t="s">
        <v>1182</v>
      </c>
      <c r="B270" s="98" t="s">
        <v>1227</v>
      </c>
      <c r="C270" s="98" t="s">
        <v>1228</v>
      </c>
      <c r="D270" s="85">
        <v>518.4</v>
      </c>
      <c r="E270" s="99">
        <v>1.1765286540544699</v>
      </c>
      <c r="F270" s="96">
        <v>61</v>
      </c>
      <c r="G270" s="100" t="s">
        <v>1020</v>
      </c>
      <c r="H270" s="100" t="s">
        <v>1007</v>
      </c>
      <c r="I270" s="100" t="s">
        <v>1021</v>
      </c>
      <c r="J270" s="100" t="s">
        <v>1021</v>
      </c>
      <c r="K270" s="100" t="s">
        <v>1008</v>
      </c>
      <c r="L270" s="100" t="s">
        <v>1008</v>
      </c>
      <c r="M270" s="100" t="s">
        <v>1008</v>
      </c>
      <c r="N270" s="100" t="s">
        <v>1021</v>
      </c>
      <c r="O270" s="110" t="s">
        <v>1185</v>
      </c>
    </row>
    <row r="271" spans="1:15" x14ac:dyDescent="0.25">
      <c r="A271" s="97" t="s">
        <v>1003</v>
      </c>
      <c r="B271" s="98" t="s">
        <v>1229</v>
      </c>
      <c r="C271" s="98" t="s">
        <v>1230</v>
      </c>
      <c r="D271" s="85">
        <v>806.6</v>
      </c>
      <c r="E271" s="99">
        <v>0.58095801754120402</v>
      </c>
      <c r="F271" s="96">
        <v>93</v>
      </c>
      <c r="G271" s="100" t="s">
        <v>1051</v>
      </c>
      <c r="H271" s="100" t="s">
        <v>1007</v>
      </c>
      <c r="I271" s="100" t="s">
        <v>1007</v>
      </c>
      <c r="J271" s="100" t="s">
        <v>1021</v>
      </c>
      <c r="K271" s="100" t="s">
        <v>1008</v>
      </c>
      <c r="L271" s="100" t="s">
        <v>1008</v>
      </c>
      <c r="M271" s="100" t="s">
        <v>1006</v>
      </c>
      <c r="N271" s="100" t="s">
        <v>1021</v>
      </c>
      <c r="O271" s="110" t="s">
        <v>1185</v>
      </c>
    </row>
    <row r="272" spans="1:15" x14ac:dyDescent="0.25">
      <c r="A272" s="97" t="s">
        <v>1172</v>
      </c>
      <c r="B272" s="98" t="s">
        <v>1229</v>
      </c>
      <c r="C272" s="98" t="s">
        <v>1230</v>
      </c>
      <c r="D272" s="85">
        <v>345</v>
      </c>
      <c r="E272" s="99">
        <v>1.7457979224312199</v>
      </c>
      <c r="F272" s="96">
        <v>12</v>
      </c>
      <c r="G272" s="100" t="s">
        <v>1020</v>
      </c>
      <c r="H272" s="100" t="s">
        <v>1007</v>
      </c>
      <c r="I272" s="100" t="s">
        <v>1007</v>
      </c>
      <c r="J272" s="100" t="s">
        <v>1021</v>
      </c>
      <c r="K272" s="100" t="s">
        <v>1008</v>
      </c>
      <c r="L272" s="100" t="s">
        <v>1008</v>
      </c>
      <c r="M272" s="100" t="s">
        <v>1006</v>
      </c>
      <c r="N272" s="100" t="s">
        <v>1021</v>
      </c>
      <c r="O272" s="110" t="s">
        <v>1185</v>
      </c>
    </row>
    <row r="273" spans="1:15" x14ac:dyDescent="0.25">
      <c r="A273" s="97" t="s">
        <v>1173</v>
      </c>
      <c r="B273" s="98" t="s">
        <v>1229</v>
      </c>
      <c r="C273" s="98" t="s">
        <v>1230</v>
      </c>
      <c r="D273" s="85">
        <v>312.2</v>
      </c>
      <c r="E273" s="99">
        <v>0.77660739661723799</v>
      </c>
      <c r="F273" s="96">
        <v>74</v>
      </c>
      <c r="G273" s="100" t="s">
        <v>1051</v>
      </c>
      <c r="H273" s="100" t="s">
        <v>1007</v>
      </c>
      <c r="I273" s="100" t="s">
        <v>1007</v>
      </c>
      <c r="J273" s="100" t="s">
        <v>1021</v>
      </c>
      <c r="K273" s="100" t="s">
        <v>1008</v>
      </c>
      <c r="L273" s="100" t="s">
        <v>1008</v>
      </c>
      <c r="M273" s="100" t="s">
        <v>1006</v>
      </c>
      <c r="N273" s="100" t="s">
        <v>1021</v>
      </c>
      <c r="O273" s="110" t="s">
        <v>1185</v>
      </c>
    </row>
    <row r="274" spans="1:15" x14ac:dyDescent="0.25">
      <c r="A274" s="97" t="s">
        <v>1174</v>
      </c>
      <c r="B274" s="98" t="s">
        <v>1229</v>
      </c>
      <c r="C274" s="98" t="s">
        <v>1230</v>
      </c>
      <c r="D274" s="85">
        <v>101</v>
      </c>
      <c r="E274" s="99">
        <v>1.5311874108024699</v>
      </c>
      <c r="F274" s="96">
        <v>20</v>
      </c>
      <c r="G274" s="100" t="s">
        <v>1014</v>
      </c>
      <c r="H274" s="100" t="s">
        <v>1014</v>
      </c>
      <c r="I274" s="100" t="s">
        <v>1014</v>
      </c>
      <c r="J274" s="100" t="s">
        <v>1014</v>
      </c>
      <c r="K274" s="100" t="s">
        <v>1014</v>
      </c>
      <c r="L274" s="100" t="s">
        <v>1014</v>
      </c>
      <c r="M274" s="100" t="s">
        <v>1014</v>
      </c>
      <c r="N274" s="100" t="s">
        <v>1014</v>
      </c>
      <c r="O274" s="110" t="s">
        <v>1009</v>
      </c>
    </row>
    <row r="275" spans="1:15" x14ac:dyDescent="0.25">
      <c r="A275" s="97" t="s">
        <v>1175</v>
      </c>
      <c r="B275" s="98" t="s">
        <v>1229</v>
      </c>
      <c r="C275" s="98" t="s">
        <v>1230</v>
      </c>
      <c r="D275" s="85">
        <v>362</v>
      </c>
      <c r="E275" s="99">
        <v>0.45185727790234698</v>
      </c>
      <c r="F275" s="96">
        <v>108</v>
      </c>
      <c r="G275" s="100" t="s">
        <v>1008</v>
      </c>
      <c r="H275" s="100" t="s">
        <v>1007</v>
      </c>
      <c r="I275" s="100" t="s">
        <v>1007</v>
      </c>
      <c r="J275" s="100" t="s">
        <v>1021</v>
      </c>
      <c r="K275" s="100" t="s">
        <v>1008</v>
      </c>
      <c r="L275" s="100" t="s">
        <v>1008</v>
      </c>
      <c r="M275" s="100" t="s">
        <v>1006</v>
      </c>
      <c r="N275" s="100" t="s">
        <v>1021</v>
      </c>
      <c r="O275" s="110" t="s">
        <v>1185</v>
      </c>
    </row>
    <row r="276" spans="1:15" x14ac:dyDescent="0.25">
      <c r="A276" s="97" t="s">
        <v>1176</v>
      </c>
      <c r="B276" s="98" t="s">
        <v>1229</v>
      </c>
      <c r="C276" s="98" t="s">
        <v>1230</v>
      </c>
      <c r="D276" s="85">
        <v>1343</v>
      </c>
      <c r="E276" s="99">
        <v>0.84172439723439396</v>
      </c>
      <c r="F276" s="96">
        <v>76</v>
      </c>
      <c r="G276" s="100" t="s">
        <v>1051</v>
      </c>
      <c r="H276" s="100" t="s">
        <v>1007</v>
      </c>
      <c r="I276" s="100" t="s">
        <v>1007</v>
      </c>
      <c r="J276" s="100" t="s">
        <v>1006</v>
      </c>
      <c r="K276" s="100" t="s">
        <v>1008</v>
      </c>
      <c r="L276" s="100" t="s">
        <v>1008</v>
      </c>
      <c r="M276" s="100" t="s">
        <v>1006</v>
      </c>
      <c r="N276" s="100" t="s">
        <v>1021</v>
      </c>
      <c r="O276" s="110" t="s">
        <v>1185</v>
      </c>
    </row>
    <row r="277" spans="1:15" x14ac:dyDescent="0.25">
      <c r="A277" s="97" t="s">
        <v>1177</v>
      </c>
      <c r="B277" s="98" t="s">
        <v>1229</v>
      </c>
      <c r="C277" s="98" t="s">
        <v>1230</v>
      </c>
      <c r="D277" s="85">
        <v>728.9</v>
      </c>
      <c r="E277" s="99">
        <v>0.38205675864410299</v>
      </c>
      <c r="F277" s="96">
        <v>128</v>
      </c>
      <c r="G277" s="100" t="s">
        <v>1008</v>
      </c>
      <c r="H277" s="100" t="s">
        <v>1007</v>
      </c>
      <c r="I277" s="100" t="s">
        <v>1007</v>
      </c>
      <c r="J277" s="100" t="s">
        <v>1021</v>
      </c>
      <c r="K277" s="100" t="s">
        <v>1008</v>
      </c>
      <c r="L277" s="100" t="s">
        <v>1008</v>
      </c>
      <c r="M277" s="100" t="s">
        <v>1006</v>
      </c>
      <c r="N277" s="100" t="s">
        <v>1021</v>
      </c>
      <c r="O277" s="110" t="s">
        <v>1185</v>
      </c>
    </row>
    <row r="278" spans="1:15" x14ac:dyDescent="0.25">
      <c r="A278" s="97" t="s">
        <v>1178</v>
      </c>
      <c r="B278" s="98" t="s">
        <v>1229</v>
      </c>
      <c r="C278" s="98" t="s">
        <v>1230</v>
      </c>
      <c r="D278" s="85">
        <v>183.9</v>
      </c>
      <c r="E278" s="99">
        <v>1.1492891782524599</v>
      </c>
      <c r="F278" s="96">
        <v>49</v>
      </c>
      <c r="G278" s="100" t="s">
        <v>1014</v>
      </c>
      <c r="H278" s="100" t="s">
        <v>1014</v>
      </c>
      <c r="I278" s="100" t="s">
        <v>1014</v>
      </c>
      <c r="J278" s="100" t="s">
        <v>1014</v>
      </c>
      <c r="K278" s="100" t="s">
        <v>1014</v>
      </c>
      <c r="L278" s="100" t="s">
        <v>1014</v>
      </c>
      <c r="M278" s="100" t="s">
        <v>1014</v>
      </c>
      <c r="N278" s="100" t="s">
        <v>1014</v>
      </c>
      <c r="O278" s="110" t="s">
        <v>1009</v>
      </c>
    </row>
    <row r="279" spans="1:15" x14ac:dyDescent="0.25">
      <c r="A279" s="97" t="s">
        <v>1179</v>
      </c>
      <c r="B279" s="98" t="s">
        <v>1229</v>
      </c>
      <c r="C279" s="98" t="s">
        <v>1230</v>
      </c>
      <c r="D279" s="85">
        <v>561.9</v>
      </c>
      <c r="E279" s="99">
        <v>0.50860581473494604</v>
      </c>
      <c r="F279" s="96">
        <v>108</v>
      </c>
      <c r="G279" s="100" t="s">
        <v>1008</v>
      </c>
      <c r="H279" s="100" t="s">
        <v>1007</v>
      </c>
      <c r="I279" s="100" t="s">
        <v>1007</v>
      </c>
      <c r="J279" s="100" t="s">
        <v>1021</v>
      </c>
      <c r="K279" s="100" t="s">
        <v>1008</v>
      </c>
      <c r="L279" s="100" t="s">
        <v>1008</v>
      </c>
      <c r="M279" s="100" t="s">
        <v>1006</v>
      </c>
      <c r="N279" s="100" t="s">
        <v>1021</v>
      </c>
      <c r="O279" s="110" t="s">
        <v>1185</v>
      </c>
    </row>
    <row r="280" spans="1:15" x14ac:dyDescent="0.25">
      <c r="A280" s="97" t="s">
        <v>1180</v>
      </c>
      <c r="B280" s="98" t="s">
        <v>1229</v>
      </c>
      <c r="C280" s="98" t="s">
        <v>1230</v>
      </c>
      <c r="D280" s="85">
        <v>1324.6</v>
      </c>
      <c r="E280" s="99">
        <v>1.1720224815528599</v>
      </c>
      <c r="F280" s="96">
        <v>53</v>
      </c>
      <c r="G280" s="100" t="s">
        <v>1020</v>
      </c>
      <c r="H280" s="100" t="s">
        <v>1007</v>
      </c>
      <c r="I280" s="100" t="s">
        <v>1007</v>
      </c>
      <c r="J280" s="100" t="s">
        <v>1030</v>
      </c>
      <c r="K280" s="100" t="s">
        <v>1006</v>
      </c>
      <c r="L280" s="100" t="s">
        <v>1008</v>
      </c>
      <c r="M280" s="100" t="s">
        <v>1006</v>
      </c>
      <c r="N280" s="100" t="s">
        <v>1021</v>
      </c>
      <c r="O280" s="110" t="s">
        <v>1185</v>
      </c>
    </row>
    <row r="281" spans="1:15" x14ac:dyDescent="0.25">
      <c r="A281" s="97" t="s">
        <v>1181</v>
      </c>
      <c r="B281" s="98" t="s">
        <v>1229</v>
      </c>
      <c r="C281" s="98" t="s">
        <v>1230</v>
      </c>
      <c r="D281" s="85">
        <v>463.6</v>
      </c>
      <c r="E281" s="99">
        <v>1.1869315778473</v>
      </c>
      <c r="F281" s="96">
        <v>44</v>
      </c>
      <c r="G281" s="100" t="s">
        <v>1020</v>
      </c>
      <c r="H281" s="100" t="s">
        <v>1007</v>
      </c>
      <c r="I281" s="100" t="s">
        <v>1007</v>
      </c>
      <c r="J281" s="100" t="s">
        <v>1021</v>
      </c>
      <c r="K281" s="100" t="s">
        <v>1008</v>
      </c>
      <c r="L281" s="100" t="s">
        <v>1008</v>
      </c>
      <c r="M281" s="100" t="s">
        <v>1006</v>
      </c>
      <c r="N281" s="100" t="s">
        <v>1021</v>
      </c>
      <c r="O281" s="110" t="s">
        <v>1185</v>
      </c>
    </row>
    <row r="282" spans="1:15" x14ac:dyDescent="0.25">
      <c r="A282" s="97" t="s">
        <v>1182</v>
      </c>
      <c r="B282" s="98" t="s">
        <v>1229</v>
      </c>
      <c r="C282" s="98" t="s">
        <v>1230</v>
      </c>
      <c r="D282" s="85">
        <v>1169.7</v>
      </c>
      <c r="E282" s="99">
        <v>1.58045210346672</v>
      </c>
      <c r="F282" s="96">
        <v>22</v>
      </c>
      <c r="G282" s="100" t="s">
        <v>1020</v>
      </c>
      <c r="H282" s="100" t="s">
        <v>1007</v>
      </c>
      <c r="I282" s="100" t="s">
        <v>1007</v>
      </c>
      <c r="J282" s="100" t="s">
        <v>1006</v>
      </c>
      <c r="K282" s="100" t="s">
        <v>1008</v>
      </c>
      <c r="L282" s="100" t="s">
        <v>1008</v>
      </c>
      <c r="M282" s="100" t="s">
        <v>1006</v>
      </c>
      <c r="N282" s="100" t="s">
        <v>1021</v>
      </c>
      <c r="O282" s="110" t="s">
        <v>1185</v>
      </c>
    </row>
    <row r="283" spans="1:15" x14ac:dyDescent="0.25">
      <c r="A283" s="97" t="s">
        <v>1003</v>
      </c>
      <c r="B283" s="98" t="s">
        <v>1231</v>
      </c>
      <c r="C283" s="98" t="s">
        <v>1232</v>
      </c>
      <c r="D283" s="85">
        <v>998.1</v>
      </c>
      <c r="E283" s="99">
        <v>1.1404941350634701</v>
      </c>
      <c r="F283" s="96">
        <v>56</v>
      </c>
      <c r="G283" s="100" t="s">
        <v>1020</v>
      </c>
      <c r="H283" s="100" t="s">
        <v>1007</v>
      </c>
      <c r="I283" s="100" t="s">
        <v>1007</v>
      </c>
      <c r="J283" s="100" t="s">
        <v>1006</v>
      </c>
      <c r="K283" s="100" t="s">
        <v>1006</v>
      </c>
      <c r="L283" s="100" t="s">
        <v>1006</v>
      </c>
      <c r="M283" s="100" t="s">
        <v>1008</v>
      </c>
      <c r="N283" s="100" t="s">
        <v>1021</v>
      </c>
      <c r="O283" s="110" t="s">
        <v>1185</v>
      </c>
    </row>
    <row r="284" spans="1:15" x14ac:dyDescent="0.25">
      <c r="A284" s="97" t="s">
        <v>1172</v>
      </c>
      <c r="B284" s="98" t="s">
        <v>1231</v>
      </c>
      <c r="C284" s="98" t="s">
        <v>1232</v>
      </c>
      <c r="D284" s="85">
        <v>371.9</v>
      </c>
      <c r="E284" s="99">
        <v>1.2067743595015601</v>
      </c>
      <c r="F284" s="96">
        <v>47</v>
      </c>
      <c r="G284" s="100" t="s">
        <v>1020</v>
      </c>
      <c r="H284" s="100" t="s">
        <v>1007</v>
      </c>
      <c r="I284" s="100" t="s">
        <v>1007</v>
      </c>
      <c r="J284" s="100" t="s">
        <v>1006</v>
      </c>
      <c r="K284" s="100" t="s">
        <v>1006</v>
      </c>
      <c r="L284" s="100" t="s">
        <v>1006</v>
      </c>
      <c r="M284" s="100" t="s">
        <v>1008</v>
      </c>
      <c r="N284" s="100" t="s">
        <v>1021</v>
      </c>
      <c r="O284" s="110" t="s">
        <v>1185</v>
      </c>
    </row>
    <row r="285" spans="1:15" x14ac:dyDescent="0.25">
      <c r="A285" s="97" t="s">
        <v>1173</v>
      </c>
      <c r="B285" s="98" t="s">
        <v>1231</v>
      </c>
      <c r="C285" s="98" t="s">
        <v>1232</v>
      </c>
      <c r="D285" s="85">
        <v>391.1</v>
      </c>
      <c r="E285" s="99">
        <v>1.2525997088388101</v>
      </c>
      <c r="F285" s="96">
        <v>22</v>
      </c>
      <c r="G285" s="100" t="s">
        <v>1020</v>
      </c>
      <c r="H285" s="100" t="s">
        <v>1007</v>
      </c>
      <c r="I285" s="100" t="s">
        <v>1007</v>
      </c>
      <c r="J285" s="100" t="s">
        <v>1006</v>
      </c>
      <c r="K285" s="100" t="s">
        <v>1008</v>
      </c>
      <c r="L285" s="100" t="s">
        <v>1006</v>
      </c>
      <c r="M285" s="100" t="s">
        <v>1008</v>
      </c>
      <c r="N285" s="100" t="s">
        <v>1021</v>
      </c>
      <c r="O285" s="110" t="s">
        <v>1185</v>
      </c>
    </row>
    <row r="286" spans="1:15" x14ac:dyDescent="0.25">
      <c r="A286" s="97" t="s">
        <v>1174</v>
      </c>
      <c r="B286" s="98" t="s">
        <v>1231</v>
      </c>
      <c r="C286" s="98" t="s">
        <v>1232</v>
      </c>
      <c r="D286" s="85">
        <v>167.4</v>
      </c>
      <c r="E286" s="99">
        <v>1.5311874108024699</v>
      </c>
      <c r="F286" s="96">
        <v>20</v>
      </c>
      <c r="G286" s="100" t="s">
        <v>1014</v>
      </c>
      <c r="H286" s="100" t="s">
        <v>1014</v>
      </c>
      <c r="I286" s="100" t="s">
        <v>1014</v>
      </c>
      <c r="J286" s="100" t="s">
        <v>1014</v>
      </c>
      <c r="K286" s="100" t="s">
        <v>1014</v>
      </c>
      <c r="L286" s="100" t="s">
        <v>1014</v>
      </c>
      <c r="M286" s="100" t="s">
        <v>1014</v>
      </c>
      <c r="N286" s="100" t="s">
        <v>1014</v>
      </c>
      <c r="O286" s="110" t="s">
        <v>1009</v>
      </c>
    </row>
    <row r="287" spans="1:15" x14ac:dyDescent="0.25">
      <c r="A287" s="97" t="s">
        <v>1175</v>
      </c>
      <c r="B287" s="98" t="s">
        <v>1231</v>
      </c>
      <c r="C287" s="98" t="s">
        <v>1232</v>
      </c>
      <c r="D287" s="85">
        <v>514.79999999999995</v>
      </c>
      <c r="E287" s="99">
        <v>0.69544507728023597</v>
      </c>
      <c r="F287" s="96">
        <v>95</v>
      </c>
      <c r="G287" s="100" t="s">
        <v>1051</v>
      </c>
      <c r="H287" s="100" t="s">
        <v>1007</v>
      </c>
      <c r="I287" s="100" t="s">
        <v>1007</v>
      </c>
      <c r="J287" s="100" t="s">
        <v>1021</v>
      </c>
      <c r="K287" s="100" t="s">
        <v>1006</v>
      </c>
      <c r="L287" s="100" t="s">
        <v>1006</v>
      </c>
      <c r="M287" s="100" t="s">
        <v>1008</v>
      </c>
      <c r="N287" s="100" t="s">
        <v>1021</v>
      </c>
      <c r="O287" s="110" t="s">
        <v>1185</v>
      </c>
    </row>
    <row r="288" spans="1:15" x14ac:dyDescent="0.25">
      <c r="A288" s="97" t="s">
        <v>1176</v>
      </c>
      <c r="B288" s="98" t="s">
        <v>1231</v>
      </c>
      <c r="C288" s="98" t="s">
        <v>1232</v>
      </c>
      <c r="D288" s="85">
        <v>1651.7</v>
      </c>
      <c r="E288" s="99">
        <v>1.3234760480613601</v>
      </c>
      <c r="F288" s="96">
        <v>41</v>
      </c>
      <c r="G288" s="100" t="s">
        <v>1020</v>
      </c>
      <c r="H288" s="100" t="s">
        <v>1007</v>
      </c>
      <c r="I288" s="100" t="s">
        <v>1007</v>
      </c>
      <c r="J288" s="100" t="s">
        <v>1006</v>
      </c>
      <c r="K288" s="100" t="s">
        <v>1006</v>
      </c>
      <c r="L288" s="100" t="s">
        <v>1006</v>
      </c>
      <c r="M288" s="100" t="s">
        <v>1008</v>
      </c>
      <c r="N288" s="100" t="s">
        <v>1021</v>
      </c>
      <c r="O288" s="110" t="s">
        <v>1185</v>
      </c>
    </row>
    <row r="289" spans="1:15" x14ac:dyDescent="0.25">
      <c r="A289" s="97" t="s">
        <v>1177</v>
      </c>
      <c r="B289" s="98" t="s">
        <v>1231</v>
      </c>
      <c r="C289" s="98" t="s">
        <v>1232</v>
      </c>
      <c r="D289" s="85">
        <v>1021.5</v>
      </c>
      <c r="E289" s="99">
        <v>1.64213988053335</v>
      </c>
      <c r="F289" s="96">
        <v>32</v>
      </c>
      <c r="G289" s="100" t="s">
        <v>1020</v>
      </c>
      <c r="H289" s="100" t="s">
        <v>1007</v>
      </c>
      <c r="I289" s="100" t="s">
        <v>1007</v>
      </c>
      <c r="J289" s="100" t="s">
        <v>1006</v>
      </c>
      <c r="K289" s="100" t="s">
        <v>1008</v>
      </c>
      <c r="L289" s="100" t="s">
        <v>1006</v>
      </c>
      <c r="M289" s="100" t="s">
        <v>1008</v>
      </c>
      <c r="N289" s="100" t="s">
        <v>1021</v>
      </c>
      <c r="O289" s="110" t="s">
        <v>1185</v>
      </c>
    </row>
    <row r="290" spans="1:15" x14ac:dyDescent="0.25">
      <c r="A290" s="97" t="s">
        <v>1178</v>
      </c>
      <c r="B290" s="98" t="s">
        <v>1231</v>
      </c>
      <c r="C290" s="98" t="s">
        <v>1232</v>
      </c>
      <c r="D290" s="85">
        <v>295.60000000000002</v>
      </c>
      <c r="E290" s="99">
        <v>1.62398976397172</v>
      </c>
      <c r="F290" s="96">
        <v>28</v>
      </c>
      <c r="G290" s="100" t="s">
        <v>1020</v>
      </c>
      <c r="H290" s="100" t="s">
        <v>1007</v>
      </c>
      <c r="I290" s="100" t="s">
        <v>1007</v>
      </c>
      <c r="J290" s="100" t="s">
        <v>1006</v>
      </c>
      <c r="K290" s="100" t="s">
        <v>1006</v>
      </c>
      <c r="L290" s="100" t="s">
        <v>1006</v>
      </c>
      <c r="M290" s="100" t="s">
        <v>1008</v>
      </c>
      <c r="N290" s="100" t="s">
        <v>1021</v>
      </c>
      <c r="O290" s="110" t="s">
        <v>1185</v>
      </c>
    </row>
    <row r="291" spans="1:15" x14ac:dyDescent="0.25">
      <c r="A291" s="97" t="s">
        <v>1179</v>
      </c>
      <c r="B291" s="98" t="s">
        <v>1231</v>
      </c>
      <c r="C291" s="98" t="s">
        <v>1232</v>
      </c>
      <c r="D291" s="85">
        <v>801.1</v>
      </c>
      <c r="E291" s="99">
        <v>0.90330066391715302</v>
      </c>
      <c r="F291" s="96">
        <v>73</v>
      </c>
      <c r="G291" s="100" t="s">
        <v>1020</v>
      </c>
      <c r="H291" s="100" t="s">
        <v>1007</v>
      </c>
      <c r="I291" s="100" t="s">
        <v>1007</v>
      </c>
      <c r="J291" s="100" t="s">
        <v>1006</v>
      </c>
      <c r="K291" s="100" t="s">
        <v>1006</v>
      </c>
      <c r="L291" s="100" t="s">
        <v>1006</v>
      </c>
      <c r="M291" s="100" t="s">
        <v>1008</v>
      </c>
      <c r="N291" s="100" t="s">
        <v>1021</v>
      </c>
      <c r="O291" s="110" t="s">
        <v>1185</v>
      </c>
    </row>
    <row r="292" spans="1:15" x14ac:dyDescent="0.25">
      <c r="A292" s="97" t="s">
        <v>1180</v>
      </c>
      <c r="B292" s="98" t="s">
        <v>1231</v>
      </c>
      <c r="C292" s="98" t="s">
        <v>1232</v>
      </c>
      <c r="D292" s="85">
        <v>1813.4</v>
      </c>
      <c r="E292" s="99">
        <v>0.98113444911635606</v>
      </c>
      <c r="F292" s="96">
        <v>68</v>
      </c>
      <c r="G292" s="100" t="s">
        <v>1020</v>
      </c>
      <c r="H292" s="100" t="s">
        <v>1007</v>
      </c>
      <c r="I292" s="100" t="s">
        <v>1007</v>
      </c>
      <c r="J292" s="100" t="s">
        <v>1021</v>
      </c>
      <c r="K292" s="100" t="s">
        <v>1021</v>
      </c>
      <c r="L292" s="100" t="s">
        <v>1006</v>
      </c>
      <c r="M292" s="100" t="s">
        <v>1008</v>
      </c>
      <c r="N292" s="100" t="s">
        <v>1021</v>
      </c>
      <c r="O292" s="110" t="s">
        <v>1185</v>
      </c>
    </row>
    <row r="293" spans="1:15" x14ac:dyDescent="0.25">
      <c r="A293" s="97" t="s">
        <v>1181</v>
      </c>
      <c r="B293" s="98" t="s">
        <v>1231</v>
      </c>
      <c r="C293" s="98" t="s">
        <v>1232</v>
      </c>
      <c r="D293" s="85">
        <v>591.20000000000005</v>
      </c>
      <c r="E293" s="99">
        <v>1.6575263511718099</v>
      </c>
      <c r="F293" s="96">
        <v>19</v>
      </c>
      <c r="G293" s="100" t="s">
        <v>1020</v>
      </c>
      <c r="H293" s="100" t="s">
        <v>1007</v>
      </c>
      <c r="I293" s="100" t="s">
        <v>1007</v>
      </c>
      <c r="J293" s="100" t="s">
        <v>1006</v>
      </c>
      <c r="K293" s="100" t="s">
        <v>1008</v>
      </c>
      <c r="L293" s="100" t="s">
        <v>1006</v>
      </c>
      <c r="M293" s="100" t="s">
        <v>1008</v>
      </c>
      <c r="N293" s="100" t="s">
        <v>1021</v>
      </c>
      <c r="O293" s="110" t="s">
        <v>1185</v>
      </c>
    </row>
    <row r="294" spans="1:15" x14ac:dyDescent="0.25">
      <c r="A294" s="97" t="s">
        <v>1182</v>
      </c>
      <c r="B294" s="98" t="s">
        <v>1231</v>
      </c>
      <c r="C294" s="98" t="s">
        <v>1232</v>
      </c>
      <c r="D294" s="85">
        <v>1649.6</v>
      </c>
      <c r="E294" s="99">
        <v>1.7066211468904799</v>
      </c>
      <c r="F294" s="96">
        <v>14</v>
      </c>
      <c r="G294" s="100" t="s">
        <v>1020</v>
      </c>
      <c r="H294" s="100" t="s">
        <v>1007</v>
      </c>
      <c r="I294" s="100" t="s">
        <v>1007</v>
      </c>
      <c r="J294" s="100" t="s">
        <v>1006</v>
      </c>
      <c r="K294" s="100" t="s">
        <v>1006</v>
      </c>
      <c r="L294" s="100" t="s">
        <v>1006</v>
      </c>
      <c r="M294" s="100" t="s">
        <v>1008</v>
      </c>
      <c r="N294" s="100" t="s">
        <v>1021</v>
      </c>
      <c r="O294" s="110" t="s">
        <v>1185</v>
      </c>
    </row>
    <row r="295" spans="1:15" x14ac:dyDescent="0.25">
      <c r="A295" s="97" t="s">
        <v>1003</v>
      </c>
      <c r="B295" s="98" t="s">
        <v>1233</v>
      </c>
      <c r="C295" s="98" t="s">
        <v>1234</v>
      </c>
      <c r="D295" s="85">
        <v>166.6</v>
      </c>
      <c r="E295" s="99">
        <v>1.14940458157864</v>
      </c>
      <c r="F295" s="96">
        <v>55</v>
      </c>
      <c r="G295" s="100" t="s">
        <v>1014</v>
      </c>
      <c r="H295" s="100" t="s">
        <v>1014</v>
      </c>
      <c r="I295" s="100" t="s">
        <v>1014</v>
      </c>
      <c r="J295" s="100" t="s">
        <v>1014</v>
      </c>
      <c r="K295" s="100" t="s">
        <v>1014</v>
      </c>
      <c r="L295" s="100" t="s">
        <v>1014</v>
      </c>
      <c r="M295" s="100" t="s">
        <v>1014</v>
      </c>
      <c r="N295" s="100" t="s">
        <v>1014</v>
      </c>
      <c r="O295" s="110" t="s">
        <v>1009</v>
      </c>
    </row>
    <row r="296" spans="1:15" x14ac:dyDescent="0.25">
      <c r="A296" s="97" t="s">
        <v>1172</v>
      </c>
      <c r="B296" s="98" t="s">
        <v>1233</v>
      </c>
      <c r="C296" s="98" t="s">
        <v>1234</v>
      </c>
      <c r="D296" s="85">
        <v>60.2</v>
      </c>
      <c r="E296" s="99">
        <v>0.87219993380615901</v>
      </c>
      <c r="F296" s="96">
        <v>80</v>
      </c>
      <c r="G296" s="100" t="s">
        <v>1014</v>
      </c>
      <c r="H296" s="100" t="s">
        <v>1014</v>
      </c>
      <c r="I296" s="100" t="s">
        <v>1014</v>
      </c>
      <c r="J296" s="100" t="s">
        <v>1014</v>
      </c>
      <c r="K296" s="100" t="s">
        <v>1014</v>
      </c>
      <c r="L296" s="100" t="s">
        <v>1014</v>
      </c>
      <c r="M296" s="100" t="s">
        <v>1014</v>
      </c>
      <c r="N296" s="100" t="s">
        <v>1014</v>
      </c>
      <c r="O296" s="110" t="s">
        <v>1009</v>
      </c>
    </row>
    <row r="297" spans="1:15" x14ac:dyDescent="0.25">
      <c r="A297" s="97" t="s">
        <v>1173</v>
      </c>
      <c r="B297" s="98" t="s">
        <v>1233</v>
      </c>
      <c r="C297" s="98" t="s">
        <v>1234</v>
      </c>
      <c r="D297" s="85">
        <v>55.5</v>
      </c>
      <c r="E297" s="99">
        <v>0.84598280710436802</v>
      </c>
      <c r="F297" s="96">
        <v>66</v>
      </c>
      <c r="G297" s="100" t="s">
        <v>1014</v>
      </c>
      <c r="H297" s="100" t="s">
        <v>1014</v>
      </c>
      <c r="I297" s="100" t="s">
        <v>1014</v>
      </c>
      <c r="J297" s="100" t="s">
        <v>1014</v>
      </c>
      <c r="K297" s="100" t="s">
        <v>1014</v>
      </c>
      <c r="L297" s="100" t="s">
        <v>1014</v>
      </c>
      <c r="M297" s="100" t="s">
        <v>1014</v>
      </c>
      <c r="N297" s="100" t="s">
        <v>1014</v>
      </c>
      <c r="O297" s="110" t="s">
        <v>1009</v>
      </c>
    </row>
    <row r="298" spans="1:15" x14ac:dyDescent="0.25">
      <c r="A298" s="97" t="s">
        <v>1174</v>
      </c>
      <c r="B298" s="98" t="s">
        <v>1233</v>
      </c>
      <c r="C298" s="98" t="s">
        <v>1234</v>
      </c>
      <c r="D298" s="85">
        <v>68.400000000000006</v>
      </c>
      <c r="E298" s="99">
        <v>1.5311874108024699</v>
      </c>
      <c r="F298" s="96">
        <v>20</v>
      </c>
      <c r="G298" s="100" t="s">
        <v>1014</v>
      </c>
      <c r="H298" s="100" t="s">
        <v>1014</v>
      </c>
      <c r="I298" s="100" t="s">
        <v>1014</v>
      </c>
      <c r="J298" s="100" t="s">
        <v>1014</v>
      </c>
      <c r="K298" s="100" t="s">
        <v>1014</v>
      </c>
      <c r="L298" s="100" t="s">
        <v>1014</v>
      </c>
      <c r="M298" s="100" t="s">
        <v>1014</v>
      </c>
      <c r="N298" s="100" t="s">
        <v>1014</v>
      </c>
      <c r="O298" s="110" t="s">
        <v>1009</v>
      </c>
    </row>
    <row r="299" spans="1:15" x14ac:dyDescent="0.25">
      <c r="A299" s="97" t="s">
        <v>1175</v>
      </c>
      <c r="B299" s="98" t="s">
        <v>1233</v>
      </c>
      <c r="C299" s="98" t="s">
        <v>1234</v>
      </c>
      <c r="D299" s="85">
        <v>93.7</v>
      </c>
      <c r="E299" s="99">
        <v>0.57244284115160204</v>
      </c>
      <c r="F299" s="96">
        <v>101</v>
      </c>
      <c r="G299" s="100" t="s">
        <v>1014</v>
      </c>
      <c r="H299" s="100" t="s">
        <v>1014</v>
      </c>
      <c r="I299" s="100" t="s">
        <v>1014</v>
      </c>
      <c r="J299" s="100" t="s">
        <v>1014</v>
      </c>
      <c r="K299" s="100" t="s">
        <v>1014</v>
      </c>
      <c r="L299" s="100" t="s">
        <v>1014</v>
      </c>
      <c r="M299" s="100" t="s">
        <v>1014</v>
      </c>
      <c r="N299" s="100" t="s">
        <v>1014</v>
      </c>
      <c r="O299" s="110" t="s">
        <v>1009</v>
      </c>
    </row>
    <row r="300" spans="1:15" x14ac:dyDescent="0.25">
      <c r="A300" s="97" t="s">
        <v>1176</v>
      </c>
      <c r="B300" s="98" t="s">
        <v>1233</v>
      </c>
      <c r="C300" s="98" t="s">
        <v>1234</v>
      </c>
      <c r="D300" s="85">
        <v>246.4</v>
      </c>
      <c r="E300" s="99">
        <v>1.7674478225736501</v>
      </c>
      <c r="F300" s="96">
        <v>16</v>
      </c>
      <c r="G300" s="100" t="s">
        <v>1020</v>
      </c>
      <c r="H300" s="100" t="s">
        <v>1007</v>
      </c>
      <c r="I300" s="100" t="s">
        <v>1007</v>
      </c>
      <c r="J300" s="100" t="s">
        <v>1006</v>
      </c>
      <c r="K300" s="100" t="s">
        <v>1030</v>
      </c>
      <c r="L300" s="100" t="s">
        <v>1007</v>
      </c>
      <c r="M300" s="100" t="s">
        <v>1008</v>
      </c>
      <c r="N300" s="100" t="s">
        <v>1014</v>
      </c>
      <c r="O300" s="110" t="s">
        <v>1185</v>
      </c>
    </row>
    <row r="301" spans="1:15" x14ac:dyDescent="0.25">
      <c r="A301" s="97" t="s">
        <v>1177</v>
      </c>
      <c r="B301" s="98" t="s">
        <v>1233</v>
      </c>
      <c r="C301" s="98" t="s">
        <v>1234</v>
      </c>
      <c r="D301" s="85">
        <v>121.1</v>
      </c>
      <c r="E301" s="99">
        <v>1.11952853065443</v>
      </c>
      <c r="F301" s="96">
        <v>60</v>
      </c>
      <c r="G301" s="100" t="s">
        <v>1014</v>
      </c>
      <c r="H301" s="100" t="s">
        <v>1014</v>
      </c>
      <c r="I301" s="100" t="s">
        <v>1014</v>
      </c>
      <c r="J301" s="100" t="s">
        <v>1014</v>
      </c>
      <c r="K301" s="100" t="s">
        <v>1014</v>
      </c>
      <c r="L301" s="100" t="s">
        <v>1014</v>
      </c>
      <c r="M301" s="100" t="s">
        <v>1014</v>
      </c>
      <c r="N301" s="100" t="s">
        <v>1014</v>
      </c>
      <c r="O301" s="110" t="s">
        <v>1009</v>
      </c>
    </row>
    <row r="302" spans="1:15" x14ac:dyDescent="0.25">
      <c r="A302" s="97" t="s">
        <v>1178</v>
      </c>
      <c r="B302" s="98" t="s">
        <v>1233</v>
      </c>
      <c r="C302" s="98" t="s">
        <v>1234</v>
      </c>
      <c r="D302" s="85">
        <v>76.8</v>
      </c>
      <c r="E302" s="99">
        <v>1.1492891782524599</v>
      </c>
      <c r="F302" s="96">
        <v>49</v>
      </c>
      <c r="G302" s="100" t="s">
        <v>1014</v>
      </c>
      <c r="H302" s="100" t="s">
        <v>1014</v>
      </c>
      <c r="I302" s="100" t="s">
        <v>1014</v>
      </c>
      <c r="J302" s="100" t="s">
        <v>1014</v>
      </c>
      <c r="K302" s="100" t="s">
        <v>1014</v>
      </c>
      <c r="L302" s="100" t="s">
        <v>1014</v>
      </c>
      <c r="M302" s="100" t="s">
        <v>1014</v>
      </c>
      <c r="N302" s="100" t="s">
        <v>1014</v>
      </c>
      <c r="O302" s="110" t="s">
        <v>1009</v>
      </c>
    </row>
    <row r="303" spans="1:15" x14ac:dyDescent="0.25">
      <c r="A303" s="97" t="s">
        <v>1179</v>
      </c>
      <c r="B303" s="98" t="s">
        <v>1233</v>
      </c>
      <c r="C303" s="98" t="s">
        <v>1234</v>
      </c>
      <c r="D303" s="85">
        <v>155.4</v>
      </c>
      <c r="E303" s="99">
        <v>1.0058859169243199</v>
      </c>
      <c r="F303" s="96">
        <v>56</v>
      </c>
      <c r="G303" s="100" t="s">
        <v>1014</v>
      </c>
      <c r="H303" s="100" t="s">
        <v>1014</v>
      </c>
      <c r="I303" s="100" t="s">
        <v>1014</v>
      </c>
      <c r="J303" s="100" t="s">
        <v>1014</v>
      </c>
      <c r="K303" s="100" t="s">
        <v>1014</v>
      </c>
      <c r="L303" s="100" t="s">
        <v>1014</v>
      </c>
      <c r="M303" s="100" t="s">
        <v>1014</v>
      </c>
      <c r="N303" s="100" t="s">
        <v>1014</v>
      </c>
      <c r="O303" s="110" t="s">
        <v>1009</v>
      </c>
    </row>
    <row r="304" spans="1:15" x14ac:dyDescent="0.25">
      <c r="A304" s="97" t="s">
        <v>1180</v>
      </c>
      <c r="B304" s="98" t="s">
        <v>1233</v>
      </c>
      <c r="C304" s="98" t="s">
        <v>1234</v>
      </c>
      <c r="D304" s="85">
        <v>294.8</v>
      </c>
      <c r="E304" s="99">
        <v>-0.500486762948395</v>
      </c>
      <c r="F304" s="96">
        <v>180</v>
      </c>
      <c r="G304" s="100" t="s">
        <v>1021</v>
      </c>
      <c r="H304" s="100" t="s">
        <v>1007</v>
      </c>
      <c r="I304" s="100" t="s">
        <v>1007</v>
      </c>
      <c r="J304" s="100" t="s">
        <v>1006</v>
      </c>
      <c r="K304" s="100" t="s">
        <v>1006</v>
      </c>
      <c r="L304" s="100" t="s">
        <v>1007</v>
      </c>
      <c r="M304" s="100" t="s">
        <v>1008</v>
      </c>
      <c r="N304" s="100" t="s">
        <v>1014</v>
      </c>
      <c r="O304" s="110" t="s">
        <v>1185</v>
      </c>
    </row>
    <row r="305" spans="1:15" x14ac:dyDescent="0.25">
      <c r="A305" s="97" t="s">
        <v>1181</v>
      </c>
      <c r="B305" s="98" t="s">
        <v>1233</v>
      </c>
      <c r="C305" s="98" t="s">
        <v>1234</v>
      </c>
      <c r="D305" s="85">
        <v>114.2</v>
      </c>
      <c r="E305" s="99">
        <v>1.1202146984349499</v>
      </c>
      <c r="F305" s="96">
        <v>47</v>
      </c>
      <c r="G305" s="100" t="s">
        <v>1014</v>
      </c>
      <c r="H305" s="100" t="s">
        <v>1014</v>
      </c>
      <c r="I305" s="100" t="s">
        <v>1014</v>
      </c>
      <c r="J305" s="100" t="s">
        <v>1014</v>
      </c>
      <c r="K305" s="100" t="s">
        <v>1014</v>
      </c>
      <c r="L305" s="100" t="s">
        <v>1014</v>
      </c>
      <c r="M305" s="100" t="s">
        <v>1014</v>
      </c>
      <c r="N305" s="100" t="s">
        <v>1014</v>
      </c>
      <c r="O305" s="110" t="s">
        <v>1009</v>
      </c>
    </row>
    <row r="306" spans="1:15" x14ac:dyDescent="0.25">
      <c r="A306" s="97" t="s">
        <v>1182</v>
      </c>
      <c r="B306" s="98" t="s">
        <v>1233</v>
      </c>
      <c r="C306" s="98" t="s">
        <v>1234</v>
      </c>
      <c r="D306" s="85">
        <v>202.8</v>
      </c>
      <c r="E306" s="99">
        <v>1.31696326430056</v>
      </c>
      <c r="F306" s="96">
        <v>43</v>
      </c>
      <c r="G306" s="100" t="s">
        <v>1014</v>
      </c>
      <c r="H306" s="100" t="s">
        <v>1014</v>
      </c>
      <c r="I306" s="100" t="s">
        <v>1014</v>
      </c>
      <c r="J306" s="100" t="s">
        <v>1014</v>
      </c>
      <c r="K306" s="100" t="s">
        <v>1014</v>
      </c>
      <c r="L306" s="100" t="s">
        <v>1014</v>
      </c>
      <c r="M306" s="100" t="s">
        <v>1014</v>
      </c>
      <c r="N306" s="100" t="s">
        <v>1014</v>
      </c>
      <c r="O306" s="110" t="s">
        <v>1009</v>
      </c>
    </row>
    <row r="307" spans="1:15" x14ac:dyDescent="0.25">
      <c r="A307" s="97" t="s">
        <v>1003</v>
      </c>
      <c r="B307" s="98" t="s">
        <v>1235</v>
      </c>
      <c r="C307" s="98" t="s">
        <v>1236</v>
      </c>
      <c r="D307" s="85">
        <v>606.70000000000005</v>
      </c>
      <c r="E307" s="99">
        <v>1.6107585416926899</v>
      </c>
      <c r="F307" s="96">
        <v>35</v>
      </c>
      <c r="G307" s="100" t="s">
        <v>1020</v>
      </c>
      <c r="H307" s="100" t="s">
        <v>1006</v>
      </c>
      <c r="I307" s="100" t="s">
        <v>1008</v>
      </c>
      <c r="J307" s="100" t="s">
        <v>1021</v>
      </c>
      <c r="K307" s="100" t="s">
        <v>1008</v>
      </c>
      <c r="L307" s="100" t="s">
        <v>1008</v>
      </c>
      <c r="M307" s="100" t="s">
        <v>1008</v>
      </c>
      <c r="N307" s="100" t="s">
        <v>1021</v>
      </c>
      <c r="O307" s="110" t="s">
        <v>1185</v>
      </c>
    </row>
    <row r="308" spans="1:15" x14ac:dyDescent="0.25">
      <c r="A308" s="97" t="s">
        <v>1172</v>
      </c>
      <c r="B308" s="98" t="s">
        <v>1235</v>
      </c>
      <c r="C308" s="98" t="s">
        <v>1236</v>
      </c>
      <c r="D308" s="85">
        <v>378.2</v>
      </c>
      <c r="E308" s="99">
        <v>0.472777024493445</v>
      </c>
      <c r="F308" s="96">
        <v>111</v>
      </c>
      <c r="G308" s="100" t="s">
        <v>1008</v>
      </c>
      <c r="H308" s="100" t="s">
        <v>1008</v>
      </c>
      <c r="I308" s="100" t="s">
        <v>1008</v>
      </c>
      <c r="J308" s="100" t="s">
        <v>1030</v>
      </c>
      <c r="K308" s="100" t="s">
        <v>1008</v>
      </c>
      <c r="L308" s="100" t="s">
        <v>1008</v>
      </c>
      <c r="M308" s="100" t="s">
        <v>1008</v>
      </c>
      <c r="N308" s="100" t="s">
        <v>1021</v>
      </c>
      <c r="O308" s="110" t="s">
        <v>1185</v>
      </c>
    </row>
    <row r="309" spans="1:15" x14ac:dyDescent="0.25">
      <c r="A309" s="97" t="s">
        <v>1173</v>
      </c>
      <c r="B309" s="98" t="s">
        <v>1235</v>
      </c>
      <c r="C309" s="98" t="s">
        <v>1236</v>
      </c>
      <c r="D309" s="85">
        <v>249.4</v>
      </c>
      <c r="E309" s="99">
        <v>0.84598280710436802</v>
      </c>
      <c r="F309" s="96">
        <v>66</v>
      </c>
      <c r="G309" s="100" t="s">
        <v>1014</v>
      </c>
      <c r="H309" s="100" t="s">
        <v>1014</v>
      </c>
      <c r="I309" s="100" t="s">
        <v>1014</v>
      </c>
      <c r="J309" s="100" t="s">
        <v>1014</v>
      </c>
      <c r="K309" s="100" t="s">
        <v>1014</v>
      </c>
      <c r="L309" s="100" t="s">
        <v>1014</v>
      </c>
      <c r="M309" s="100" t="s">
        <v>1014</v>
      </c>
      <c r="N309" s="100" t="s">
        <v>1014</v>
      </c>
      <c r="O309" s="110" t="s">
        <v>1009</v>
      </c>
    </row>
    <row r="310" spans="1:15" x14ac:dyDescent="0.25">
      <c r="A310" s="97" t="s">
        <v>1174</v>
      </c>
      <c r="B310" s="98" t="s">
        <v>1235</v>
      </c>
      <c r="C310" s="98" t="s">
        <v>1236</v>
      </c>
      <c r="D310" s="85">
        <v>187</v>
      </c>
      <c r="E310" s="99">
        <v>1.5311874108024699</v>
      </c>
      <c r="F310" s="96">
        <v>20</v>
      </c>
      <c r="G310" s="100" t="s">
        <v>1014</v>
      </c>
      <c r="H310" s="100" t="s">
        <v>1014</v>
      </c>
      <c r="I310" s="100" t="s">
        <v>1014</v>
      </c>
      <c r="J310" s="100" t="s">
        <v>1014</v>
      </c>
      <c r="K310" s="100" t="s">
        <v>1014</v>
      </c>
      <c r="L310" s="100" t="s">
        <v>1014</v>
      </c>
      <c r="M310" s="100" t="s">
        <v>1014</v>
      </c>
      <c r="N310" s="100" t="s">
        <v>1014</v>
      </c>
      <c r="O310" s="110" t="s">
        <v>1009</v>
      </c>
    </row>
    <row r="311" spans="1:15" x14ac:dyDescent="0.25">
      <c r="A311" s="97" t="s">
        <v>1175</v>
      </c>
      <c r="B311" s="98" t="s">
        <v>1235</v>
      </c>
      <c r="C311" s="98" t="s">
        <v>1236</v>
      </c>
      <c r="D311" s="85">
        <v>439.5</v>
      </c>
      <c r="E311" s="99">
        <v>0.67589830690624297</v>
      </c>
      <c r="F311" s="96">
        <v>96</v>
      </c>
      <c r="G311" s="100" t="s">
        <v>1051</v>
      </c>
      <c r="H311" s="100" t="s">
        <v>1008</v>
      </c>
      <c r="I311" s="100" t="s">
        <v>1008</v>
      </c>
      <c r="J311" s="100" t="s">
        <v>1030</v>
      </c>
      <c r="K311" s="100" t="s">
        <v>1008</v>
      </c>
      <c r="L311" s="100" t="s">
        <v>1008</v>
      </c>
      <c r="M311" s="100" t="s">
        <v>1008</v>
      </c>
      <c r="N311" s="100" t="s">
        <v>1021</v>
      </c>
      <c r="O311" s="110" t="s">
        <v>1185</v>
      </c>
    </row>
    <row r="312" spans="1:15" x14ac:dyDescent="0.25">
      <c r="A312" s="97" t="s">
        <v>1176</v>
      </c>
      <c r="B312" s="98" t="s">
        <v>1235</v>
      </c>
      <c r="C312" s="98" t="s">
        <v>1236</v>
      </c>
      <c r="D312" s="85">
        <v>1137.5999999999999</v>
      </c>
      <c r="E312" s="99">
        <v>0.60295645053422797</v>
      </c>
      <c r="F312" s="96">
        <v>103</v>
      </c>
      <c r="G312" s="100" t="s">
        <v>1051</v>
      </c>
      <c r="H312" s="100" t="s">
        <v>1021</v>
      </c>
      <c r="I312" s="100" t="s">
        <v>1008</v>
      </c>
      <c r="J312" s="100" t="s">
        <v>1030</v>
      </c>
      <c r="K312" s="100" t="s">
        <v>1008</v>
      </c>
      <c r="L312" s="100" t="s">
        <v>1008</v>
      </c>
      <c r="M312" s="100" t="s">
        <v>1008</v>
      </c>
      <c r="N312" s="100" t="s">
        <v>1021</v>
      </c>
      <c r="O312" s="110" t="s">
        <v>1185</v>
      </c>
    </row>
    <row r="313" spans="1:15" x14ac:dyDescent="0.25">
      <c r="A313" s="97" t="s">
        <v>1177</v>
      </c>
      <c r="B313" s="98" t="s">
        <v>1235</v>
      </c>
      <c r="C313" s="98" t="s">
        <v>1236</v>
      </c>
      <c r="D313" s="85">
        <v>798.6</v>
      </c>
      <c r="E313" s="99">
        <v>1.0424487959386699</v>
      </c>
      <c r="F313" s="96">
        <v>67</v>
      </c>
      <c r="G313" s="100" t="s">
        <v>1020</v>
      </c>
      <c r="H313" s="100" t="s">
        <v>1006</v>
      </c>
      <c r="I313" s="100" t="s">
        <v>1008</v>
      </c>
      <c r="J313" s="100" t="s">
        <v>1030</v>
      </c>
      <c r="K313" s="100" t="s">
        <v>1008</v>
      </c>
      <c r="L313" s="100" t="s">
        <v>1008</v>
      </c>
      <c r="M313" s="100" t="s">
        <v>1008</v>
      </c>
      <c r="N313" s="100" t="s">
        <v>1021</v>
      </c>
      <c r="O313" s="110" t="s">
        <v>1185</v>
      </c>
    </row>
    <row r="314" spans="1:15" x14ac:dyDescent="0.25">
      <c r="A314" s="97" t="s">
        <v>1178</v>
      </c>
      <c r="B314" s="98" t="s">
        <v>1235</v>
      </c>
      <c r="C314" s="98" t="s">
        <v>1236</v>
      </c>
      <c r="D314" s="85">
        <v>256.5</v>
      </c>
      <c r="E314" s="99">
        <v>0.48985719569008801</v>
      </c>
      <c r="F314" s="96">
        <v>102</v>
      </c>
      <c r="G314" s="100" t="s">
        <v>1008</v>
      </c>
      <c r="H314" s="100" t="s">
        <v>1007</v>
      </c>
      <c r="I314" s="100" t="s">
        <v>1008</v>
      </c>
      <c r="J314" s="100" t="s">
        <v>1021</v>
      </c>
      <c r="K314" s="100" t="s">
        <v>1008</v>
      </c>
      <c r="L314" s="100" t="s">
        <v>1008</v>
      </c>
      <c r="M314" s="100" t="s">
        <v>1008</v>
      </c>
      <c r="N314" s="100" t="s">
        <v>1021</v>
      </c>
      <c r="O314" s="110" t="s">
        <v>1185</v>
      </c>
    </row>
    <row r="315" spans="1:15" x14ac:dyDescent="0.25">
      <c r="A315" s="97" t="s">
        <v>1179</v>
      </c>
      <c r="B315" s="98" t="s">
        <v>1235</v>
      </c>
      <c r="C315" s="98" t="s">
        <v>1236</v>
      </c>
      <c r="D315" s="85">
        <v>681.1</v>
      </c>
      <c r="E315" s="99">
        <v>0.70254296274720596</v>
      </c>
      <c r="F315" s="96">
        <v>91</v>
      </c>
      <c r="G315" s="100" t="s">
        <v>1051</v>
      </c>
      <c r="H315" s="100" t="s">
        <v>1007</v>
      </c>
      <c r="I315" s="100" t="s">
        <v>1008</v>
      </c>
      <c r="J315" s="100" t="s">
        <v>1030</v>
      </c>
      <c r="K315" s="100" t="s">
        <v>1006</v>
      </c>
      <c r="L315" s="100" t="s">
        <v>1008</v>
      </c>
      <c r="M315" s="100" t="s">
        <v>1008</v>
      </c>
      <c r="N315" s="100" t="s">
        <v>1021</v>
      </c>
      <c r="O315" s="110" t="s">
        <v>1185</v>
      </c>
    </row>
    <row r="316" spans="1:15" x14ac:dyDescent="0.25">
      <c r="A316" s="97" t="s">
        <v>1180</v>
      </c>
      <c r="B316" s="98" t="s">
        <v>1235</v>
      </c>
      <c r="C316" s="98" t="s">
        <v>1236</v>
      </c>
      <c r="D316" s="85">
        <v>1517.5</v>
      </c>
      <c r="E316" s="99">
        <v>0.55292851873821103</v>
      </c>
      <c r="F316" s="96">
        <v>106</v>
      </c>
      <c r="G316" s="100" t="s">
        <v>1051</v>
      </c>
      <c r="H316" s="100" t="s">
        <v>1008</v>
      </c>
      <c r="I316" s="100" t="s">
        <v>1008</v>
      </c>
      <c r="J316" s="100" t="s">
        <v>1030</v>
      </c>
      <c r="K316" s="100" t="s">
        <v>1008</v>
      </c>
      <c r="L316" s="100" t="s">
        <v>1008</v>
      </c>
      <c r="M316" s="100" t="s">
        <v>1008</v>
      </c>
      <c r="N316" s="100" t="s">
        <v>1021</v>
      </c>
      <c r="O316" s="110" t="s">
        <v>1185</v>
      </c>
    </row>
    <row r="317" spans="1:15" x14ac:dyDescent="0.25">
      <c r="A317" s="97" t="s">
        <v>1181</v>
      </c>
      <c r="B317" s="98" t="s">
        <v>1235</v>
      </c>
      <c r="C317" s="98" t="s">
        <v>1236</v>
      </c>
      <c r="D317" s="85">
        <v>418</v>
      </c>
      <c r="E317" s="99">
        <v>0.77127223522076904</v>
      </c>
      <c r="F317" s="96">
        <v>86</v>
      </c>
      <c r="G317" s="100" t="s">
        <v>1051</v>
      </c>
      <c r="H317" s="100" t="s">
        <v>1007</v>
      </c>
      <c r="I317" s="100" t="s">
        <v>1008</v>
      </c>
      <c r="J317" s="100" t="s">
        <v>1030</v>
      </c>
      <c r="K317" s="100" t="s">
        <v>1007</v>
      </c>
      <c r="L317" s="100" t="s">
        <v>1008</v>
      </c>
      <c r="M317" s="100" t="s">
        <v>1008</v>
      </c>
      <c r="N317" s="100" t="s">
        <v>1021</v>
      </c>
      <c r="O317" s="110" t="s">
        <v>1185</v>
      </c>
    </row>
    <row r="318" spans="1:15" x14ac:dyDescent="0.25">
      <c r="A318" s="97" t="s">
        <v>1182</v>
      </c>
      <c r="B318" s="98" t="s">
        <v>1235</v>
      </c>
      <c r="C318" s="98" t="s">
        <v>1236</v>
      </c>
      <c r="D318" s="85">
        <v>948.1</v>
      </c>
      <c r="E318" s="99">
        <v>0.813999552217478</v>
      </c>
      <c r="F318" s="96">
        <v>88</v>
      </c>
      <c r="G318" s="100" t="s">
        <v>1051</v>
      </c>
      <c r="H318" s="100" t="s">
        <v>1008</v>
      </c>
      <c r="I318" s="100" t="s">
        <v>1008</v>
      </c>
      <c r="J318" s="100" t="s">
        <v>1030</v>
      </c>
      <c r="K318" s="100" t="s">
        <v>1006</v>
      </c>
      <c r="L318" s="100" t="s">
        <v>1008</v>
      </c>
      <c r="M318" s="100" t="s">
        <v>1008</v>
      </c>
      <c r="N318" s="100" t="s">
        <v>1021</v>
      </c>
      <c r="O318" s="110" t="s">
        <v>1185</v>
      </c>
    </row>
    <row r="319" spans="1:15" x14ac:dyDescent="0.25">
      <c r="A319" s="97" t="s">
        <v>1003</v>
      </c>
      <c r="B319" s="98" t="s">
        <v>1237</v>
      </c>
      <c r="C319" s="98" t="s">
        <v>1238</v>
      </c>
      <c r="D319" s="85">
        <v>342.4</v>
      </c>
      <c r="E319" s="99">
        <v>1.12375829783812</v>
      </c>
      <c r="F319" s="96">
        <v>58</v>
      </c>
      <c r="G319" s="100" t="s">
        <v>1020</v>
      </c>
      <c r="H319" s="100" t="s">
        <v>1007</v>
      </c>
      <c r="I319" s="100" t="s">
        <v>1008</v>
      </c>
      <c r="J319" s="100" t="s">
        <v>1006</v>
      </c>
      <c r="K319" s="100" t="s">
        <v>1008</v>
      </c>
      <c r="L319" s="100" t="s">
        <v>1008</v>
      </c>
      <c r="M319" s="100" t="s">
        <v>1006</v>
      </c>
      <c r="N319" s="100" t="s">
        <v>1008</v>
      </c>
      <c r="O319" s="110" t="s">
        <v>1185</v>
      </c>
    </row>
    <row r="320" spans="1:15" x14ac:dyDescent="0.25">
      <c r="A320" s="97" t="s">
        <v>1172</v>
      </c>
      <c r="B320" s="98" t="s">
        <v>1237</v>
      </c>
      <c r="C320" s="98" t="s">
        <v>1238</v>
      </c>
      <c r="D320" s="85">
        <v>172.4</v>
      </c>
      <c r="E320" s="99">
        <v>0.87219993380615901</v>
      </c>
      <c r="F320" s="96">
        <v>80</v>
      </c>
      <c r="G320" s="100" t="s">
        <v>1014</v>
      </c>
      <c r="H320" s="100" t="s">
        <v>1014</v>
      </c>
      <c r="I320" s="100" t="s">
        <v>1014</v>
      </c>
      <c r="J320" s="100" t="s">
        <v>1014</v>
      </c>
      <c r="K320" s="100" t="s">
        <v>1014</v>
      </c>
      <c r="L320" s="100" t="s">
        <v>1014</v>
      </c>
      <c r="M320" s="100" t="s">
        <v>1014</v>
      </c>
      <c r="N320" s="100" t="s">
        <v>1014</v>
      </c>
      <c r="O320" s="110" t="s">
        <v>1009</v>
      </c>
    </row>
    <row r="321" spans="1:15" x14ac:dyDescent="0.25">
      <c r="A321" s="97" t="s">
        <v>1173</v>
      </c>
      <c r="B321" s="98" t="s">
        <v>1237</v>
      </c>
      <c r="C321" s="98" t="s">
        <v>1238</v>
      </c>
      <c r="D321" s="85">
        <v>142.69999999999999</v>
      </c>
      <c r="E321" s="99">
        <v>0.84598280710436802</v>
      </c>
      <c r="F321" s="96">
        <v>66</v>
      </c>
      <c r="G321" s="100" t="s">
        <v>1014</v>
      </c>
      <c r="H321" s="100" t="s">
        <v>1014</v>
      </c>
      <c r="I321" s="100" t="s">
        <v>1014</v>
      </c>
      <c r="J321" s="100" t="s">
        <v>1014</v>
      </c>
      <c r="K321" s="100" t="s">
        <v>1014</v>
      </c>
      <c r="L321" s="100" t="s">
        <v>1014</v>
      </c>
      <c r="M321" s="100" t="s">
        <v>1014</v>
      </c>
      <c r="N321" s="100" t="s">
        <v>1014</v>
      </c>
      <c r="O321" s="110" t="s">
        <v>1009</v>
      </c>
    </row>
    <row r="322" spans="1:15" x14ac:dyDescent="0.25">
      <c r="A322" s="97" t="s">
        <v>1174</v>
      </c>
      <c r="B322" s="98" t="s">
        <v>1237</v>
      </c>
      <c r="C322" s="98" t="s">
        <v>1238</v>
      </c>
      <c r="D322" s="85">
        <v>99.5</v>
      </c>
      <c r="E322" s="99">
        <v>1.5311874108024699</v>
      </c>
      <c r="F322" s="96">
        <v>20</v>
      </c>
      <c r="G322" s="100" t="s">
        <v>1014</v>
      </c>
      <c r="H322" s="100" t="s">
        <v>1014</v>
      </c>
      <c r="I322" s="100" t="s">
        <v>1014</v>
      </c>
      <c r="J322" s="100" t="s">
        <v>1014</v>
      </c>
      <c r="K322" s="100" t="s">
        <v>1014</v>
      </c>
      <c r="L322" s="100" t="s">
        <v>1014</v>
      </c>
      <c r="M322" s="100" t="s">
        <v>1014</v>
      </c>
      <c r="N322" s="100" t="s">
        <v>1014</v>
      </c>
      <c r="O322" s="110" t="s">
        <v>1009</v>
      </c>
    </row>
    <row r="323" spans="1:15" x14ac:dyDescent="0.25">
      <c r="A323" s="97" t="s">
        <v>1175</v>
      </c>
      <c r="B323" s="98" t="s">
        <v>1237</v>
      </c>
      <c r="C323" s="98" t="s">
        <v>1238</v>
      </c>
      <c r="D323" s="85">
        <v>197.5</v>
      </c>
      <c r="E323" s="99">
        <v>-0.510339274119748</v>
      </c>
      <c r="F323" s="96">
        <v>176</v>
      </c>
      <c r="G323" s="100" t="s">
        <v>1021</v>
      </c>
      <c r="H323" s="100" t="s">
        <v>1007</v>
      </c>
      <c r="I323" s="100" t="s">
        <v>1008</v>
      </c>
      <c r="J323" s="100" t="s">
        <v>1021</v>
      </c>
      <c r="K323" s="100" t="s">
        <v>1008</v>
      </c>
      <c r="L323" s="100" t="s">
        <v>1008</v>
      </c>
      <c r="M323" s="100" t="s">
        <v>1006</v>
      </c>
      <c r="N323" s="100" t="s">
        <v>1008</v>
      </c>
      <c r="O323" s="110" t="s">
        <v>1185</v>
      </c>
    </row>
    <row r="324" spans="1:15" x14ac:dyDescent="0.25">
      <c r="A324" s="97" t="s">
        <v>1176</v>
      </c>
      <c r="B324" s="98" t="s">
        <v>1237</v>
      </c>
      <c r="C324" s="98" t="s">
        <v>1238</v>
      </c>
      <c r="D324" s="85">
        <v>555.79999999999995</v>
      </c>
      <c r="E324" s="99">
        <v>1.1170437822605901</v>
      </c>
      <c r="F324" s="96">
        <v>53</v>
      </c>
      <c r="G324" s="100" t="s">
        <v>1020</v>
      </c>
      <c r="H324" s="100" t="s">
        <v>1007</v>
      </c>
      <c r="I324" s="100" t="s">
        <v>1008</v>
      </c>
      <c r="J324" s="100" t="s">
        <v>1021</v>
      </c>
      <c r="K324" s="100" t="s">
        <v>1006</v>
      </c>
      <c r="L324" s="100" t="s">
        <v>1008</v>
      </c>
      <c r="M324" s="100" t="s">
        <v>1006</v>
      </c>
      <c r="N324" s="100" t="s">
        <v>1008</v>
      </c>
      <c r="O324" s="110" t="s">
        <v>1185</v>
      </c>
    </row>
    <row r="325" spans="1:15" x14ac:dyDescent="0.25">
      <c r="A325" s="97" t="s">
        <v>1177</v>
      </c>
      <c r="B325" s="98" t="s">
        <v>1237</v>
      </c>
      <c r="C325" s="98" t="s">
        <v>1238</v>
      </c>
      <c r="D325" s="85">
        <v>381</v>
      </c>
      <c r="E325" s="99">
        <v>1.1748217167773101</v>
      </c>
      <c r="F325" s="96">
        <v>56</v>
      </c>
      <c r="G325" s="100" t="s">
        <v>1020</v>
      </c>
      <c r="H325" s="100" t="s">
        <v>1007</v>
      </c>
      <c r="I325" s="100" t="s">
        <v>1008</v>
      </c>
      <c r="J325" s="100" t="s">
        <v>1021</v>
      </c>
      <c r="K325" s="100" t="s">
        <v>1008</v>
      </c>
      <c r="L325" s="100" t="s">
        <v>1008</v>
      </c>
      <c r="M325" s="100" t="s">
        <v>1006</v>
      </c>
      <c r="N325" s="100" t="s">
        <v>1008</v>
      </c>
      <c r="O325" s="110" t="s">
        <v>1185</v>
      </c>
    </row>
    <row r="326" spans="1:15" x14ac:dyDescent="0.25">
      <c r="A326" s="97" t="s">
        <v>1178</v>
      </c>
      <c r="B326" s="98" t="s">
        <v>1237</v>
      </c>
      <c r="C326" s="98" t="s">
        <v>1238</v>
      </c>
      <c r="D326" s="85">
        <v>146.5</v>
      </c>
      <c r="E326" s="99">
        <v>1.1492891782524599</v>
      </c>
      <c r="F326" s="96">
        <v>49</v>
      </c>
      <c r="G326" s="100" t="s">
        <v>1014</v>
      </c>
      <c r="H326" s="100" t="s">
        <v>1014</v>
      </c>
      <c r="I326" s="100" t="s">
        <v>1014</v>
      </c>
      <c r="J326" s="100" t="s">
        <v>1014</v>
      </c>
      <c r="K326" s="100" t="s">
        <v>1014</v>
      </c>
      <c r="L326" s="100" t="s">
        <v>1014</v>
      </c>
      <c r="M326" s="100" t="s">
        <v>1014</v>
      </c>
      <c r="N326" s="100" t="s">
        <v>1014</v>
      </c>
      <c r="O326" s="110" t="s">
        <v>1009</v>
      </c>
    </row>
    <row r="327" spans="1:15" x14ac:dyDescent="0.25">
      <c r="A327" s="97" t="s">
        <v>1179</v>
      </c>
      <c r="B327" s="98" t="s">
        <v>1237</v>
      </c>
      <c r="C327" s="98" t="s">
        <v>1238</v>
      </c>
      <c r="D327" s="85">
        <v>279.8</v>
      </c>
      <c r="E327" s="99">
        <v>0.30884930994175902</v>
      </c>
      <c r="F327" s="96">
        <v>129</v>
      </c>
      <c r="G327" s="100" t="s">
        <v>1008</v>
      </c>
      <c r="H327" s="100" t="s">
        <v>1007</v>
      </c>
      <c r="I327" s="100" t="s">
        <v>1008</v>
      </c>
      <c r="J327" s="100" t="s">
        <v>1021</v>
      </c>
      <c r="K327" s="100" t="s">
        <v>1006</v>
      </c>
      <c r="L327" s="100" t="s">
        <v>1008</v>
      </c>
      <c r="M327" s="100" t="s">
        <v>1006</v>
      </c>
      <c r="N327" s="100" t="s">
        <v>1008</v>
      </c>
      <c r="O327" s="110" t="s">
        <v>1185</v>
      </c>
    </row>
    <row r="328" spans="1:15" x14ac:dyDescent="0.25">
      <c r="A328" s="97" t="s">
        <v>1180</v>
      </c>
      <c r="B328" s="98" t="s">
        <v>1237</v>
      </c>
      <c r="C328" s="98" t="s">
        <v>1238</v>
      </c>
      <c r="D328" s="85">
        <v>568.1</v>
      </c>
      <c r="E328" s="99">
        <v>-1.9186022790843499E-2</v>
      </c>
      <c r="F328" s="96">
        <v>153</v>
      </c>
      <c r="G328" s="100" t="s">
        <v>1006</v>
      </c>
      <c r="H328" s="100" t="s">
        <v>1007</v>
      </c>
      <c r="I328" s="100" t="s">
        <v>1008</v>
      </c>
      <c r="J328" s="100" t="s">
        <v>1030</v>
      </c>
      <c r="K328" s="100" t="s">
        <v>1006</v>
      </c>
      <c r="L328" s="100" t="s">
        <v>1008</v>
      </c>
      <c r="M328" s="100" t="s">
        <v>1006</v>
      </c>
      <c r="N328" s="100" t="s">
        <v>1008</v>
      </c>
      <c r="O328" s="110" t="s">
        <v>1185</v>
      </c>
    </row>
    <row r="329" spans="1:15" x14ac:dyDescent="0.25">
      <c r="A329" s="97" t="s">
        <v>1181</v>
      </c>
      <c r="B329" s="98" t="s">
        <v>1237</v>
      </c>
      <c r="C329" s="98" t="s">
        <v>1238</v>
      </c>
      <c r="D329" s="85">
        <v>209.5</v>
      </c>
      <c r="E329" s="99">
        <v>0.840380177995808</v>
      </c>
      <c r="F329" s="96">
        <v>80</v>
      </c>
      <c r="G329" s="100" t="s">
        <v>1051</v>
      </c>
      <c r="H329" s="100" t="s">
        <v>1007</v>
      </c>
      <c r="I329" s="100" t="s">
        <v>1008</v>
      </c>
      <c r="J329" s="100" t="s">
        <v>1006</v>
      </c>
      <c r="K329" s="100" t="s">
        <v>1008</v>
      </c>
      <c r="L329" s="100" t="s">
        <v>1008</v>
      </c>
      <c r="M329" s="100" t="s">
        <v>1006</v>
      </c>
      <c r="N329" s="100" t="s">
        <v>1008</v>
      </c>
      <c r="O329" s="110" t="s">
        <v>1185</v>
      </c>
    </row>
    <row r="330" spans="1:15" x14ac:dyDescent="0.25">
      <c r="A330" s="97" t="s">
        <v>1182</v>
      </c>
      <c r="B330" s="98" t="s">
        <v>1237</v>
      </c>
      <c r="C330" s="98" t="s">
        <v>1238</v>
      </c>
      <c r="D330" s="85">
        <v>512.6</v>
      </c>
      <c r="E330" s="99">
        <v>0.67632875565267503</v>
      </c>
      <c r="F330" s="96">
        <v>101</v>
      </c>
      <c r="G330" s="100" t="s">
        <v>1051</v>
      </c>
      <c r="H330" s="100" t="s">
        <v>1007</v>
      </c>
      <c r="I330" s="100" t="s">
        <v>1008</v>
      </c>
      <c r="J330" s="100" t="s">
        <v>1021</v>
      </c>
      <c r="K330" s="100" t="s">
        <v>1008</v>
      </c>
      <c r="L330" s="100" t="s">
        <v>1008</v>
      </c>
      <c r="M330" s="100" t="s">
        <v>1006</v>
      </c>
      <c r="N330" s="100" t="s">
        <v>1008</v>
      </c>
      <c r="O330" s="110" t="s">
        <v>1185</v>
      </c>
    </row>
    <row r="331" spans="1:15" x14ac:dyDescent="0.25">
      <c r="A331" s="97" t="s">
        <v>1003</v>
      </c>
      <c r="B331" s="98" t="s">
        <v>1239</v>
      </c>
      <c r="C331" s="98" t="s">
        <v>1240</v>
      </c>
      <c r="D331" s="85">
        <v>1114</v>
      </c>
      <c r="E331" s="99">
        <v>1.4841782666358001</v>
      </c>
      <c r="F331" s="96">
        <v>38</v>
      </c>
      <c r="G331" s="100" t="s">
        <v>1020</v>
      </c>
      <c r="H331" s="100" t="s">
        <v>1007</v>
      </c>
      <c r="I331" s="100" t="s">
        <v>1007</v>
      </c>
      <c r="J331" s="100" t="s">
        <v>1006</v>
      </c>
      <c r="K331" s="100" t="s">
        <v>1008</v>
      </c>
      <c r="L331" s="100" t="s">
        <v>1008</v>
      </c>
      <c r="M331" s="100" t="s">
        <v>1006</v>
      </c>
      <c r="N331" s="100" t="s">
        <v>1006</v>
      </c>
      <c r="O331" s="110" t="s">
        <v>1185</v>
      </c>
    </row>
    <row r="332" spans="1:15" x14ac:dyDescent="0.25">
      <c r="A332" s="97" t="s">
        <v>1172</v>
      </c>
      <c r="B332" s="98" t="s">
        <v>1239</v>
      </c>
      <c r="C332" s="98" t="s">
        <v>1240</v>
      </c>
      <c r="D332" s="85">
        <v>504.1</v>
      </c>
      <c r="E332" s="99">
        <v>0.48297238785096702</v>
      </c>
      <c r="F332" s="96">
        <v>110</v>
      </c>
      <c r="G332" s="100" t="s">
        <v>1008</v>
      </c>
      <c r="H332" s="100" t="s">
        <v>1007</v>
      </c>
      <c r="I332" s="100" t="s">
        <v>1007</v>
      </c>
      <c r="J332" s="100" t="s">
        <v>1006</v>
      </c>
      <c r="K332" s="100" t="s">
        <v>1007</v>
      </c>
      <c r="L332" s="100" t="s">
        <v>1008</v>
      </c>
      <c r="M332" s="100" t="s">
        <v>1006</v>
      </c>
      <c r="N332" s="100" t="s">
        <v>1006</v>
      </c>
      <c r="O332" s="110" t="s">
        <v>1185</v>
      </c>
    </row>
    <row r="333" spans="1:15" x14ac:dyDescent="0.25">
      <c r="A333" s="97" t="s">
        <v>1173</v>
      </c>
      <c r="B333" s="98" t="s">
        <v>1239</v>
      </c>
      <c r="C333" s="98" t="s">
        <v>1240</v>
      </c>
      <c r="D333" s="85">
        <v>463.4</v>
      </c>
      <c r="E333" s="99">
        <v>0.84598280710436802</v>
      </c>
      <c r="F333" s="96">
        <v>66</v>
      </c>
      <c r="G333" s="100" t="s">
        <v>1014</v>
      </c>
      <c r="H333" s="100" t="s">
        <v>1014</v>
      </c>
      <c r="I333" s="100" t="s">
        <v>1014</v>
      </c>
      <c r="J333" s="100" t="s">
        <v>1014</v>
      </c>
      <c r="K333" s="100" t="s">
        <v>1014</v>
      </c>
      <c r="L333" s="100" t="s">
        <v>1014</v>
      </c>
      <c r="M333" s="100" t="s">
        <v>1014</v>
      </c>
      <c r="N333" s="100" t="s">
        <v>1014</v>
      </c>
      <c r="O333" s="110" t="s">
        <v>1009</v>
      </c>
    </row>
    <row r="334" spans="1:15" x14ac:dyDescent="0.25">
      <c r="A334" s="97" t="s">
        <v>1174</v>
      </c>
      <c r="B334" s="98" t="s">
        <v>1239</v>
      </c>
      <c r="C334" s="98" t="s">
        <v>1240</v>
      </c>
      <c r="D334" s="85">
        <v>368.8</v>
      </c>
      <c r="E334" s="99">
        <v>1.5311874108024699</v>
      </c>
      <c r="F334" s="96">
        <v>20</v>
      </c>
      <c r="G334" s="100" t="s">
        <v>1014</v>
      </c>
      <c r="H334" s="100" t="s">
        <v>1014</v>
      </c>
      <c r="I334" s="100" t="s">
        <v>1014</v>
      </c>
      <c r="J334" s="100" t="s">
        <v>1014</v>
      </c>
      <c r="K334" s="100" t="s">
        <v>1014</v>
      </c>
      <c r="L334" s="100" t="s">
        <v>1014</v>
      </c>
      <c r="M334" s="100" t="s">
        <v>1014</v>
      </c>
      <c r="N334" s="100" t="s">
        <v>1014</v>
      </c>
      <c r="O334" s="110" t="s">
        <v>1009</v>
      </c>
    </row>
    <row r="335" spans="1:15" x14ac:dyDescent="0.25">
      <c r="A335" s="97" t="s">
        <v>1175</v>
      </c>
      <c r="B335" s="98" t="s">
        <v>1239</v>
      </c>
      <c r="C335" s="98" t="s">
        <v>1240</v>
      </c>
      <c r="D335" s="85">
        <v>642.6</v>
      </c>
      <c r="E335" s="99">
        <v>0.55417840482929104</v>
      </c>
      <c r="F335" s="96">
        <v>103</v>
      </c>
      <c r="G335" s="100" t="s">
        <v>1051</v>
      </c>
      <c r="H335" s="100" t="s">
        <v>1007</v>
      </c>
      <c r="I335" s="100" t="s">
        <v>1007</v>
      </c>
      <c r="J335" s="100" t="s">
        <v>1021</v>
      </c>
      <c r="K335" s="100" t="s">
        <v>1006</v>
      </c>
      <c r="L335" s="100" t="s">
        <v>1008</v>
      </c>
      <c r="M335" s="100" t="s">
        <v>1006</v>
      </c>
      <c r="N335" s="100" t="s">
        <v>1006</v>
      </c>
      <c r="O335" s="110" t="s">
        <v>1185</v>
      </c>
    </row>
    <row r="336" spans="1:15" x14ac:dyDescent="0.25">
      <c r="A336" s="97" t="s">
        <v>1176</v>
      </c>
      <c r="B336" s="98" t="s">
        <v>1239</v>
      </c>
      <c r="C336" s="98" t="s">
        <v>1240</v>
      </c>
      <c r="D336" s="85">
        <v>1814.7</v>
      </c>
      <c r="E336" s="99">
        <v>1.2630847445769</v>
      </c>
      <c r="F336" s="96">
        <v>46</v>
      </c>
      <c r="G336" s="100" t="s">
        <v>1020</v>
      </c>
      <c r="H336" s="100" t="s">
        <v>1007</v>
      </c>
      <c r="I336" s="100" t="s">
        <v>1007</v>
      </c>
      <c r="J336" s="100" t="s">
        <v>1006</v>
      </c>
      <c r="K336" s="100" t="s">
        <v>1008</v>
      </c>
      <c r="L336" s="100" t="s">
        <v>1008</v>
      </c>
      <c r="M336" s="100" t="s">
        <v>1006</v>
      </c>
      <c r="N336" s="100" t="s">
        <v>1006</v>
      </c>
      <c r="O336" s="110" t="s">
        <v>1185</v>
      </c>
    </row>
    <row r="337" spans="1:15" x14ac:dyDescent="0.25">
      <c r="A337" s="97" t="s">
        <v>1177</v>
      </c>
      <c r="B337" s="98" t="s">
        <v>1239</v>
      </c>
      <c r="C337" s="98" t="s">
        <v>1240</v>
      </c>
      <c r="D337" s="85">
        <v>1485.2</v>
      </c>
      <c r="E337" s="99">
        <v>1.37492465830901</v>
      </c>
      <c r="F337" s="96">
        <v>42</v>
      </c>
      <c r="G337" s="100" t="s">
        <v>1020</v>
      </c>
      <c r="H337" s="100" t="s">
        <v>1007</v>
      </c>
      <c r="I337" s="100" t="s">
        <v>1007</v>
      </c>
      <c r="J337" s="100" t="s">
        <v>1006</v>
      </c>
      <c r="K337" s="100" t="s">
        <v>1008</v>
      </c>
      <c r="L337" s="100" t="s">
        <v>1008</v>
      </c>
      <c r="M337" s="100" t="s">
        <v>1006</v>
      </c>
      <c r="N337" s="100" t="s">
        <v>1006</v>
      </c>
      <c r="O337" s="110" t="s">
        <v>1185</v>
      </c>
    </row>
    <row r="338" spans="1:15" x14ac:dyDescent="0.25">
      <c r="A338" s="97" t="s">
        <v>1178</v>
      </c>
      <c r="B338" s="98" t="s">
        <v>1239</v>
      </c>
      <c r="C338" s="98" t="s">
        <v>1240</v>
      </c>
      <c r="D338" s="85">
        <v>471.8</v>
      </c>
      <c r="E338" s="99">
        <v>1.1492891782524599</v>
      </c>
      <c r="F338" s="96">
        <v>49</v>
      </c>
      <c r="G338" s="100" t="s">
        <v>1014</v>
      </c>
      <c r="H338" s="100" t="s">
        <v>1014</v>
      </c>
      <c r="I338" s="100" t="s">
        <v>1014</v>
      </c>
      <c r="J338" s="100" t="s">
        <v>1014</v>
      </c>
      <c r="K338" s="100" t="s">
        <v>1014</v>
      </c>
      <c r="L338" s="100" t="s">
        <v>1014</v>
      </c>
      <c r="M338" s="100" t="s">
        <v>1014</v>
      </c>
      <c r="N338" s="100" t="s">
        <v>1014</v>
      </c>
      <c r="O338" s="110" t="s">
        <v>1009</v>
      </c>
    </row>
    <row r="339" spans="1:15" x14ac:dyDescent="0.25">
      <c r="A339" s="97" t="s">
        <v>1179</v>
      </c>
      <c r="B339" s="98" t="s">
        <v>1239</v>
      </c>
      <c r="C339" s="98" t="s">
        <v>1240</v>
      </c>
      <c r="D339" s="85">
        <v>1002.6</v>
      </c>
      <c r="E339" s="99">
        <v>1.6763780018238601</v>
      </c>
      <c r="F339" s="96">
        <v>21</v>
      </c>
      <c r="G339" s="100" t="s">
        <v>1020</v>
      </c>
      <c r="H339" s="100" t="s">
        <v>1007</v>
      </c>
      <c r="I339" s="100" t="s">
        <v>1007</v>
      </c>
      <c r="J339" s="100" t="s">
        <v>1006</v>
      </c>
      <c r="K339" s="100" t="s">
        <v>1008</v>
      </c>
      <c r="L339" s="100" t="s">
        <v>1008</v>
      </c>
      <c r="M339" s="100" t="s">
        <v>1006</v>
      </c>
      <c r="N339" s="100" t="s">
        <v>1006</v>
      </c>
      <c r="O339" s="110" t="s">
        <v>1185</v>
      </c>
    </row>
    <row r="340" spans="1:15" x14ac:dyDescent="0.25">
      <c r="A340" s="97" t="s">
        <v>1180</v>
      </c>
      <c r="B340" s="98" t="s">
        <v>1239</v>
      </c>
      <c r="C340" s="98" t="s">
        <v>1240</v>
      </c>
      <c r="D340" s="85">
        <v>2088</v>
      </c>
      <c r="E340" s="99">
        <v>1.0656088045263299</v>
      </c>
      <c r="F340" s="96">
        <v>63</v>
      </c>
      <c r="G340" s="100" t="s">
        <v>1020</v>
      </c>
      <c r="H340" s="100" t="s">
        <v>1007</v>
      </c>
      <c r="I340" s="100" t="s">
        <v>1007</v>
      </c>
      <c r="J340" s="100" t="s">
        <v>1006</v>
      </c>
      <c r="K340" s="100" t="s">
        <v>1006</v>
      </c>
      <c r="L340" s="100" t="s">
        <v>1008</v>
      </c>
      <c r="M340" s="100" t="s">
        <v>1006</v>
      </c>
      <c r="N340" s="100" t="s">
        <v>1006</v>
      </c>
      <c r="O340" s="110" t="s">
        <v>1185</v>
      </c>
    </row>
    <row r="341" spans="1:15" x14ac:dyDescent="0.25">
      <c r="A341" s="97" t="s">
        <v>1181</v>
      </c>
      <c r="B341" s="98" t="s">
        <v>1239</v>
      </c>
      <c r="C341" s="98" t="s">
        <v>1240</v>
      </c>
      <c r="D341" s="85">
        <v>818.8</v>
      </c>
      <c r="E341" s="99">
        <v>0.92462618535076602</v>
      </c>
      <c r="F341" s="96">
        <v>68</v>
      </c>
      <c r="G341" s="100" t="s">
        <v>1020</v>
      </c>
      <c r="H341" s="100" t="s">
        <v>1007</v>
      </c>
      <c r="I341" s="100" t="s">
        <v>1007</v>
      </c>
      <c r="J341" s="100" t="s">
        <v>1006</v>
      </c>
      <c r="K341" s="100" t="s">
        <v>1008</v>
      </c>
      <c r="L341" s="100" t="s">
        <v>1008</v>
      </c>
      <c r="M341" s="100" t="s">
        <v>1006</v>
      </c>
      <c r="N341" s="100" t="s">
        <v>1006</v>
      </c>
      <c r="O341" s="110" t="s">
        <v>1185</v>
      </c>
    </row>
    <row r="342" spans="1:15" x14ac:dyDescent="0.25">
      <c r="A342" s="97" t="s">
        <v>1182</v>
      </c>
      <c r="B342" s="98" t="s">
        <v>1239</v>
      </c>
      <c r="C342" s="98" t="s">
        <v>1240</v>
      </c>
      <c r="D342" s="85">
        <v>2279.5</v>
      </c>
      <c r="E342" s="99">
        <v>1.36273899925345</v>
      </c>
      <c r="F342" s="96">
        <v>36</v>
      </c>
      <c r="G342" s="100" t="s">
        <v>1020</v>
      </c>
      <c r="H342" s="100" t="s">
        <v>1007</v>
      </c>
      <c r="I342" s="100" t="s">
        <v>1007</v>
      </c>
      <c r="J342" s="100" t="s">
        <v>1006</v>
      </c>
      <c r="K342" s="100" t="s">
        <v>1008</v>
      </c>
      <c r="L342" s="100" t="s">
        <v>1008</v>
      </c>
      <c r="M342" s="100" t="s">
        <v>1006</v>
      </c>
      <c r="N342" s="100" t="s">
        <v>1006</v>
      </c>
      <c r="O342" s="110" t="s">
        <v>1185</v>
      </c>
    </row>
    <row r="343" spans="1:15" x14ac:dyDescent="0.25">
      <c r="A343" s="97" t="s">
        <v>1003</v>
      </c>
      <c r="B343" s="98" t="s">
        <v>1241</v>
      </c>
      <c r="C343" s="98" t="s">
        <v>1027</v>
      </c>
      <c r="D343" s="85">
        <v>1142.3</v>
      </c>
      <c r="E343" s="99">
        <v>1.4019182051405801</v>
      </c>
      <c r="F343" s="96">
        <v>41</v>
      </c>
      <c r="G343" s="100" t="s">
        <v>1020</v>
      </c>
      <c r="H343" s="100" t="s">
        <v>1008</v>
      </c>
      <c r="I343" s="100" t="s">
        <v>1021</v>
      </c>
      <c r="J343" s="100" t="s">
        <v>1006</v>
      </c>
      <c r="K343" s="100" t="s">
        <v>1008</v>
      </c>
      <c r="L343" s="100" t="s">
        <v>1008</v>
      </c>
      <c r="M343" s="100" t="s">
        <v>1008</v>
      </c>
      <c r="N343" s="100" t="s">
        <v>1021</v>
      </c>
      <c r="O343" s="110" t="s">
        <v>1185</v>
      </c>
    </row>
    <row r="344" spans="1:15" x14ac:dyDescent="0.25">
      <c r="A344" s="97" t="s">
        <v>1172</v>
      </c>
      <c r="B344" s="98" t="s">
        <v>1241</v>
      </c>
      <c r="C344" s="98" t="s">
        <v>1027</v>
      </c>
      <c r="D344" s="85">
        <v>512.70000000000005</v>
      </c>
      <c r="E344" s="99">
        <v>0.83862357517984698</v>
      </c>
      <c r="F344" s="96">
        <v>84</v>
      </c>
      <c r="G344" s="100" t="s">
        <v>1014</v>
      </c>
      <c r="H344" s="100" t="s">
        <v>1014</v>
      </c>
      <c r="I344" s="100" t="s">
        <v>1014</v>
      </c>
      <c r="J344" s="100" t="s">
        <v>1014</v>
      </c>
      <c r="K344" s="100" t="s">
        <v>1014</v>
      </c>
      <c r="L344" s="100" t="s">
        <v>1014</v>
      </c>
      <c r="M344" s="100" t="s">
        <v>1014</v>
      </c>
      <c r="N344" s="100" t="s">
        <v>1014</v>
      </c>
      <c r="O344" s="110" t="s">
        <v>1200</v>
      </c>
    </row>
    <row r="345" spans="1:15" x14ac:dyDescent="0.25">
      <c r="A345" s="97" t="s">
        <v>1173</v>
      </c>
      <c r="B345" s="98" t="s">
        <v>1241</v>
      </c>
      <c r="C345" s="98" t="s">
        <v>1027</v>
      </c>
      <c r="D345" s="85">
        <v>698.4</v>
      </c>
      <c r="E345" s="99">
        <v>0.83862357517984698</v>
      </c>
      <c r="F345" s="96">
        <v>71</v>
      </c>
      <c r="G345" s="100" t="s">
        <v>1014</v>
      </c>
      <c r="H345" s="100" t="s">
        <v>1014</v>
      </c>
      <c r="I345" s="100" t="s">
        <v>1014</v>
      </c>
      <c r="J345" s="100" t="s">
        <v>1014</v>
      </c>
      <c r="K345" s="100" t="s">
        <v>1014</v>
      </c>
      <c r="L345" s="100" t="s">
        <v>1014</v>
      </c>
      <c r="M345" s="100" t="s">
        <v>1014</v>
      </c>
      <c r="N345" s="100" t="s">
        <v>1014</v>
      </c>
      <c r="O345" s="110" t="s">
        <v>1200</v>
      </c>
    </row>
    <row r="346" spans="1:15" x14ac:dyDescent="0.25">
      <c r="A346" s="97" t="s">
        <v>1174</v>
      </c>
      <c r="B346" s="98" t="s">
        <v>1241</v>
      </c>
      <c r="C346" s="98" t="s">
        <v>1027</v>
      </c>
      <c r="D346" s="85">
        <v>384.6</v>
      </c>
      <c r="E346" s="99">
        <v>0.83862357517984698</v>
      </c>
      <c r="F346" s="96">
        <v>82</v>
      </c>
      <c r="G346" s="100" t="s">
        <v>1014</v>
      </c>
      <c r="H346" s="100" t="s">
        <v>1014</v>
      </c>
      <c r="I346" s="100" t="s">
        <v>1014</v>
      </c>
      <c r="J346" s="100" t="s">
        <v>1014</v>
      </c>
      <c r="K346" s="100" t="s">
        <v>1014</v>
      </c>
      <c r="L346" s="100" t="s">
        <v>1014</v>
      </c>
      <c r="M346" s="100" t="s">
        <v>1014</v>
      </c>
      <c r="N346" s="100" t="s">
        <v>1014</v>
      </c>
      <c r="O346" s="110" t="s">
        <v>1200</v>
      </c>
    </row>
    <row r="347" spans="1:15" x14ac:dyDescent="0.25">
      <c r="A347" s="97" t="s">
        <v>1175</v>
      </c>
      <c r="B347" s="98" t="s">
        <v>1241</v>
      </c>
      <c r="C347" s="98" t="s">
        <v>1027</v>
      </c>
      <c r="D347" s="85">
        <v>801.4</v>
      </c>
      <c r="E347" s="99">
        <v>0.89877400085705195</v>
      </c>
      <c r="F347" s="96">
        <v>75</v>
      </c>
      <c r="G347" s="100" t="s">
        <v>1020</v>
      </c>
      <c r="H347" s="100" t="s">
        <v>1007</v>
      </c>
      <c r="I347" s="100" t="s">
        <v>1021</v>
      </c>
      <c r="J347" s="100" t="s">
        <v>1006</v>
      </c>
      <c r="K347" s="100" t="s">
        <v>1008</v>
      </c>
      <c r="L347" s="100" t="s">
        <v>1008</v>
      </c>
      <c r="M347" s="100" t="s">
        <v>1008</v>
      </c>
      <c r="N347" s="100" t="s">
        <v>1021</v>
      </c>
      <c r="O347" s="110" t="s">
        <v>1185</v>
      </c>
    </row>
    <row r="348" spans="1:15" x14ac:dyDescent="0.25">
      <c r="A348" s="97" t="s">
        <v>1176</v>
      </c>
      <c r="B348" s="98" t="s">
        <v>1241</v>
      </c>
      <c r="C348" s="98" t="s">
        <v>1027</v>
      </c>
      <c r="D348" s="85">
        <v>2327.1</v>
      </c>
      <c r="E348" s="99">
        <v>0.27318518455217899</v>
      </c>
      <c r="F348" s="96">
        <v>128</v>
      </c>
      <c r="G348" s="100" t="s">
        <v>1008</v>
      </c>
      <c r="H348" s="100" t="s">
        <v>1008</v>
      </c>
      <c r="I348" s="100" t="s">
        <v>1021</v>
      </c>
      <c r="J348" s="100" t="s">
        <v>1008</v>
      </c>
      <c r="K348" s="100" t="s">
        <v>1008</v>
      </c>
      <c r="L348" s="100" t="s">
        <v>1008</v>
      </c>
      <c r="M348" s="100" t="s">
        <v>1008</v>
      </c>
      <c r="N348" s="100" t="s">
        <v>1021</v>
      </c>
      <c r="O348" s="110" t="s">
        <v>1185</v>
      </c>
    </row>
    <row r="349" spans="1:15" x14ac:dyDescent="0.25">
      <c r="A349" s="97" t="s">
        <v>1177</v>
      </c>
      <c r="B349" s="98" t="s">
        <v>1241</v>
      </c>
      <c r="C349" s="98" t="s">
        <v>1027</v>
      </c>
      <c r="D349" s="85">
        <v>1093.2</v>
      </c>
      <c r="E349" s="99">
        <v>0.83862357517984698</v>
      </c>
      <c r="F349" s="96">
        <v>82</v>
      </c>
      <c r="G349" s="100" t="s">
        <v>1014</v>
      </c>
      <c r="H349" s="100" t="s">
        <v>1014</v>
      </c>
      <c r="I349" s="100" t="s">
        <v>1014</v>
      </c>
      <c r="J349" s="100" t="s">
        <v>1014</v>
      </c>
      <c r="K349" s="100" t="s">
        <v>1014</v>
      </c>
      <c r="L349" s="100" t="s">
        <v>1014</v>
      </c>
      <c r="M349" s="100" t="s">
        <v>1014</v>
      </c>
      <c r="N349" s="100" t="s">
        <v>1014</v>
      </c>
      <c r="O349" s="110" t="s">
        <v>1200</v>
      </c>
    </row>
    <row r="350" spans="1:15" x14ac:dyDescent="0.25">
      <c r="A350" s="97" t="s">
        <v>1178</v>
      </c>
      <c r="B350" s="98" t="s">
        <v>1241</v>
      </c>
      <c r="C350" s="98" t="s">
        <v>1027</v>
      </c>
      <c r="D350" s="85">
        <v>494.9</v>
      </c>
      <c r="E350" s="99">
        <v>-0.224229116851343</v>
      </c>
      <c r="F350" s="96">
        <v>145</v>
      </c>
      <c r="G350" s="100" t="s">
        <v>1021</v>
      </c>
      <c r="H350" s="100" t="s">
        <v>1007</v>
      </c>
      <c r="I350" s="100" t="s">
        <v>1021</v>
      </c>
      <c r="J350" s="100" t="s">
        <v>1008</v>
      </c>
      <c r="K350" s="100" t="s">
        <v>1007</v>
      </c>
      <c r="L350" s="100" t="s">
        <v>1008</v>
      </c>
      <c r="M350" s="100" t="s">
        <v>1008</v>
      </c>
      <c r="N350" s="100" t="s">
        <v>1021</v>
      </c>
      <c r="O350" s="110" t="s">
        <v>1185</v>
      </c>
    </row>
    <row r="351" spans="1:15" x14ac:dyDescent="0.25">
      <c r="A351" s="97" t="s">
        <v>1179</v>
      </c>
      <c r="B351" s="98" t="s">
        <v>1241</v>
      </c>
      <c r="C351" s="98" t="s">
        <v>1027</v>
      </c>
      <c r="D351" s="85">
        <v>811.8</v>
      </c>
      <c r="E351" s="99">
        <v>1.4537160558581701</v>
      </c>
      <c r="F351" s="96">
        <v>26</v>
      </c>
      <c r="G351" s="100" t="s">
        <v>1020</v>
      </c>
      <c r="H351" s="100" t="s">
        <v>1007</v>
      </c>
      <c r="I351" s="100" t="s">
        <v>1021</v>
      </c>
      <c r="J351" s="100" t="s">
        <v>1006</v>
      </c>
      <c r="K351" s="100" t="s">
        <v>1008</v>
      </c>
      <c r="L351" s="100" t="s">
        <v>1008</v>
      </c>
      <c r="M351" s="100" t="s">
        <v>1008</v>
      </c>
      <c r="N351" s="100" t="s">
        <v>1021</v>
      </c>
      <c r="O351" s="110" t="s">
        <v>1185</v>
      </c>
    </row>
    <row r="352" spans="1:15" x14ac:dyDescent="0.25">
      <c r="A352" s="97" t="s">
        <v>1180</v>
      </c>
      <c r="B352" s="98" t="s">
        <v>1241</v>
      </c>
      <c r="C352" s="98" t="s">
        <v>1027</v>
      </c>
      <c r="D352" s="85">
        <v>1480.2</v>
      </c>
      <c r="E352" s="99">
        <v>0.76412082753102994</v>
      </c>
      <c r="F352" s="96">
        <v>82</v>
      </c>
      <c r="G352" s="100" t="s">
        <v>1051</v>
      </c>
      <c r="H352" s="100" t="s">
        <v>1007</v>
      </c>
      <c r="I352" s="100" t="s">
        <v>1021</v>
      </c>
      <c r="J352" s="100" t="s">
        <v>1006</v>
      </c>
      <c r="K352" s="100" t="s">
        <v>1008</v>
      </c>
      <c r="L352" s="100" t="s">
        <v>1008</v>
      </c>
      <c r="M352" s="100" t="s">
        <v>1008</v>
      </c>
      <c r="N352" s="100" t="s">
        <v>1021</v>
      </c>
      <c r="O352" s="110" t="s">
        <v>1185</v>
      </c>
    </row>
    <row r="353" spans="1:15" x14ac:dyDescent="0.25">
      <c r="A353" s="97" t="s">
        <v>1181</v>
      </c>
      <c r="B353" s="98" t="s">
        <v>1241</v>
      </c>
      <c r="C353" s="98" t="s">
        <v>1027</v>
      </c>
      <c r="D353" s="85">
        <v>1187.9000000000001</v>
      </c>
      <c r="E353" s="99">
        <v>1.2836840690017499</v>
      </c>
      <c r="F353" s="96">
        <v>39</v>
      </c>
      <c r="G353" s="100" t="s">
        <v>1020</v>
      </c>
      <c r="H353" s="100" t="s">
        <v>1007</v>
      </c>
      <c r="I353" s="100" t="s">
        <v>1021</v>
      </c>
      <c r="J353" s="100" t="s">
        <v>1006</v>
      </c>
      <c r="K353" s="100" t="s">
        <v>1007</v>
      </c>
      <c r="L353" s="100" t="s">
        <v>1008</v>
      </c>
      <c r="M353" s="100" t="s">
        <v>1008</v>
      </c>
      <c r="N353" s="100" t="s">
        <v>1021</v>
      </c>
      <c r="O353" s="110" t="s">
        <v>1185</v>
      </c>
    </row>
    <row r="354" spans="1:15" x14ac:dyDescent="0.25">
      <c r="A354" s="97" t="s">
        <v>1182</v>
      </c>
      <c r="B354" s="98" t="s">
        <v>1241</v>
      </c>
      <c r="C354" s="98" t="s">
        <v>1027</v>
      </c>
      <c r="D354" s="85">
        <v>1504.4</v>
      </c>
      <c r="E354" s="99">
        <v>0.69850537977462401</v>
      </c>
      <c r="F354" s="96">
        <v>98</v>
      </c>
      <c r="G354" s="100" t="s">
        <v>1051</v>
      </c>
      <c r="H354" s="100" t="s">
        <v>1007</v>
      </c>
      <c r="I354" s="100" t="s">
        <v>1021</v>
      </c>
      <c r="J354" s="100" t="s">
        <v>1006</v>
      </c>
      <c r="K354" s="100" t="s">
        <v>1007</v>
      </c>
      <c r="L354" s="100" t="s">
        <v>1008</v>
      </c>
      <c r="M354" s="100" t="s">
        <v>1008</v>
      </c>
      <c r="N354" s="100" t="s">
        <v>1021</v>
      </c>
      <c r="O354" s="110" t="s">
        <v>1185</v>
      </c>
    </row>
    <row r="355" spans="1:15" x14ac:dyDescent="0.25">
      <c r="A355" s="97" t="s">
        <v>1003</v>
      </c>
      <c r="B355" s="98" t="s">
        <v>1242</v>
      </c>
      <c r="C355" s="98" t="s">
        <v>1243</v>
      </c>
      <c r="D355" s="85">
        <v>181.6</v>
      </c>
      <c r="E355" s="99">
        <v>1.7819644295511301</v>
      </c>
      <c r="F355" s="96">
        <v>20</v>
      </c>
      <c r="G355" s="100" t="s">
        <v>1014</v>
      </c>
      <c r="H355" s="100" t="s">
        <v>1014</v>
      </c>
      <c r="I355" s="100" t="s">
        <v>1014</v>
      </c>
      <c r="J355" s="100" t="s">
        <v>1014</v>
      </c>
      <c r="K355" s="100" t="s">
        <v>1014</v>
      </c>
      <c r="L355" s="100" t="s">
        <v>1014</v>
      </c>
      <c r="M355" s="100" t="s">
        <v>1014</v>
      </c>
      <c r="N355" s="100" t="s">
        <v>1014</v>
      </c>
      <c r="O355" s="110" t="s">
        <v>1009</v>
      </c>
    </row>
    <row r="356" spans="1:15" x14ac:dyDescent="0.25">
      <c r="A356" s="97" t="s">
        <v>1172</v>
      </c>
      <c r="B356" s="98" t="s">
        <v>1242</v>
      </c>
      <c r="C356" s="98" t="s">
        <v>1243</v>
      </c>
      <c r="D356" s="85">
        <v>40.700000000000003</v>
      </c>
      <c r="E356" s="99">
        <v>0.575759068812006</v>
      </c>
      <c r="F356" s="96">
        <v>99</v>
      </c>
      <c r="G356" s="100" t="s">
        <v>1014</v>
      </c>
      <c r="H356" s="100" t="s">
        <v>1014</v>
      </c>
      <c r="I356" s="100" t="s">
        <v>1014</v>
      </c>
      <c r="J356" s="100" t="s">
        <v>1014</v>
      </c>
      <c r="K356" s="100" t="s">
        <v>1014</v>
      </c>
      <c r="L356" s="100" t="s">
        <v>1014</v>
      </c>
      <c r="M356" s="100" t="s">
        <v>1014</v>
      </c>
      <c r="N356" s="100" t="s">
        <v>1014</v>
      </c>
      <c r="O356" s="110" t="s">
        <v>1009</v>
      </c>
    </row>
    <row r="357" spans="1:15" x14ac:dyDescent="0.25">
      <c r="A357" s="97" t="s">
        <v>1173</v>
      </c>
      <c r="B357" s="98" t="s">
        <v>1242</v>
      </c>
      <c r="C357" s="98" t="s">
        <v>1243</v>
      </c>
      <c r="D357" s="85">
        <v>96.8</v>
      </c>
      <c r="E357" s="99">
        <v>1.0391441020588501</v>
      </c>
      <c r="F357" s="96">
        <v>48</v>
      </c>
      <c r="G357" s="100" t="s">
        <v>1014</v>
      </c>
      <c r="H357" s="100" t="s">
        <v>1014</v>
      </c>
      <c r="I357" s="100" t="s">
        <v>1014</v>
      </c>
      <c r="J357" s="100" t="s">
        <v>1014</v>
      </c>
      <c r="K357" s="100" t="s">
        <v>1014</v>
      </c>
      <c r="L357" s="100" t="s">
        <v>1014</v>
      </c>
      <c r="M357" s="100" t="s">
        <v>1014</v>
      </c>
      <c r="N357" s="100" t="s">
        <v>1014</v>
      </c>
      <c r="O357" s="110" t="s">
        <v>1009</v>
      </c>
    </row>
    <row r="358" spans="1:15" x14ac:dyDescent="0.25">
      <c r="A358" s="97" t="s">
        <v>1174</v>
      </c>
      <c r="B358" s="98" t="s">
        <v>1242</v>
      </c>
      <c r="C358" s="98" t="s">
        <v>1243</v>
      </c>
      <c r="D358" s="85">
        <v>8.9</v>
      </c>
      <c r="E358" s="99">
        <v>1.88132346394445</v>
      </c>
      <c r="F358" s="96">
        <v>13</v>
      </c>
      <c r="G358" s="100" t="s">
        <v>1014</v>
      </c>
      <c r="H358" s="100" t="s">
        <v>1014</v>
      </c>
      <c r="I358" s="100" t="s">
        <v>1014</v>
      </c>
      <c r="J358" s="100" t="s">
        <v>1014</v>
      </c>
      <c r="K358" s="100" t="s">
        <v>1014</v>
      </c>
      <c r="L358" s="100" t="s">
        <v>1014</v>
      </c>
      <c r="M358" s="100" t="s">
        <v>1014</v>
      </c>
      <c r="N358" s="100" t="s">
        <v>1014</v>
      </c>
      <c r="O358" s="110" t="s">
        <v>1200</v>
      </c>
    </row>
    <row r="359" spans="1:15" x14ac:dyDescent="0.25">
      <c r="A359" s="97" t="s">
        <v>1175</v>
      </c>
      <c r="B359" s="98" t="s">
        <v>1242</v>
      </c>
      <c r="C359" s="98" t="s">
        <v>1243</v>
      </c>
      <c r="D359" s="85">
        <v>89.7</v>
      </c>
      <c r="E359" s="99">
        <v>1.4178122842008001</v>
      </c>
      <c r="F359" s="96">
        <v>30</v>
      </c>
      <c r="G359" s="100" t="s">
        <v>1014</v>
      </c>
      <c r="H359" s="100" t="s">
        <v>1014</v>
      </c>
      <c r="I359" s="100" t="s">
        <v>1014</v>
      </c>
      <c r="J359" s="100" t="s">
        <v>1014</v>
      </c>
      <c r="K359" s="100" t="s">
        <v>1014</v>
      </c>
      <c r="L359" s="100" t="s">
        <v>1014</v>
      </c>
      <c r="M359" s="100" t="s">
        <v>1014</v>
      </c>
      <c r="N359" s="100" t="s">
        <v>1014</v>
      </c>
      <c r="O359" s="110" t="s">
        <v>1009</v>
      </c>
    </row>
    <row r="360" spans="1:15" x14ac:dyDescent="0.25">
      <c r="A360" s="97" t="s">
        <v>1176</v>
      </c>
      <c r="B360" s="98" t="s">
        <v>1242</v>
      </c>
      <c r="C360" s="98" t="s">
        <v>1243</v>
      </c>
      <c r="D360" s="85">
        <v>329.1</v>
      </c>
      <c r="E360" s="99">
        <v>1.6542128163235399</v>
      </c>
      <c r="F360" s="96">
        <v>24</v>
      </c>
      <c r="G360" s="100" t="s">
        <v>1014</v>
      </c>
      <c r="H360" s="100" t="s">
        <v>1014</v>
      </c>
      <c r="I360" s="100" t="s">
        <v>1014</v>
      </c>
      <c r="J360" s="100" t="s">
        <v>1014</v>
      </c>
      <c r="K360" s="100" t="s">
        <v>1014</v>
      </c>
      <c r="L360" s="100" t="s">
        <v>1014</v>
      </c>
      <c r="M360" s="100" t="s">
        <v>1014</v>
      </c>
      <c r="N360" s="100" t="s">
        <v>1014</v>
      </c>
      <c r="O360" s="110" t="s">
        <v>1009</v>
      </c>
    </row>
    <row r="361" spans="1:15" x14ac:dyDescent="0.25">
      <c r="A361" s="97" t="s">
        <v>1177</v>
      </c>
      <c r="B361" s="98" t="s">
        <v>1242</v>
      </c>
      <c r="C361" s="98" t="s">
        <v>1243</v>
      </c>
      <c r="D361" s="85">
        <v>91.3</v>
      </c>
      <c r="E361" s="99">
        <v>2.3653674018255701</v>
      </c>
      <c r="F361" s="96">
        <v>6</v>
      </c>
      <c r="G361" s="100" t="s">
        <v>1014</v>
      </c>
      <c r="H361" s="100" t="s">
        <v>1014</v>
      </c>
      <c r="I361" s="100" t="s">
        <v>1014</v>
      </c>
      <c r="J361" s="100" t="s">
        <v>1014</v>
      </c>
      <c r="K361" s="100" t="s">
        <v>1014</v>
      </c>
      <c r="L361" s="100" t="s">
        <v>1014</v>
      </c>
      <c r="M361" s="100" t="s">
        <v>1014</v>
      </c>
      <c r="N361" s="100" t="s">
        <v>1014</v>
      </c>
      <c r="O361" s="110" t="s">
        <v>1009</v>
      </c>
    </row>
    <row r="362" spans="1:15" x14ac:dyDescent="0.25">
      <c r="A362" s="97" t="s">
        <v>1178</v>
      </c>
      <c r="B362" s="98" t="s">
        <v>1242</v>
      </c>
      <c r="C362" s="98" t="s">
        <v>1243</v>
      </c>
      <c r="D362" s="85">
        <v>36.299999999999997</v>
      </c>
      <c r="E362" s="99">
        <v>1.7513846725578399</v>
      </c>
      <c r="F362" s="96">
        <v>22</v>
      </c>
      <c r="G362" s="100" t="s">
        <v>1014</v>
      </c>
      <c r="H362" s="100" t="s">
        <v>1014</v>
      </c>
      <c r="I362" s="100" t="s">
        <v>1014</v>
      </c>
      <c r="J362" s="100" t="s">
        <v>1014</v>
      </c>
      <c r="K362" s="100" t="s">
        <v>1014</v>
      </c>
      <c r="L362" s="100" t="s">
        <v>1014</v>
      </c>
      <c r="M362" s="100" t="s">
        <v>1014</v>
      </c>
      <c r="N362" s="100" t="s">
        <v>1014</v>
      </c>
      <c r="O362" s="110" t="s">
        <v>1009</v>
      </c>
    </row>
    <row r="363" spans="1:15" x14ac:dyDescent="0.25">
      <c r="A363" s="97" t="s">
        <v>1179</v>
      </c>
      <c r="B363" s="98" t="s">
        <v>1242</v>
      </c>
      <c r="C363" s="98" t="s">
        <v>1243</v>
      </c>
      <c r="D363" s="85">
        <v>90.7</v>
      </c>
      <c r="E363" s="99">
        <v>1.1344485455058599</v>
      </c>
      <c r="F363" s="96">
        <v>42</v>
      </c>
      <c r="G363" s="100" t="s">
        <v>1014</v>
      </c>
      <c r="H363" s="100" t="s">
        <v>1014</v>
      </c>
      <c r="I363" s="100" t="s">
        <v>1014</v>
      </c>
      <c r="J363" s="100" t="s">
        <v>1014</v>
      </c>
      <c r="K363" s="100" t="s">
        <v>1014</v>
      </c>
      <c r="L363" s="100" t="s">
        <v>1014</v>
      </c>
      <c r="M363" s="100" t="s">
        <v>1014</v>
      </c>
      <c r="N363" s="100" t="s">
        <v>1014</v>
      </c>
      <c r="O363" s="110" t="s">
        <v>1009</v>
      </c>
    </row>
    <row r="364" spans="1:15" x14ac:dyDescent="0.25">
      <c r="A364" s="97" t="s">
        <v>1180</v>
      </c>
      <c r="B364" s="98" t="s">
        <v>1242</v>
      </c>
      <c r="C364" s="98" t="s">
        <v>1243</v>
      </c>
      <c r="D364" s="85">
        <v>305.7</v>
      </c>
      <c r="E364" s="99">
        <v>2.03156744163089</v>
      </c>
      <c r="F364" s="96">
        <v>18</v>
      </c>
      <c r="G364" s="100" t="s">
        <v>1014</v>
      </c>
      <c r="H364" s="100" t="s">
        <v>1014</v>
      </c>
      <c r="I364" s="100" t="s">
        <v>1014</v>
      </c>
      <c r="J364" s="100" t="s">
        <v>1014</v>
      </c>
      <c r="K364" s="100" t="s">
        <v>1014</v>
      </c>
      <c r="L364" s="100" t="s">
        <v>1014</v>
      </c>
      <c r="M364" s="100" t="s">
        <v>1014</v>
      </c>
      <c r="N364" s="100" t="s">
        <v>1014</v>
      </c>
      <c r="O364" s="110" t="s">
        <v>1009</v>
      </c>
    </row>
    <row r="365" spans="1:15" x14ac:dyDescent="0.25">
      <c r="A365" s="97" t="s">
        <v>1181</v>
      </c>
      <c r="B365" s="98" t="s">
        <v>1242</v>
      </c>
      <c r="C365" s="98" t="s">
        <v>1243</v>
      </c>
      <c r="D365" s="85">
        <v>194.5</v>
      </c>
      <c r="E365" s="99">
        <v>1.5681104391790499</v>
      </c>
      <c r="F365" s="96">
        <v>26</v>
      </c>
      <c r="G365" s="100" t="s">
        <v>1014</v>
      </c>
      <c r="H365" s="100" t="s">
        <v>1014</v>
      </c>
      <c r="I365" s="100" t="s">
        <v>1014</v>
      </c>
      <c r="J365" s="100" t="s">
        <v>1014</v>
      </c>
      <c r="K365" s="100" t="s">
        <v>1014</v>
      </c>
      <c r="L365" s="100" t="s">
        <v>1014</v>
      </c>
      <c r="M365" s="100" t="s">
        <v>1014</v>
      </c>
      <c r="N365" s="100" t="s">
        <v>1014</v>
      </c>
      <c r="O365" s="110" t="s">
        <v>1009</v>
      </c>
    </row>
    <row r="366" spans="1:15" x14ac:dyDescent="0.25">
      <c r="A366" s="97" t="s">
        <v>1182</v>
      </c>
      <c r="B366" s="98" t="s">
        <v>1242</v>
      </c>
      <c r="C366" s="98" t="s">
        <v>1243</v>
      </c>
      <c r="D366" s="85">
        <v>181.1</v>
      </c>
      <c r="E366" s="99">
        <v>1.33131950804276</v>
      </c>
      <c r="F366" s="96">
        <v>39</v>
      </c>
      <c r="G366" s="100" t="s">
        <v>1014</v>
      </c>
      <c r="H366" s="100" t="s">
        <v>1014</v>
      </c>
      <c r="I366" s="100" t="s">
        <v>1014</v>
      </c>
      <c r="J366" s="100" t="s">
        <v>1014</v>
      </c>
      <c r="K366" s="100" t="s">
        <v>1014</v>
      </c>
      <c r="L366" s="100" t="s">
        <v>1014</v>
      </c>
      <c r="M366" s="100" t="s">
        <v>1014</v>
      </c>
      <c r="N366" s="100" t="s">
        <v>1014</v>
      </c>
      <c r="O366" s="110" t="s">
        <v>1009</v>
      </c>
    </row>
    <row r="367" spans="1:15" x14ac:dyDescent="0.25">
      <c r="A367" s="97" t="s">
        <v>1003</v>
      </c>
      <c r="B367" s="98" t="s">
        <v>1244</v>
      </c>
      <c r="C367" s="98" t="s">
        <v>1245</v>
      </c>
      <c r="D367" s="85">
        <v>443.2</v>
      </c>
      <c r="E367" s="99">
        <v>1.72669337550808</v>
      </c>
      <c r="F367" s="96">
        <v>28</v>
      </c>
      <c r="G367" s="100" t="s">
        <v>1020</v>
      </c>
      <c r="H367" s="100" t="s">
        <v>1007</v>
      </c>
      <c r="I367" s="100" t="s">
        <v>1008</v>
      </c>
      <c r="J367" s="100" t="s">
        <v>1006</v>
      </c>
      <c r="K367" s="100" t="s">
        <v>1030</v>
      </c>
      <c r="L367" s="100" t="s">
        <v>1006</v>
      </c>
      <c r="M367" s="100" t="s">
        <v>1021</v>
      </c>
      <c r="N367" s="100" t="s">
        <v>1021</v>
      </c>
      <c r="O367" s="110" t="s">
        <v>1185</v>
      </c>
    </row>
    <row r="368" spans="1:15" x14ac:dyDescent="0.25">
      <c r="A368" s="97" t="s">
        <v>1172</v>
      </c>
      <c r="B368" s="98" t="s">
        <v>1244</v>
      </c>
      <c r="C368" s="98" t="s">
        <v>1245</v>
      </c>
      <c r="D368" s="85">
        <v>174.7</v>
      </c>
      <c r="E368" s="99">
        <v>0.575759068812006</v>
      </c>
      <c r="F368" s="96">
        <v>99</v>
      </c>
      <c r="G368" s="100" t="s">
        <v>1014</v>
      </c>
      <c r="H368" s="100" t="s">
        <v>1014</v>
      </c>
      <c r="I368" s="100" t="s">
        <v>1014</v>
      </c>
      <c r="J368" s="100" t="s">
        <v>1014</v>
      </c>
      <c r="K368" s="100" t="s">
        <v>1014</v>
      </c>
      <c r="L368" s="100" t="s">
        <v>1014</v>
      </c>
      <c r="M368" s="100" t="s">
        <v>1014</v>
      </c>
      <c r="N368" s="100" t="s">
        <v>1014</v>
      </c>
      <c r="O368" s="110" t="s">
        <v>1009</v>
      </c>
    </row>
    <row r="369" spans="1:15" x14ac:dyDescent="0.25">
      <c r="A369" s="97" t="s">
        <v>1173</v>
      </c>
      <c r="B369" s="98" t="s">
        <v>1244</v>
      </c>
      <c r="C369" s="98" t="s">
        <v>1245</v>
      </c>
      <c r="D369" s="85">
        <v>191</v>
      </c>
      <c r="E369" s="99">
        <v>1.0391441020588501</v>
      </c>
      <c r="F369" s="96">
        <v>48</v>
      </c>
      <c r="G369" s="100" t="s">
        <v>1014</v>
      </c>
      <c r="H369" s="100" t="s">
        <v>1014</v>
      </c>
      <c r="I369" s="100" t="s">
        <v>1014</v>
      </c>
      <c r="J369" s="100" t="s">
        <v>1014</v>
      </c>
      <c r="K369" s="100" t="s">
        <v>1014</v>
      </c>
      <c r="L369" s="100" t="s">
        <v>1014</v>
      </c>
      <c r="M369" s="100" t="s">
        <v>1014</v>
      </c>
      <c r="N369" s="100" t="s">
        <v>1014</v>
      </c>
      <c r="O369" s="110" t="s">
        <v>1009</v>
      </c>
    </row>
    <row r="370" spans="1:15" x14ac:dyDescent="0.25">
      <c r="A370" s="97" t="s">
        <v>1174</v>
      </c>
      <c r="B370" s="98" t="s">
        <v>1244</v>
      </c>
      <c r="C370" s="98" t="s">
        <v>1245</v>
      </c>
      <c r="D370" s="85">
        <v>73.2</v>
      </c>
      <c r="E370" s="99">
        <v>1.9784436205179701</v>
      </c>
      <c r="F370" s="96">
        <v>11</v>
      </c>
      <c r="G370" s="100" t="s">
        <v>1014</v>
      </c>
      <c r="H370" s="100" t="s">
        <v>1014</v>
      </c>
      <c r="I370" s="100" t="s">
        <v>1014</v>
      </c>
      <c r="J370" s="100" t="s">
        <v>1014</v>
      </c>
      <c r="K370" s="100" t="s">
        <v>1014</v>
      </c>
      <c r="L370" s="100" t="s">
        <v>1014</v>
      </c>
      <c r="M370" s="100" t="s">
        <v>1014</v>
      </c>
      <c r="N370" s="100" t="s">
        <v>1014</v>
      </c>
      <c r="O370" s="110" t="s">
        <v>1200</v>
      </c>
    </row>
    <row r="371" spans="1:15" x14ac:dyDescent="0.25">
      <c r="A371" s="97" t="s">
        <v>1175</v>
      </c>
      <c r="B371" s="98" t="s">
        <v>1244</v>
      </c>
      <c r="C371" s="98" t="s">
        <v>1245</v>
      </c>
      <c r="D371" s="85">
        <v>311.10000000000002</v>
      </c>
      <c r="E371" s="99">
        <v>2.6144113367950501</v>
      </c>
      <c r="F371" s="96">
        <v>8</v>
      </c>
      <c r="G371" s="100" t="s">
        <v>1020</v>
      </c>
      <c r="H371" s="100" t="s">
        <v>1007</v>
      </c>
      <c r="I371" s="100" t="s">
        <v>1008</v>
      </c>
      <c r="J371" s="100" t="s">
        <v>1006</v>
      </c>
      <c r="K371" s="100" t="s">
        <v>1030</v>
      </c>
      <c r="L371" s="100" t="s">
        <v>1006</v>
      </c>
      <c r="M371" s="100" t="s">
        <v>1021</v>
      </c>
      <c r="N371" s="100" t="s">
        <v>1021</v>
      </c>
      <c r="O371" s="110" t="s">
        <v>1185</v>
      </c>
    </row>
    <row r="372" spans="1:15" x14ac:dyDescent="0.25">
      <c r="A372" s="97" t="s">
        <v>1176</v>
      </c>
      <c r="B372" s="98" t="s">
        <v>1244</v>
      </c>
      <c r="C372" s="98" t="s">
        <v>1245</v>
      </c>
      <c r="D372" s="85">
        <v>908.6</v>
      </c>
      <c r="E372" s="99">
        <v>1.8546184166311701</v>
      </c>
      <c r="F372" s="96">
        <v>13</v>
      </c>
      <c r="G372" s="100" t="s">
        <v>1020</v>
      </c>
      <c r="H372" s="100" t="s">
        <v>1007</v>
      </c>
      <c r="I372" s="100" t="s">
        <v>1008</v>
      </c>
      <c r="J372" s="100" t="s">
        <v>1006</v>
      </c>
      <c r="K372" s="100" t="s">
        <v>1030</v>
      </c>
      <c r="L372" s="100" t="s">
        <v>1006</v>
      </c>
      <c r="M372" s="100" t="s">
        <v>1021</v>
      </c>
      <c r="N372" s="100" t="s">
        <v>1021</v>
      </c>
      <c r="O372" s="110" t="s">
        <v>1185</v>
      </c>
    </row>
    <row r="373" spans="1:15" x14ac:dyDescent="0.25">
      <c r="A373" s="97" t="s">
        <v>1177</v>
      </c>
      <c r="B373" s="98" t="s">
        <v>1244</v>
      </c>
      <c r="C373" s="98" t="s">
        <v>1245</v>
      </c>
      <c r="D373" s="85">
        <v>391.1</v>
      </c>
      <c r="E373" s="99">
        <v>3.9209042512482002</v>
      </c>
      <c r="F373" s="96">
        <v>1</v>
      </c>
      <c r="G373" s="100" t="s">
        <v>1020</v>
      </c>
      <c r="H373" s="100" t="s">
        <v>1007</v>
      </c>
      <c r="I373" s="100" t="s">
        <v>1008</v>
      </c>
      <c r="J373" s="100" t="s">
        <v>1006</v>
      </c>
      <c r="K373" s="100" t="s">
        <v>1030</v>
      </c>
      <c r="L373" s="100" t="s">
        <v>1006</v>
      </c>
      <c r="M373" s="100" t="s">
        <v>1021</v>
      </c>
      <c r="N373" s="100" t="s">
        <v>1021</v>
      </c>
      <c r="O373" s="110" t="s">
        <v>1185</v>
      </c>
    </row>
    <row r="374" spans="1:15" x14ac:dyDescent="0.25">
      <c r="A374" s="97" t="s">
        <v>1178</v>
      </c>
      <c r="B374" s="98" t="s">
        <v>1244</v>
      </c>
      <c r="C374" s="98" t="s">
        <v>1245</v>
      </c>
      <c r="D374" s="85">
        <v>128.6</v>
      </c>
      <c r="E374" s="99">
        <v>1.7513846725578399</v>
      </c>
      <c r="F374" s="96">
        <v>22</v>
      </c>
      <c r="G374" s="100" t="s">
        <v>1014</v>
      </c>
      <c r="H374" s="100" t="s">
        <v>1014</v>
      </c>
      <c r="I374" s="100" t="s">
        <v>1014</v>
      </c>
      <c r="J374" s="100" t="s">
        <v>1014</v>
      </c>
      <c r="K374" s="100" t="s">
        <v>1014</v>
      </c>
      <c r="L374" s="100" t="s">
        <v>1014</v>
      </c>
      <c r="M374" s="100" t="s">
        <v>1014</v>
      </c>
      <c r="N374" s="100" t="s">
        <v>1014</v>
      </c>
      <c r="O374" s="110" t="s">
        <v>1009</v>
      </c>
    </row>
    <row r="375" spans="1:15" x14ac:dyDescent="0.25">
      <c r="A375" s="97" t="s">
        <v>1179</v>
      </c>
      <c r="B375" s="98" t="s">
        <v>1244</v>
      </c>
      <c r="C375" s="98" t="s">
        <v>1245</v>
      </c>
      <c r="D375" s="85">
        <v>427</v>
      </c>
      <c r="E375" s="99">
        <v>1.8477142476600401</v>
      </c>
      <c r="F375" s="96">
        <v>17</v>
      </c>
      <c r="G375" s="100" t="s">
        <v>1020</v>
      </c>
      <c r="H375" s="100" t="s">
        <v>1007</v>
      </c>
      <c r="I375" s="100" t="s">
        <v>1008</v>
      </c>
      <c r="J375" s="100" t="s">
        <v>1006</v>
      </c>
      <c r="K375" s="100" t="s">
        <v>1030</v>
      </c>
      <c r="L375" s="100" t="s">
        <v>1006</v>
      </c>
      <c r="M375" s="100" t="s">
        <v>1021</v>
      </c>
      <c r="N375" s="100" t="s">
        <v>1021</v>
      </c>
      <c r="O375" s="110" t="s">
        <v>1185</v>
      </c>
    </row>
    <row r="376" spans="1:15" x14ac:dyDescent="0.25">
      <c r="A376" s="97" t="s">
        <v>1180</v>
      </c>
      <c r="B376" s="98" t="s">
        <v>1244</v>
      </c>
      <c r="C376" s="98" t="s">
        <v>1245</v>
      </c>
      <c r="D376" s="85">
        <v>1165.9000000000001</v>
      </c>
      <c r="E376" s="99">
        <v>2.2563045299525499</v>
      </c>
      <c r="F376" s="96">
        <v>12</v>
      </c>
      <c r="G376" s="100" t="s">
        <v>1020</v>
      </c>
      <c r="H376" s="100" t="s">
        <v>1007</v>
      </c>
      <c r="I376" s="100" t="s">
        <v>1008</v>
      </c>
      <c r="J376" s="100" t="s">
        <v>1006</v>
      </c>
      <c r="K376" s="100" t="s">
        <v>1030</v>
      </c>
      <c r="L376" s="100" t="s">
        <v>1006</v>
      </c>
      <c r="M376" s="100" t="s">
        <v>1021</v>
      </c>
      <c r="N376" s="100" t="s">
        <v>1021</v>
      </c>
      <c r="O376" s="110" t="s">
        <v>1185</v>
      </c>
    </row>
    <row r="377" spans="1:15" x14ac:dyDescent="0.25">
      <c r="A377" s="97" t="s">
        <v>1181</v>
      </c>
      <c r="B377" s="98" t="s">
        <v>1244</v>
      </c>
      <c r="C377" s="98" t="s">
        <v>1245</v>
      </c>
      <c r="D377" s="85">
        <v>329.7</v>
      </c>
      <c r="E377" s="99">
        <v>1.55743643757901</v>
      </c>
      <c r="F377" s="96">
        <v>30</v>
      </c>
      <c r="G377" s="100" t="s">
        <v>1020</v>
      </c>
      <c r="H377" s="100" t="s">
        <v>1007</v>
      </c>
      <c r="I377" s="100" t="s">
        <v>1008</v>
      </c>
      <c r="J377" s="100" t="s">
        <v>1006</v>
      </c>
      <c r="K377" s="100" t="s">
        <v>1030</v>
      </c>
      <c r="L377" s="100" t="s">
        <v>1006</v>
      </c>
      <c r="M377" s="100" t="s">
        <v>1021</v>
      </c>
      <c r="N377" s="100" t="s">
        <v>1021</v>
      </c>
      <c r="O377" s="110" t="s">
        <v>1185</v>
      </c>
    </row>
    <row r="378" spans="1:15" x14ac:dyDescent="0.25">
      <c r="A378" s="97" t="s">
        <v>1182</v>
      </c>
      <c r="B378" s="98" t="s">
        <v>1244</v>
      </c>
      <c r="C378" s="98" t="s">
        <v>1245</v>
      </c>
      <c r="D378" s="85">
        <v>643.5</v>
      </c>
      <c r="E378" s="99">
        <v>1.22139093288038</v>
      </c>
      <c r="F378" s="96">
        <v>56</v>
      </c>
      <c r="G378" s="100" t="s">
        <v>1020</v>
      </c>
      <c r="H378" s="100" t="s">
        <v>1007</v>
      </c>
      <c r="I378" s="100" t="s">
        <v>1008</v>
      </c>
      <c r="J378" s="100" t="s">
        <v>1006</v>
      </c>
      <c r="K378" s="100" t="s">
        <v>1030</v>
      </c>
      <c r="L378" s="100" t="s">
        <v>1006</v>
      </c>
      <c r="M378" s="100" t="s">
        <v>1021</v>
      </c>
      <c r="N378" s="100" t="s">
        <v>1021</v>
      </c>
      <c r="O378" s="110" t="s">
        <v>1185</v>
      </c>
    </row>
    <row r="379" spans="1:15" x14ac:dyDescent="0.25">
      <c r="A379" s="97" t="s">
        <v>1003</v>
      </c>
      <c r="B379" s="98" t="s">
        <v>1246</v>
      </c>
      <c r="C379" s="98" t="s">
        <v>1247</v>
      </c>
      <c r="D379" s="85">
        <v>329.7</v>
      </c>
      <c r="E379" s="99">
        <v>1.7819644295511301</v>
      </c>
      <c r="F379" s="96">
        <v>20</v>
      </c>
      <c r="G379" s="100" t="s">
        <v>1014</v>
      </c>
      <c r="H379" s="100" t="s">
        <v>1014</v>
      </c>
      <c r="I379" s="100" t="s">
        <v>1014</v>
      </c>
      <c r="J379" s="100" t="s">
        <v>1014</v>
      </c>
      <c r="K379" s="100" t="s">
        <v>1014</v>
      </c>
      <c r="L379" s="100" t="s">
        <v>1014</v>
      </c>
      <c r="M379" s="100" t="s">
        <v>1014</v>
      </c>
      <c r="N379" s="100" t="s">
        <v>1014</v>
      </c>
      <c r="O379" s="110" t="s">
        <v>1009</v>
      </c>
    </row>
    <row r="380" spans="1:15" x14ac:dyDescent="0.25">
      <c r="A380" s="97" t="s">
        <v>1172</v>
      </c>
      <c r="B380" s="98" t="s">
        <v>1246</v>
      </c>
      <c r="C380" s="98" t="s">
        <v>1247</v>
      </c>
      <c r="D380" s="85">
        <v>83.4</v>
      </c>
      <c r="E380" s="99">
        <v>0.575759068812006</v>
      </c>
      <c r="F380" s="96">
        <v>99</v>
      </c>
      <c r="G380" s="100" t="s">
        <v>1014</v>
      </c>
      <c r="H380" s="100" t="s">
        <v>1014</v>
      </c>
      <c r="I380" s="100" t="s">
        <v>1014</v>
      </c>
      <c r="J380" s="100" t="s">
        <v>1014</v>
      </c>
      <c r="K380" s="100" t="s">
        <v>1014</v>
      </c>
      <c r="L380" s="100" t="s">
        <v>1014</v>
      </c>
      <c r="M380" s="100" t="s">
        <v>1014</v>
      </c>
      <c r="N380" s="100" t="s">
        <v>1014</v>
      </c>
      <c r="O380" s="110" t="s">
        <v>1009</v>
      </c>
    </row>
    <row r="381" spans="1:15" x14ac:dyDescent="0.25">
      <c r="A381" s="97" t="s">
        <v>1173</v>
      </c>
      <c r="B381" s="98" t="s">
        <v>1246</v>
      </c>
      <c r="C381" s="98" t="s">
        <v>1247</v>
      </c>
      <c r="D381" s="85">
        <v>103.4</v>
      </c>
      <c r="E381" s="99">
        <v>1.0391441020588501</v>
      </c>
      <c r="F381" s="96">
        <v>48</v>
      </c>
      <c r="G381" s="100" t="s">
        <v>1014</v>
      </c>
      <c r="H381" s="100" t="s">
        <v>1014</v>
      </c>
      <c r="I381" s="100" t="s">
        <v>1014</v>
      </c>
      <c r="J381" s="100" t="s">
        <v>1014</v>
      </c>
      <c r="K381" s="100" t="s">
        <v>1014</v>
      </c>
      <c r="L381" s="100" t="s">
        <v>1014</v>
      </c>
      <c r="M381" s="100" t="s">
        <v>1014</v>
      </c>
      <c r="N381" s="100" t="s">
        <v>1014</v>
      </c>
      <c r="O381" s="110" t="s">
        <v>1009</v>
      </c>
    </row>
    <row r="382" spans="1:15" x14ac:dyDescent="0.25">
      <c r="A382" s="97" t="s">
        <v>1174</v>
      </c>
      <c r="B382" s="98" t="s">
        <v>1246</v>
      </c>
      <c r="C382" s="98" t="s">
        <v>1247</v>
      </c>
      <c r="D382" s="85">
        <v>46.3</v>
      </c>
      <c r="E382" s="99">
        <v>1.30855605339003</v>
      </c>
      <c r="F382" s="96">
        <v>38</v>
      </c>
      <c r="G382" s="100" t="s">
        <v>1014</v>
      </c>
      <c r="H382" s="100" t="s">
        <v>1014</v>
      </c>
      <c r="I382" s="100" t="s">
        <v>1014</v>
      </c>
      <c r="J382" s="100" t="s">
        <v>1014</v>
      </c>
      <c r="K382" s="100" t="s">
        <v>1014</v>
      </c>
      <c r="L382" s="100" t="s">
        <v>1014</v>
      </c>
      <c r="M382" s="100" t="s">
        <v>1014</v>
      </c>
      <c r="N382" s="100" t="s">
        <v>1014</v>
      </c>
      <c r="O382" s="110" t="s">
        <v>1200</v>
      </c>
    </row>
    <row r="383" spans="1:15" x14ac:dyDescent="0.25">
      <c r="A383" s="97" t="s">
        <v>1175</v>
      </c>
      <c r="B383" s="98" t="s">
        <v>1246</v>
      </c>
      <c r="C383" s="98" t="s">
        <v>1247</v>
      </c>
      <c r="D383" s="85">
        <v>184.4</v>
      </c>
      <c r="E383" s="99">
        <v>1.4178122842008001</v>
      </c>
      <c r="F383" s="96">
        <v>30</v>
      </c>
      <c r="G383" s="100" t="s">
        <v>1014</v>
      </c>
      <c r="H383" s="100" t="s">
        <v>1014</v>
      </c>
      <c r="I383" s="100" t="s">
        <v>1014</v>
      </c>
      <c r="J383" s="100" t="s">
        <v>1014</v>
      </c>
      <c r="K383" s="100" t="s">
        <v>1014</v>
      </c>
      <c r="L383" s="100" t="s">
        <v>1014</v>
      </c>
      <c r="M383" s="100" t="s">
        <v>1014</v>
      </c>
      <c r="N383" s="100" t="s">
        <v>1014</v>
      </c>
      <c r="O383" s="110" t="s">
        <v>1009</v>
      </c>
    </row>
    <row r="384" spans="1:15" x14ac:dyDescent="0.25">
      <c r="A384" s="97" t="s">
        <v>1176</v>
      </c>
      <c r="B384" s="98" t="s">
        <v>1246</v>
      </c>
      <c r="C384" s="98" t="s">
        <v>1247</v>
      </c>
      <c r="D384" s="85">
        <v>673.3</v>
      </c>
      <c r="E384" s="99">
        <v>0.62558427932330596</v>
      </c>
      <c r="F384" s="96">
        <v>101</v>
      </c>
      <c r="G384" s="100" t="s">
        <v>1051</v>
      </c>
      <c r="H384" s="100" t="s">
        <v>1007</v>
      </c>
      <c r="I384" s="100" t="s">
        <v>1007</v>
      </c>
      <c r="J384" s="100" t="s">
        <v>1008</v>
      </c>
      <c r="K384" s="100" t="s">
        <v>1030</v>
      </c>
      <c r="L384" s="100" t="s">
        <v>1030</v>
      </c>
      <c r="M384" s="100" t="s">
        <v>1021</v>
      </c>
      <c r="N384" s="100" t="s">
        <v>1021</v>
      </c>
      <c r="O384" s="110" t="s">
        <v>1185</v>
      </c>
    </row>
    <row r="385" spans="1:15" x14ac:dyDescent="0.25">
      <c r="A385" s="97" t="s">
        <v>1177</v>
      </c>
      <c r="B385" s="98" t="s">
        <v>1246</v>
      </c>
      <c r="C385" s="98" t="s">
        <v>1247</v>
      </c>
      <c r="D385" s="85">
        <v>254.6</v>
      </c>
      <c r="E385" s="99">
        <v>2.3653674018255701</v>
      </c>
      <c r="F385" s="96">
        <v>6</v>
      </c>
      <c r="G385" s="100" t="s">
        <v>1014</v>
      </c>
      <c r="H385" s="100" t="s">
        <v>1014</v>
      </c>
      <c r="I385" s="100" t="s">
        <v>1014</v>
      </c>
      <c r="J385" s="100" t="s">
        <v>1014</v>
      </c>
      <c r="K385" s="100" t="s">
        <v>1014</v>
      </c>
      <c r="L385" s="100" t="s">
        <v>1014</v>
      </c>
      <c r="M385" s="100" t="s">
        <v>1014</v>
      </c>
      <c r="N385" s="100" t="s">
        <v>1014</v>
      </c>
      <c r="O385" s="110" t="s">
        <v>1009</v>
      </c>
    </row>
    <row r="386" spans="1:15" x14ac:dyDescent="0.25">
      <c r="A386" s="97" t="s">
        <v>1178</v>
      </c>
      <c r="B386" s="98" t="s">
        <v>1246</v>
      </c>
      <c r="C386" s="98" t="s">
        <v>1247</v>
      </c>
      <c r="D386" s="85">
        <v>64.599999999999994</v>
      </c>
      <c r="E386" s="99">
        <v>1.7513846725578399</v>
      </c>
      <c r="F386" s="96">
        <v>22</v>
      </c>
      <c r="G386" s="100" t="s">
        <v>1014</v>
      </c>
      <c r="H386" s="100" t="s">
        <v>1014</v>
      </c>
      <c r="I386" s="100" t="s">
        <v>1014</v>
      </c>
      <c r="J386" s="100" t="s">
        <v>1014</v>
      </c>
      <c r="K386" s="100" t="s">
        <v>1014</v>
      </c>
      <c r="L386" s="100" t="s">
        <v>1014</v>
      </c>
      <c r="M386" s="100" t="s">
        <v>1014</v>
      </c>
      <c r="N386" s="100" t="s">
        <v>1014</v>
      </c>
      <c r="O386" s="110" t="s">
        <v>1009</v>
      </c>
    </row>
    <row r="387" spans="1:15" x14ac:dyDescent="0.25">
      <c r="A387" s="97" t="s">
        <v>1179</v>
      </c>
      <c r="B387" s="98" t="s">
        <v>1246</v>
      </c>
      <c r="C387" s="98" t="s">
        <v>1247</v>
      </c>
      <c r="D387" s="85">
        <v>272</v>
      </c>
      <c r="E387" s="99">
        <v>1.1344485455058599</v>
      </c>
      <c r="F387" s="96">
        <v>42</v>
      </c>
      <c r="G387" s="100" t="s">
        <v>1014</v>
      </c>
      <c r="H387" s="100" t="s">
        <v>1014</v>
      </c>
      <c r="I387" s="100" t="s">
        <v>1014</v>
      </c>
      <c r="J387" s="100" t="s">
        <v>1014</v>
      </c>
      <c r="K387" s="100" t="s">
        <v>1014</v>
      </c>
      <c r="L387" s="100" t="s">
        <v>1014</v>
      </c>
      <c r="M387" s="100" t="s">
        <v>1014</v>
      </c>
      <c r="N387" s="100" t="s">
        <v>1014</v>
      </c>
      <c r="O387" s="110" t="s">
        <v>1009</v>
      </c>
    </row>
    <row r="388" spans="1:15" x14ac:dyDescent="0.25">
      <c r="A388" s="97" t="s">
        <v>1180</v>
      </c>
      <c r="B388" s="98" t="s">
        <v>1246</v>
      </c>
      <c r="C388" s="98" t="s">
        <v>1247</v>
      </c>
      <c r="D388" s="85">
        <v>938.7</v>
      </c>
      <c r="E388" s="99">
        <v>1.4782268546922901</v>
      </c>
      <c r="F388" s="96">
        <v>34</v>
      </c>
      <c r="G388" s="100" t="s">
        <v>1020</v>
      </c>
      <c r="H388" s="100" t="s">
        <v>1007</v>
      </c>
      <c r="I388" s="100" t="s">
        <v>1007</v>
      </c>
      <c r="J388" s="100" t="s">
        <v>1006</v>
      </c>
      <c r="K388" s="100" t="s">
        <v>1030</v>
      </c>
      <c r="L388" s="100" t="s">
        <v>1030</v>
      </c>
      <c r="M388" s="100" t="s">
        <v>1021</v>
      </c>
      <c r="N388" s="100" t="s">
        <v>1021</v>
      </c>
      <c r="O388" s="110" t="s">
        <v>1185</v>
      </c>
    </row>
    <row r="389" spans="1:15" x14ac:dyDescent="0.25">
      <c r="A389" s="97" t="s">
        <v>1181</v>
      </c>
      <c r="B389" s="98" t="s">
        <v>1246</v>
      </c>
      <c r="C389" s="98" t="s">
        <v>1247</v>
      </c>
      <c r="D389" s="85">
        <v>280.7</v>
      </c>
      <c r="E389" s="99">
        <v>1.5681104391790499</v>
      </c>
      <c r="F389" s="96">
        <v>26</v>
      </c>
      <c r="G389" s="100" t="s">
        <v>1014</v>
      </c>
      <c r="H389" s="100" t="s">
        <v>1014</v>
      </c>
      <c r="I389" s="100" t="s">
        <v>1014</v>
      </c>
      <c r="J389" s="100" t="s">
        <v>1014</v>
      </c>
      <c r="K389" s="100" t="s">
        <v>1014</v>
      </c>
      <c r="L389" s="100" t="s">
        <v>1014</v>
      </c>
      <c r="M389" s="100" t="s">
        <v>1014</v>
      </c>
      <c r="N389" s="100" t="s">
        <v>1014</v>
      </c>
      <c r="O389" s="110" t="s">
        <v>1009</v>
      </c>
    </row>
    <row r="390" spans="1:15" x14ac:dyDescent="0.25">
      <c r="A390" s="97" t="s">
        <v>1182</v>
      </c>
      <c r="B390" s="98" t="s">
        <v>1246</v>
      </c>
      <c r="C390" s="98" t="s">
        <v>1247</v>
      </c>
      <c r="D390" s="85">
        <v>490.4</v>
      </c>
      <c r="E390" s="99">
        <v>1.33131950804276</v>
      </c>
      <c r="F390" s="96">
        <v>39</v>
      </c>
      <c r="G390" s="100" t="s">
        <v>1014</v>
      </c>
      <c r="H390" s="100" t="s">
        <v>1014</v>
      </c>
      <c r="I390" s="100" t="s">
        <v>1014</v>
      </c>
      <c r="J390" s="100" t="s">
        <v>1014</v>
      </c>
      <c r="K390" s="100" t="s">
        <v>1014</v>
      </c>
      <c r="L390" s="100" t="s">
        <v>1014</v>
      </c>
      <c r="M390" s="100" t="s">
        <v>1014</v>
      </c>
      <c r="N390" s="100" t="s">
        <v>1014</v>
      </c>
      <c r="O390" s="110" t="s">
        <v>1009</v>
      </c>
    </row>
    <row r="391" spans="1:15" x14ac:dyDescent="0.25">
      <c r="A391" s="97" t="s">
        <v>1003</v>
      </c>
      <c r="B391" s="98" t="s">
        <v>1248</v>
      </c>
      <c r="C391" s="98" t="s">
        <v>1249</v>
      </c>
      <c r="D391" s="85">
        <v>1210</v>
      </c>
      <c r="E391" s="99">
        <v>1.7662412364723199</v>
      </c>
      <c r="F391" s="96">
        <v>25</v>
      </c>
      <c r="G391" s="100" t="s">
        <v>1020</v>
      </c>
      <c r="H391" s="100" t="s">
        <v>1008</v>
      </c>
      <c r="I391" s="100" t="s">
        <v>1008</v>
      </c>
      <c r="J391" s="100" t="s">
        <v>1008</v>
      </c>
      <c r="K391" s="100" t="s">
        <v>1021</v>
      </c>
      <c r="L391" s="100" t="s">
        <v>1006</v>
      </c>
      <c r="M391" s="100" t="s">
        <v>1008</v>
      </c>
      <c r="N391" s="100" t="s">
        <v>1021</v>
      </c>
      <c r="O391" s="110" t="s">
        <v>1185</v>
      </c>
    </row>
    <row r="392" spans="1:15" x14ac:dyDescent="0.25">
      <c r="A392" s="97" t="s">
        <v>1172</v>
      </c>
      <c r="B392" s="98" t="s">
        <v>1248</v>
      </c>
      <c r="C392" s="98" t="s">
        <v>1249</v>
      </c>
      <c r="D392" s="85">
        <v>406</v>
      </c>
      <c r="E392" s="99">
        <v>0.575759068812006</v>
      </c>
      <c r="F392" s="96">
        <v>99</v>
      </c>
      <c r="G392" s="100" t="s">
        <v>1014</v>
      </c>
      <c r="H392" s="100" t="s">
        <v>1014</v>
      </c>
      <c r="I392" s="100" t="s">
        <v>1014</v>
      </c>
      <c r="J392" s="100" t="s">
        <v>1014</v>
      </c>
      <c r="K392" s="100" t="s">
        <v>1014</v>
      </c>
      <c r="L392" s="100" t="s">
        <v>1014</v>
      </c>
      <c r="M392" s="100" t="s">
        <v>1014</v>
      </c>
      <c r="N392" s="100" t="s">
        <v>1014</v>
      </c>
      <c r="O392" s="110" t="s">
        <v>1009</v>
      </c>
    </row>
    <row r="393" spans="1:15" x14ac:dyDescent="0.25">
      <c r="A393" s="97" t="s">
        <v>1173</v>
      </c>
      <c r="B393" s="98" t="s">
        <v>1248</v>
      </c>
      <c r="C393" s="98" t="s">
        <v>1249</v>
      </c>
      <c r="D393" s="85">
        <v>493.7</v>
      </c>
      <c r="E393" s="99">
        <v>1.0391441020588501</v>
      </c>
      <c r="F393" s="96">
        <v>48</v>
      </c>
      <c r="G393" s="100" t="s">
        <v>1014</v>
      </c>
      <c r="H393" s="100" t="s">
        <v>1014</v>
      </c>
      <c r="I393" s="100" t="s">
        <v>1014</v>
      </c>
      <c r="J393" s="100" t="s">
        <v>1014</v>
      </c>
      <c r="K393" s="100" t="s">
        <v>1014</v>
      </c>
      <c r="L393" s="100" t="s">
        <v>1014</v>
      </c>
      <c r="M393" s="100" t="s">
        <v>1014</v>
      </c>
      <c r="N393" s="100" t="s">
        <v>1014</v>
      </c>
      <c r="O393" s="110" t="s">
        <v>1009</v>
      </c>
    </row>
    <row r="394" spans="1:15" x14ac:dyDescent="0.25">
      <c r="A394" s="97" t="s">
        <v>1174</v>
      </c>
      <c r="B394" s="98" t="s">
        <v>1248</v>
      </c>
      <c r="C394" s="98" t="s">
        <v>1249</v>
      </c>
      <c r="D394" s="85">
        <v>173.6</v>
      </c>
      <c r="E394" s="99">
        <v>1.09477200060934</v>
      </c>
      <c r="F394" s="96">
        <v>54</v>
      </c>
      <c r="G394" s="100" t="s">
        <v>1014</v>
      </c>
      <c r="H394" s="100" t="s">
        <v>1014</v>
      </c>
      <c r="I394" s="100" t="s">
        <v>1014</v>
      </c>
      <c r="J394" s="100" t="s">
        <v>1014</v>
      </c>
      <c r="K394" s="100" t="s">
        <v>1014</v>
      </c>
      <c r="L394" s="100" t="s">
        <v>1014</v>
      </c>
      <c r="M394" s="100" t="s">
        <v>1014</v>
      </c>
      <c r="N394" s="100" t="s">
        <v>1014</v>
      </c>
      <c r="O394" s="110" t="s">
        <v>1200</v>
      </c>
    </row>
    <row r="395" spans="1:15" x14ac:dyDescent="0.25">
      <c r="A395" s="97" t="s">
        <v>1175</v>
      </c>
      <c r="B395" s="98" t="s">
        <v>1248</v>
      </c>
      <c r="C395" s="98" t="s">
        <v>1249</v>
      </c>
      <c r="D395" s="85">
        <v>882.4</v>
      </c>
      <c r="E395" s="99">
        <v>0.20625670480510599</v>
      </c>
      <c r="F395" s="96">
        <v>125</v>
      </c>
      <c r="G395" s="100" t="s">
        <v>1008</v>
      </c>
      <c r="H395" s="100" t="s">
        <v>1008</v>
      </c>
      <c r="I395" s="100" t="s">
        <v>1008</v>
      </c>
      <c r="J395" s="100" t="s">
        <v>1008</v>
      </c>
      <c r="K395" s="100" t="s">
        <v>1021</v>
      </c>
      <c r="L395" s="100" t="s">
        <v>1006</v>
      </c>
      <c r="M395" s="100" t="s">
        <v>1008</v>
      </c>
      <c r="N395" s="100" t="s">
        <v>1021</v>
      </c>
      <c r="O395" s="110" t="s">
        <v>1185</v>
      </c>
    </row>
    <row r="396" spans="1:15" x14ac:dyDescent="0.25">
      <c r="A396" s="97" t="s">
        <v>1176</v>
      </c>
      <c r="B396" s="98" t="s">
        <v>1248</v>
      </c>
      <c r="C396" s="98" t="s">
        <v>1249</v>
      </c>
      <c r="D396" s="85">
        <v>2313.1999999999998</v>
      </c>
      <c r="E396" s="99">
        <v>1.35885030307118</v>
      </c>
      <c r="F396" s="96">
        <v>40</v>
      </c>
      <c r="G396" s="100" t="s">
        <v>1020</v>
      </c>
      <c r="H396" s="100" t="s">
        <v>1008</v>
      </c>
      <c r="I396" s="100" t="s">
        <v>1008</v>
      </c>
      <c r="J396" s="100" t="s">
        <v>1008</v>
      </c>
      <c r="K396" s="100" t="s">
        <v>1021</v>
      </c>
      <c r="L396" s="100" t="s">
        <v>1006</v>
      </c>
      <c r="M396" s="100" t="s">
        <v>1008</v>
      </c>
      <c r="N396" s="100" t="s">
        <v>1021</v>
      </c>
      <c r="O396" s="110" t="s">
        <v>1185</v>
      </c>
    </row>
    <row r="397" spans="1:15" x14ac:dyDescent="0.25">
      <c r="A397" s="97" t="s">
        <v>1177</v>
      </c>
      <c r="B397" s="98" t="s">
        <v>1248</v>
      </c>
      <c r="C397" s="98" t="s">
        <v>1249</v>
      </c>
      <c r="D397" s="85">
        <v>1094.5</v>
      </c>
      <c r="E397" s="99">
        <v>1.52867538471285</v>
      </c>
      <c r="F397" s="96">
        <v>37</v>
      </c>
      <c r="G397" s="100" t="s">
        <v>1020</v>
      </c>
      <c r="H397" s="100" t="s">
        <v>1008</v>
      </c>
      <c r="I397" s="100" t="s">
        <v>1008</v>
      </c>
      <c r="J397" s="100" t="s">
        <v>1008</v>
      </c>
      <c r="K397" s="100" t="s">
        <v>1021</v>
      </c>
      <c r="L397" s="100" t="s">
        <v>1006</v>
      </c>
      <c r="M397" s="100" t="s">
        <v>1008</v>
      </c>
      <c r="N397" s="100" t="s">
        <v>1021</v>
      </c>
      <c r="O397" s="110" t="s">
        <v>1185</v>
      </c>
    </row>
    <row r="398" spans="1:15" x14ac:dyDescent="0.25">
      <c r="A398" s="97" t="s">
        <v>1178</v>
      </c>
      <c r="B398" s="98" t="s">
        <v>1248</v>
      </c>
      <c r="C398" s="98" t="s">
        <v>1249</v>
      </c>
      <c r="D398" s="85">
        <v>316.7</v>
      </c>
      <c r="E398" s="99">
        <v>1.7513846725578399</v>
      </c>
      <c r="F398" s="96">
        <v>22</v>
      </c>
      <c r="G398" s="100" t="s">
        <v>1014</v>
      </c>
      <c r="H398" s="100" t="s">
        <v>1014</v>
      </c>
      <c r="I398" s="100" t="s">
        <v>1014</v>
      </c>
      <c r="J398" s="100" t="s">
        <v>1014</v>
      </c>
      <c r="K398" s="100" t="s">
        <v>1014</v>
      </c>
      <c r="L398" s="100" t="s">
        <v>1014</v>
      </c>
      <c r="M398" s="100" t="s">
        <v>1014</v>
      </c>
      <c r="N398" s="100" t="s">
        <v>1014</v>
      </c>
      <c r="O398" s="110" t="s">
        <v>1009</v>
      </c>
    </row>
    <row r="399" spans="1:15" x14ac:dyDescent="0.25">
      <c r="A399" s="97" t="s">
        <v>1179</v>
      </c>
      <c r="B399" s="98" t="s">
        <v>1248</v>
      </c>
      <c r="C399" s="98" t="s">
        <v>1249</v>
      </c>
      <c r="D399" s="85">
        <v>961.7</v>
      </c>
      <c r="E399" s="99">
        <v>0.970999471434981</v>
      </c>
      <c r="F399" s="96">
        <v>63</v>
      </c>
      <c r="G399" s="100" t="s">
        <v>1020</v>
      </c>
      <c r="H399" s="100" t="s">
        <v>1007</v>
      </c>
      <c r="I399" s="100" t="s">
        <v>1008</v>
      </c>
      <c r="J399" s="100" t="s">
        <v>1007</v>
      </c>
      <c r="K399" s="100" t="s">
        <v>1006</v>
      </c>
      <c r="L399" s="100" t="s">
        <v>1006</v>
      </c>
      <c r="M399" s="100" t="s">
        <v>1008</v>
      </c>
      <c r="N399" s="100" t="s">
        <v>1021</v>
      </c>
      <c r="O399" s="110" t="s">
        <v>1185</v>
      </c>
    </row>
    <row r="400" spans="1:15" x14ac:dyDescent="0.25">
      <c r="A400" s="97" t="s">
        <v>1180</v>
      </c>
      <c r="B400" s="98" t="s">
        <v>1248</v>
      </c>
      <c r="C400" s="98" t="s">
        <v>1249</v>
      </c>
      <c r="D400" s="85">
        <v>2824.1</v>
      </c>
      <c r="E400" s="99">
        <v>1.3270449380529401</v>
      </c>
      <c r="F400" s="96">
        <v>44</v>
      </c>
      <c r="G400" s="100" t="s">
        <v>1020</v>
      </c>
      <c r="H400" s="100" t="s">
        <v>1007</v>
      </c>
      <c r="I400" s="100" t="s">
        <v>1008</v>
      </c>
      <c r="J400" s="100" t="s">
        <v>1008</v>
      </c>
      <c r="K400" s="100" t="s">
        <v>1021</v>
      </c>
      <c r="L400" s="100" t="s">
        <v>1006</v>
      </c>
      <c r="M400" s="100" t="s">
        <v>1008</v>
      </c>
      <c r="N400" s="100" t="s">
        <v>1021</v>
      </c>
      <c r="O400" s="110" t="s">
        <v>1185</v>
      </c>
    </row>
    <row r="401" spans="1:15" x14ac:dyDescent="0.25">
      <c r="A401" s="97" t="s">
        <v>1181</v>
      </c>
      <c r="B401" s="98" t="s">
        <v>1248</v>
      </c>
      <c r="C401" s="98" t="s">
        <v>1249</v>
      </c>
      <c r="D401" s="85">
        <v>862.9</v>
      </c>
      <c r="E401" s="99">
        <v>0.52920851563703897</v>
      </c>
      <c r="F401" s="96">
        <v>110</v>
      </c>
      <c r="G401" s="100" t="s">
        <v>1051</v>
      </c>
      <c r="H401" s="100" t="s">
        <v>1007</v>
      </c>
      <c r="I401" s="100" t="s">
        <v>1008</v>
      </c>
      <c r="J401" s="100" t="s">
        <v>1007</v>
      </c>
      <c r="K401" s="100" t="s">
        <v>1021</v>
      </c>
      <c r="L401" s="100" t="s">
        <v>1006</v>
      </c>
      <c r="M401" s="100" t="s">
        <v>1008</v>
      </c>
      <c r="N401" s="100" t="s">
        <v>1021</v>
      </c>
      <c r="O401" s="110" t="s">
        <v>1185</v>
      </c>
    </row>
    <row r="402" spans="1:15" x14ac:dyDescent="0.25">
      <c r="A402" s="97" t="s">
        <v>1182</v>
      </c>
      <c r="B402" s="98" t="s">
        <v>1248</v>
      </c>
      <c r="C402" s="98" t="s">
        <v>1249</v>
      </c>
      <c r="D402" s="85">
        <v>1566.4</v>
      </c>
      <c r="E402" s="99">
        <v>0.54288909066645896</v>
      </c>
      <c r="F402" s="96">
        <v>115</v>
      </c>
      <c r="G402" s="100" t="s">
        <v>1051</v>
      </c>
      <c r="H402" s="100" t="s">
        <v>1007</v>
      </c>
      <c r="I402" s="100" t="s">
        <v>1008</v>
      </c>
      <c r="J402" s="100" t="s">
        <v>1006</v>
      </c>
      <c r="K402" s="100" t="s">
        <v>1021</v>
      </c>
      <c r="L402" s="100" t="s">
        <v>1006</v>
      </c>
      <c r="M402" s="100" t="s">
        <v>1008</v>
      </c>
      <c r="N402" s="100" t="s">
        <v>1021</v>
      </c>
      <c r="O402" s="110" t="s">
        <v>1185</v>
      </c>
    </row>
    <row r="403" spans="1:15" x14ac:dyDescent="0.25">
      <c r="A403" s="97" t="s">
        <v>1003</v>
      </c>
      <c r="B403" s="98" t="s">
        <v>1250</v>
      </c>
      <c r="C403" s="98" t="s">
        <v>1251</v>
      </c>
      <c r="D403" s="85">
        <v>1471.5</v>
      </c>
      <c r="E403" s="99">
        <v>1.8348122840993899</v>
      </c>
      <c r="F403" s="96">
        <v>19</v>
      </c>
      <c r="G403" s="100" t="s">
        <v>1020</v>
      </c>
      <c r="H403" s="100" t="s">
        <v>1007</v>
      </c>
      <c r="I403" s="100" t="s">
        <v>1021</v>
      </c>
      <c r="J403" s="100" t="s">
        <v>1007</v>
      </c>
      <c r="K403" s="100" t="s">
        <v>1030</v>
      </c>
      <c r="L403" s="100" t="s">
        <v>1008</v>
      </c>
      <c r="M403" s="100" t="s">
        <v>1006</v>
      </c>
      <c r="N403" s="100" t="s">
        <v>1030</v>
      </c>
      <c r="O403" s="110" t="s">
        <v>1185</v>
      </c>
    </row>
    <row r="404" spans="1:15" x14ac:dyDescent="0.25">
      <c r="A404" s="97" t="s">
        <v>1172</v>
      </c>
      <c r="B404" s="98" t="s">
        <v>1250</v>
      </c>
      <c r="C404" s="98" t="s">
        <v>1251</v>
      </c>
      <c r="D404" s="85">
        <v>417.4</v>
      </c>
      <c r="E404" s="99">
        <v>0.575759068812006</v>
      </c>
      <c r="F404" s="96">
        <v>99</v>
      </c>
      <c r="G404" s="100" t="s">
        <v>1014</v>
      </c>
      <c r="H404" s="100" t="s">
        <v>1014</v>
      </c>
      <c r="I404" s="100" t="s">
        <v>1014</v>
      </c>
      <c r="J404" s="100" t="s">
        <v>1014</v>
      </c>
      <c r="K404" s="100" t="s">
        <v>1014</v>
      </c>
      <c r="L404" s="100" t="s">
        <v>1014</v>
      </c>
      <c r="M404" s="100" t="s">
        <v>1014</v>
      </c>
      <c r="N404" s="100" t="s">
        <v>1014</v>
      </c>
      <c r="O404" s="110" t="s">
        <v>1009</v>
      </c>
    </row>
    <row r="405" spans="1:15" x14ac:dyDescent="0.25">
      <c r="A405" s="97" t="s">
        <v>1173</v>
      </c>
      <c r="B405" s="98" t="s">
        <v>1250</v>
      </c>
      <c r="C405" s="98" t="s">
        <v>1251</v>
      </c>
      <c r="D405" s="85">
        <v>608.1</v>
      </c>
      <c r="E405" s="99">
        <v>1.0391441020588501</v>
      </c>
      <c r="F405" s="96">
        <v>48</v>
      </c>
      <c r="G405" s="100" t="s">
        <v>1014</v>
      </c>
      <c r="H405" s="100" t="s">
        <v>1014</v>
      </c>
      <c r="I405" s="100" t="s">
        <v>1014</v>
      </c>
      <c r="J405" s="100" t="s">
        <v>1014</v>
      </c>
      <c r="K405" s="100" t="s">
        <v>1014</v>
      </c>
      <c r="L405" s="100" t="s">
        <v>1014</v>
      </c>
      <c r="M405" s="100" t="s">
        <v>1014</v>
      </c>
      <c r="N405" s="100" t="s">
        <v>1014</v>
      </c>
      <c r="O405" s="110" t="s">
        <v>1009</v>
      </c>
    </row>
    <row r="406" spans="1:15" x14ac:dyDescent="0.25">
      <c r="A406" s="97" t="s">
        <v>1174</v>
      </c>
      <c r="B406" s="98" t="s">
        <v>1250</v>
      </c>
      <c r="C406" s="98" t="s">
        <v>1251</v>
      </c>
      <c r="D406" s="85">
        <v>262.8</v>
      </c>
      <c r="E406" s="99">
        <v>2.08297791347549</v>
      </c>
      <c r="F406" s="96">
        <v>10</v>
      </c>
      <c r="G406" s="100" t="s">
        <v>1014</v>
      </c>
      <c r="H406" s="100" t="s">
        <v>1014</v>
      </c>
      <c r="I406" s="100" t="s">
        <v>1014</v>
      </c>
      <c r="J406" s="100" t="s">
        <v>1014</v>
      </c>
      <c r="K406" s="100" t="s">
        <v>1014</v>
      </c>
      <c r="L406" s="100" t="s">
        <v>1014</v>
      </c>
      <c r="M406" s="100" t="s">
        <v>1014</v>
      </c>
      <c r="N406" s="100" t="s">
        <v>1014</v>
      </c>
      <c r="O406" s="110" t="s">
        <v>1200</v>
      </c>
    </row>
    <row r="407" spans="1:15" x14ac:dyDescent="0.25">
      <c r="A407" s="97" t="s">
        <v>1175</v>
      </c>
      <c r="B407" s="98" t="s">
        <v>1250</v>
      </c>
      <c r="C407" s="98" t="s">
        <v>1251</v>
      </c>
      <c r="D407" s="85">
        <v>976.5</v>
      </c>
      <c r="E407" s="99">
        <v>2.7465361812147</v>
      </c>
      <c r="F407" s="96">
        <v>7</v>
      </c>
      <c r="G407" s="100" t="s">
        <v>1020</v>
      </c>
      <c r="H407" s="100" t="s">
        <v>1007</v>
      </c>
      <c r="I407" s="100" t="s">
        <v>1021</v>
      </c>
      <c r="J407" s="100" t="s">
        <v>1008</v>
      </c>
      <c r="K407" s="100" t="s">
        <v>1030</v>
      </c>
      <c r="L407" s="100" t="s">
        <v>1008</v>
      </c>
      <c r="M407" s="100" t="s">
        <v>1006</v>
      </c>
      <c r="N407" s="100" t="s">
        <v>1030</v>
      </c>
      <c r="O407" s="110" t="s">
        <v>1185</v>
      </c>
    </row>
    <row r="408" spans="1:15" x14ac:dyDescent="0.25">
      <c r="A408" s="97" t="s">
        <v>1176</v>
      </c>
      <c r="B408" s="98" t="s">
        <v>1250</v>
      </c>
      <c r="C408" s="98" t="s">
        <v>1251</v>
      </c>
      <c r="D408" s="85">
        <v>2784.4</v>
      </c>
      <c r="E408" s="99">
        <v>1.89744843825933</v>
      </c>
      <c r="F408" s="96">
        <v>11</v>
      </c>
      <c r="G408" s="100" t="s">
        <v>1020</v>
      </c>
      <c r="H408" s="100" t="s">
        <v>1007</v>
      </c>
      <c r="I408" s="100" t="s">
        <v>1021</v>
      </c>
      <c r="J408" s="100" t="s">
        <v>1007</v>
      </c>
      <c r="K408" s="100" t="s">
        <v>1030</v>
      </c>
      <c r="L408" s="100" t="s">
        <v>1008</v>
      </c>
      <c r="M408" s="100" t="s">
        <v>1006</v>
      </c>
      <c r="N408" s="100" t="s">
        <v>1030</v>
      </c>
      <c r="O408" s="110" t="s">
        <v>1185</v>
      </c>
    </row>
    <row r="409" spans="1:15" x14ac:dyDescent="0.25">
      <c r="A409" s="97" t="s">
        <v>1177</v>
      </c>
      <c r="B409" s="98" t="s">
        <v>1250</v>
      </c>
      <c r="C409" s="98" t="s">
        <v>1251</v>
      </c>
      <c r="D409" s="85">
        <v>1249.4000000000001</v>
      </c>
      <c r="E409" s="99">
        <v>2.4098230926828501</v>
      </c>
      <c r="F409" s="96">
        <v>4</v>
      </c>
      <c r="G409" s="100" t="s">
        <v>1020</v>
      </c>
      <c r="H409" s="100" t="s">
        <v>1007</v>
      </c>
      <c r="I409" s="100" t="s">
        <v>1021</v>
      </c>
      <c r="J409" s="100" t="s">
        <v>1008</v>
      </c>
      <c r="K409" s="100" t="s">
        <v>1030</v>
      </c>
      <c r="L409" s="100" t="s">
        <v>1008</v>
      </c>
      <c r="M409" s="100" t="s">
        <v>1006</v>
      </c>
      <c r="N409" s="100" t="s">
        <v>1030</v>
      </c>
      <c r="O409" s="110" t="s">
        <v>1185</v>
      </c>
    </row>
    <row r="410" spans="1:15" x14ac:dyDescent="0.25">
      <c r="A410" s="97" t="s">
        <v>1178</v>
      </c>
      <c r="B410" s="98" t="s">
        <v>1250</v>
      </c>
      <c r="C410" s="98" t="s">
        <v>1251</v>
      </c>
      <c r="D410" s="85">
        <v>362.8</v>
      </c>
      <c r="E410" s="99">
        <v>1.7513846725578399</v>
      </c>
      <c r="F410" s="96">
        <v>22</v>
      </c>
      <c r="G410" s="100" t="s">
        <v>1014</v>
      </c>
      <c r="H410" s="100" t="s">
        <v>1014</v>
      </c>
      <c r="I410" s="100" t="s">
        <v>1014</v>
      </c>
      <c r="J410" s="100" t="s">
        <v>1014</v>
      </c>
      <c r="K410" s="100" t="s">
        <v>1014</v>
      </c>
      <c r="L410" s="100" t="s">
        <v>1014</v>
      </c>
      <c r="M410" s="100" t="s">
        <v>1014</v>
      </c>
      <c r="N410" s="100" t="s">
        <v>1014</v>
      </c>
      <c r="O410" s="110" t="s">
        <v>1009</v>
      </c>
    </row>
    <row r="411" spans="1:15" x14ac:dyDescent="0.25">
      <c r="A411" s="97" t="s">
        <v>1179</v>
      </c>
      <c r="B411" s="98" t="s">
        <v>1250</v>
      </c>
      <c r="C411" s="98" t="s">
        <v>1251</v>
      </c>
      <c r="D411" s="85">
        <v>965.4</v>
      </c>
      <c r="E411" s="99">
        <v>1.1622730664253</v>
      </c>
      <c r="F411" s="96">
        <v>40</v>
      </c>
      <c r="G411" s="100" t="s">
        <v>1020</v>
      </c>
      <c r="H411" s="100" t="s">
        <v>1007</v>
      </c>
      <c r="I411" s="100" t="s">
        <v>1021</v>
      </c>
      <c r="J411" s="100" t="s">
        <v>1007</v>
      </c>
      <c r="K411" s="100" t="s">
        <v>1030</v>
      </c>
      <c r="L411" s="100" t="s">
        <v>1008</v>
      </c>
      <c r="M411" s="100" t="s">
        <v>1006</v>
      </c>
      <c r="N411" s="100" t="s">
        <v>1030</v>
      </c>
      <c r="O411" s="110" t="s">
        <v>1185</v>
      </c>
    </row>
    <row r="412" spans="1:15" x14ac:dyDescent="0.25">
      <c r="A412" s="97" t="s">
        <v>1180</v>
      </c>
      <c r="B412" s="98" t="s">
        <v>1250</v>
      </c>
      <c r="C412" s="98" t="s">
        <v>1251</v>
      </c>
      <c r="D412" s="85">
        <v>3003.1</v>
      </c>
      <c r="E412" s="99">
        <v>2.8551688049955701</v>
      </c>
      <c r="F412" s="96">
        <v>8</v>
      </c>
      <c r="G412" s="100" t="s">
        <v>1020</v>
      </c>
      <c r="H412" s="100" t="s">
        <v>1007</v>
      </c>
      <c r="I412" s="100" t="s">
        <v>1021</v>
      </c>
      <c r="J412" s="100" t="s">
        <v>1008</v>
      </c>
      <c r="K412" s="100" t="s">
        <v>1030</v>
      </c>
      <c r="L412" s="100" t="s">
        <v>1008</v>
      </c>
      <c r="M412" s="100" t="s">
        <v>1006</v>
      </c>
      <c r="N412" s="100" t="s">
        <v>1030</v>
      </c>
      <c r="O412" s="110" t="s">
        <v>1185</v>
      </c>
    </row>
    <row r="413" spans="1:15" x14ac:dyDescent="0.25">
      <c r="A413" s="97" t="s">
        <v>1181</v>
      </c>
      <c r="B413" s="98" t="s">
        <v>1250</v>
      </c>
      <c r="C413" s="98" t="s">
        <v>1251</v>
      </c>
      <c r="D413" s="85">
        <v>1092.3</v>
      </c>
      <c r="E413" s="99">
        <v>2.2615948185152401</v>
      </c>
      <c r="F413" s="96">
        <v>14</v>
      </c>
      <c r="G413" s="100" t="s">
        <v>1020</v>
      </c>
      <c r="H413" s="100" t="s">
        <v>1007</v>
      </c>
      <c r="I413" s="100" t="s">
        <v>1021</v>
      </c>
      <c r="J413" s="100" t="s">
        <v>1007</v>
      </c>
      <c r="K413" s="100" t="s">
        <v>1021</v>
      </c>
      <c r="L413" s="100" t="s">
        <v>1008</v>
      </c>
      <c r="M413" s="100" t="s">
        <v>1006</v>
      </c>
      <c r="N413" s="100" t="s">
        <v>1030</v>
      </c>
      <c r="O413" s="110" t="s">
        <v>1185</v>
      </c>
    </row>
    <row r="414" spans="1:15" x14ac:dyDescent="0.25">
      <c r="A414" s="97" t="s">
        <v>1182</v>
      </c>
      <c r="B414" s="98" t="s">
        <v>1250</v>
      </c>
      <c r="C414" s="98" t="s">
        <v>1251</v>
      </c>
      <c r="D414" s="85">
        <v>1704.3</v>
      </c>
      <c r="E414" s="99">
        <v>1.85587827133046</v>
      </c>
      <c r="F414" s="96">
        <v>9</v>
      </c>
      <c r="G414" s="100" t="s">
        <v>1020</v>
      </c>
      <c r="H414" s="100" t="s">
        <v>1007</v>
      </c>
      <c r="I414" s="100" t="s">
        <v>1021</v>
      </c>
      <c r="J414" s="100" t="s">
        <v>1008</v>
      </c>
      <c r="K414" s="100" t="s">
        <v>1030</v>
      </c>
      <c r="L414" s="100" t="s">
        <v>1008</v>
      </c>
      <c r="M414" s="100" t="s">
        <v>1006</v>
      </c>
      <c r="N414" s="100" t="s">
        <v>1030</v>
      </c>
      <c r="O414" s="110" t="s">
        <v>1185</v>
      </c>
    </row>
    <row r="415" spans="1:15" x14ac:dyDescent="0.25">
      <c r="A415" s="97" t="s">
        <v>1003</v>
      </c>
      <c r="B415" s="98" t="s">
        <v>1252</v>
      </c>
      <c r="C415" s="98" t="s">
        <v>1253</v>
      </c>
      <c r="D415" s="85">
        <v>353.6</v>
      </c>
      <c r="E415" s="99">
        <v>1.10729887988422</v>
      </c>
      <c r="F415" s="96">
        <v>62</v>
      </c>
      <c r="G415" s="100" t="s">
        <v>1014</v>
      </c>
      <c r="H415" s="100" t="s">
        <v>1014</v>
      </c>
      <c r="I415" s="100" t="s">
        <v>1014</v>
      </c>
      <c r="J415" s="100" t="s">
        <v>1014</v>
      </c>
      <c r="K415" s="100" t="s">
        <v>1014</v>
      </c>
      <c r="L415" s="100" t="s">
        <v>1014</v>
      </c>
      <c r="M415" s="100" t="s">
        <v>1014</v>
      </c>
      <c r="N415" s="100" t="s">
        <v>1014</v>
      </c>
      <c r="O415" s="110" t="s">
        <v>1009</v>
      </c>
    </row>
    <row r="416" spans="1:15" x14ac:dyDescent="0.25">
      <c r="A416" s="97" t="s">
        <v>1172</v>
      </c>
      <c r="B416" s="98" t="s">
        <v>1252</v>
      </c>
      <c r="C416" s="98" t="s">
        <v>1253</v>
      </c>
      <c r="D416" s="85">
        <v>62.9</v>
      </c>
      <c r="E416" s="99">
        <v>-6.7055012664295893E-2</v>
      </c>
      <c r="F416" s="96">
        <v>147</v>
      </c>
      <c r="G416" s="100" t="s">
        <v>1014</v>
      </c>
      <c r="H416" s="100" t="s">
        <v>1014</v>
      </c>
      <c r="I416" s="100" t="s">
        <v>1014</v>
      </c>
      <c r="J416" s="100" t="s">
        <v>1014</v>
      </c>
      <c r="K416" s="100" t="s">
        <v>1014</v>
      </c>
      <c r="L416" s="100" t="s">
        <v>1014</v>
      </c>
      <c r="M416" s="100" t="s">
        <v>1014</v>
      </c>
      <c r="N416" s="100" t="s">
        <v>1014</v>
      </c>
      <c r="O416" s="110" t="s">
        <v>1200</v>
      </c>
    </row>
    <row r="417" spans="1:15" x14ac:dyDescent="0.25">
      <c r="A417" s="97" t="s">
        <v>1173</v>
      </c>
      <c r="B417" s="98" t="s">
        <v>1252</v>
      </c>
      <c r="C417" s="98" t="s">
        <v>1253</v>
      </c>
      <c r="D417" s="85">
        <v>83.6</v>
      </c>
      <c r="E417" s="99">
        <v>-6.7055012664295893E-2</v>
      </c>
      <c r="F417" s="96">
        <v>140</v>
      </c>
      <c r="G417" s="100" t="s">
        <v>1014</v>
      </c>
      <c r="H417" s="100" t="s">
        <v>1014</v>
      </c>
      <c r="I417" s="100" t="s">
        <v>1014</v>
      </c>
      <c r="J417" s="100" t="s">
        <v>1014</v>
      </c>
      <c r="K417" s="100" t="s">
        <v>1014</v>
      </c>
      <c r="L417" s="100" t="s">
        <v>1014</v>
      </c>
      <c r="M417" s="100" t="s">
        <v>1014</v>
      </c>
      <c r="N417" s="100" t="s">
        <v>1014</v>
      </c>
      <c r="O417" s="110" t="s">
        <v>1200</v>
      </c>
    </row>
    <row r="418" spans="1:15" x14ac:dyDescent="0.25">
      <c r="A418" s="97" t="s">
        <v>1174</v>
      </c>
      <c r="B418" s="98" t="s">
        <v>1252</v>
      </c>
      <c r="C418" s="98" t="s">
        <v>1253</v>
      </c>
      <c r="D418" s="85">
        <v>33.799999999999997</v>
      </c>
      <c r="E418" s="99">
        <v>-6.7055012664295893E-2</v>
      </c>
      <c r="F418" s="96">
        <v>155</v>
      </c>
      <c r="G418" s="100" t="s">
        <v>1014</v>
      </c>
      <c r="H418" s="100" t="s">
        <v>1014</v>
      </c>
      <c r="I418" s="100" t="s">
        <v>1014</v>
      </c>
      <c r="J418" s="100" t="s">
        <v>1014</v>
      </c>
      <c r="K418" s="100" t="s">
        <v>1014</v>
      </c>
      <c r="L418" s="100" t="s">
        <v>1014</v>
      </c>
      <c r="M418" s="100" t="s">
        <v>1014</v>
      </c>
      <c r="N418" s="100" t="s">
        <v>1014</v>
      </c>
      <c r="O418" s="110" t="s">
        <v>1200</v>
      </c>
    </row>
    <row r="419" spans="1:15" x14ac:dyDescent="0.25">
      <c r="A419" s="97" t="s">
        <v>1175</v>
      </c>
      <c r="B419" s="98" t="s">
        <v>1252</v>
      </c>
      <c r="C419" s="98" t="s">
        <v>1253</v>
      </c>
      <c r="D419" s="85">
        <v>209</v>
      </c>
      <c r="E419" s="99">
        <v>0.76497017982690596</v>
      </c>
      <c r="F419" s="96">
        <v>84</v>
      </c>
      <c r="G419" s="100" t="s">
        <v>1014</v>
      </c>
      <c r="H419" s="100" t="s">
        <v>1014</v>
      </c>
      <c r="I419" s="100" t="s">
        <v>1014</v>
      </c>
      <c r="J419" s="100" t="s">
        <v>1014</v>
      </c>
      <c r="K419" s="100" t="s">
        <v>1014</v>
      </c>
      <c r="L419" s="100" t="s">
        <v>1014</v>
      </c>
      <c r="M419" s="100" t="s">
        <v>1014</v>
      </c>
      <c r="N419" s="100" t="s">
        <v>1014</v>
      </c>
      <c r="O419" s="110" t="s">
        <v>1009</v>
      </c>
    </row>
    <row r="420" spans="1:15" x14ac:dyDescent="0.25">
      <c r="A420" s="97" t="s">
        <v>1176</v>
      </c>
      <c r="B420" s="98" t="s">
        <v>1252</v>
      </c>
      <c r="C420" s="98" t="s">
        <v>1253</v>
      </c>
      <c r="D420" s="85">
        <v>821.9</v>
      </c>
      <c r="E420" s="99">
        <v>0.74428212102722302</v>
      </c>
      <c r="F420" s="96">
        <v>81</v>
      </c>
      <c r="G420" s="100" t="s">
        <v>1014</v>
      </c>
      <c r="H420" s="100" t="s">
        <v>1014</v>
      </c>
      <c r="I420" s="100" t="s">
        <v>1014</v>
      </c>
      <c r="J420" s="100" t="s">
        <v>1014</v>
      </c>
      <c r="K420" s="100" t="s">
        <v>1014</v>
      </c>
      <c r="L420" s="100" t="s">
        <v>1014</v>
      </c>
      <c r="M420" s="100" t="s">
        <v>1014</v>
      </c>
      <c r="N420" s="100" t="s">
        <v>1014</v>
      </c>
      <c r="O420" s="110" t="s">
        <v>1009</v>
      </c>
    </row>
    <row r="421" spans="1:15" x14ac:dyDescent="0.25">
      <c r="A421" s="97" t="s">
        <v>1177</v>
      </c>
      <c r="B421" s="98" t="s">
        <v>1252</v>
      </c>
      <c r="C421" s="98" t="s">
        <v>1253</v>
      </c>
      <c r="D421" s="85">
        <v>315.89999999999998</v>
      </c>
      <c r="E421" s="99">
        <v>0.49677711364336002</v>
      </c>
      <c r="F421" s="96">
        <v>121</v>
      </c>
      <c r="G421" s="100" t="s">
        <v>1014</v>
      </c>
      <c r="H421" s="100" t="s">
        <v>1014</v>
      </c>
      <c r="I421" s="100" t="s">
        <v>1014</v>
      </c>
      <c r="J421" s="100" t="s">
        <v>1014</v>
      </c>
      <c r="K421" s="100" t="s">
        <v>1014</v>
      </c>
      <c r="L421" s="100" t="s">
        <v>1014</v>
      </c>
      <c r="M421" s="100" t="s">
        <v>1014</v>
      </c>
      <c r="N421" s="100" t="s">
        <v>1014</v>
      </c>
      <c r="O421" s="110" t="s">
        <v>1009</v>
      </c>
    </row>
    <row r="422" spans="1:15" x14ac:dyDescent="0.25">
      <c r="A422" s="97" t="s">
        <v>1178</v>
      </c>
      <c r="B422" s="98" t="s">
        <v>1252</v>
      </c>
      <c r="C422" s="98" t="s">
        <v>1253</v>
      </c>
      <c r="D422" s="85">
        <v>57.3</v>
      </c>
      <c r="E422" s="99">
        <v>-6.7055012664295893E-2</v>
      </c>
      <c r="F422" s="96">
        <v>136</v>
      </c>
      <c r="G422" s="100" t="s">
        <v>1014</v>
      </c>
      <c r="H422" s="100" t="s">
        <v>1014</v>
      </c>
      <c r="I422" s="100" t="s">
        <v>1014</v>
      </c>
      <c r="J422" s="100" t="s">
        <v>1014</v>
      </c>
      <c r="K422" s="100" t="s">
        <v>1014</v>
      </c>
      <c r="L422" s="100" t="s">
        <v>1014</v>
      </c>
      <c r="M422" s="100" t="s">
        <v>1014</v>
      </c>
      <c r="N422" s="100" t="s">
        <v>1014</v>
      </c>
      <c r="O422" s="110" t="s">
        <v>1200</v>
      </c>
    </row>
    <row r="423" spans="1:15" x14ac:dyDescent="0.25">
      <c r="A423" s="97" t="s">
        <v>1179</v>
      </c>
      <c r="B423" s="98" t="s">
        <v>1252</v>
      </c>
      <c r="C423" s="98" t="s">
        <v>1253</v>
      </c>
      <c r="D423" s="85">
        <v>401.7</v>
      </c>
      <c r="E423" s="99">
        <v>0.77742176871497004</v>
      </c>
      <c r="F423" s="96">
        <v>82</v>
      </c>
      <c r="G423" s="100" t="s">
        <v>1014</v>
      </c>
      <c r="H423" s="100" t="s">
        <v>1014</v>
      </c>
      <c r="I423" s="100" t="s">
        <v>1014</v>
      </c>
      <c r="J423" s="100" t="s">
        <v>1014</v>
      </c>
      <c r="K423" s="100" t="s">
        <v>1014</v>
      </c>
      <c r="L423" s="100" t="s">
        <v>1014</v>
      </c>
      <c r="M423" s="100" t="s">
        <v>1014</v>
      </c>
      <c r="N423" s="100" t="s">
        <v>1014</v>
      </c>
      <c r="O423" s="110" t="s">
        <v>1009</v>
      </c>
    </row>
    <row r="424" spans="1:15" x14ac:dyDescent="0.25">
      <c r="A424" s="97" t="s">
        <v>1180</v>
      </c>
      <c r="B424" s="98" t="s">
        <v>1252</v>
      </c>
      <c r="C424" s="98" t="s">
        <v>1253</v>
      </c>
      <c r="D424" s="85">
        <v>1893.9</v>
      </c>
      <c r="E424" s="99">
        <v>0.30405012091045502</v>
      </c>
      <c r="F424" s="96">
        <v>131</v>
      </c>
      <c r="G424" s="100" t="s">
        <v>1008</v>
      </c>
      <c r="H424" s="100" t="s">
        <v>1030</v>
      </c>
      <c r="I424" s="100" t="s">
        <v>1007</v>
      </c>
      <c r="J424" s="100" t="s">
        <v>1008</v>
      </c>
      <c r="K424" s="100" t="s">
        <v>1030</v>
      </c>
      <c r="L424" s="100" t="s">
        <v>1030</v>
      </c>
      <c r="M424" s="100" t="s">
        <v>1006</v>
      </c>
      <c r="N424" s="100" t="s">
        <v>1021</v>
      </c>
      <c r="O424" s="110" t="s">
        <v>1185</v>
      </c>
    </row>
    <row r="425" spans="1:15" x14ac:dyDescent="0.25">
      <c r="A425" s="97" t="s">
        <v>1181</v>
      </c>
      <c r="B425" s="98" t="s">
        <v>1252</v>
      </c>
      <c r="C425" s="98" t="s">
        <v>1253</v>
      </c>
      <c r="D425" s="85">
        <v>261.3</v>
      </c>
      <c r="E425" s="99">
        <v>1.6220248422380299</v>
      </c>
      <c r="F425" s="96">
        <v>22</v>
      </c>
      <c r="G425" s="100" t="s">
        <v>1014</v>
      </c>
      <c r="H425" s="100" t="s">
        <v>1014</v>
      </c>
      <c r="I425" s="100" t="s">
        <v>1014</v>
      </c>
      <c r="J425" s="100" t="s">
        <v>1014</v>
      </c>
      <c r="K425" s="100" t="s">
        <v>1014</v>
      </c>
      <c r="L425" s="100" t="s">
        <v>1014</v>
      </c>
      <c r="M425" s="100" t="s">
        <v>1014</v>
      </c>
      <c r="N425" s="100" t="s">
        <v>1014</v>
      </c>
      <c r="O425" s="110" t="s">
        <v>1009</v>
      </c>
    </row>
    <row r="426" spans="1:15" x14ac:dyDescent="0.25">
      <c r="A426" s="97" t="s">
        <v>1182</v>
      </c>
      <c r="B426" s="98" t="s">
        <v>1252</v>
      </c>
      <c r="C426" s="98" t="s">
        <v>1253</v>
      </c>
      <c r="D426" s="85">
        <v>1029.5999999999999</v>
      </c>
      <c r="E426" s="99">
        <v>0.62353081703148205</v>
      </c>
      <c r="F426" s="96">
        <v>105</v>
      </c>
      <c r="G426" s="100" t="s">
        <v>1014</v>
      </c>
      <c r="H426" s="100" t="s">
        <v>1014</v>
      </c>
      <c r="I426" s="100" t="s">
        <v>1014</v>
      </c>
      <c r="J426" s="100" t="s">
        <v>1014</v>
      </c>
      <c r="K426" s="100" t="s">
        <v>1014</v>
      </c>
      <c r="L426" s="100" t="s">
        <v>1014</v>
      </c>
      <c r="M426" s="100" t="s">
        <v>1014</v>
      </c>
      <c r="N426" s="100" t="s">
        <v>1014</v>
      </c>
      <c r="O426" s="110" t="s">
        <v>1009</v>
      </c>
    </row>
    <row r="427" spans="1:15" x14ac:dyDescent="0.25">
      <c r="A427" s="97" t="s">
        <v>1003</v>
      </c>
      <c r="B427" s="98" t="s">
        <v>1254</v>
      </c>
      <c r="C427" s="98" t="s">
        <v>1255</v>
      </c>
      <c r="D427" s="85">
        <v>753</v>
      </c>
      <c r="E427" s="99">
        <v>1.10729887988422</v>
      </c>
      <c r="F427" s="96">
        <v>62</v>
      </c>
      <c r="G427" s="100" t="s">
        <v>1014</v>
      </c>
      <c r="H427" s="100" t="s">
        <v>1014</v>
      </c>
      <c r="I427" s="100" t="s">
        <v>1014</v>
      </c>
      <c r="J427" s="100" t="s">
        <v>1014</v>
      </c>
      <c r="K427" s="100" t="s">
        <v>1014</v>
      </c>
      <c r="L427" s="100" t="s">
        <v>1014</v>
      </c>
      <c r="M427" s="100" t="s">
        <v>1014</v>
      </c>
      <c r="N427" s="100" t="s">
        <v>1014</v>
      </c>
      <c r="O427" s="110" t="s">
        <v>1009</v>
      </c>
    </row>
    <row r="428" spans="1:15" x14ac:dyDescent="0.25">
      <c r="A428" s="97" t="s">
        <v>1172</v>
      </c>
      <c r="B428" s="98" t="s">
        <v>1254</v>
      </c>
      <c r="C428" s="98" t="s">
        <v>1255</v>
      </c>
      <c r="D428" s="85">
        <v>86.5</v>
      </c>
      <c r="E428" s="99">
        <v>1.05647881142156</v>
      </c>
      <c r="F428" s="96">
        <v>63</v>
      </c>
      <c r="G428" s="100" t="s">
        <v>1014</v>
      </c>
      <c r="H428" s="100" t="s">
        <v>1014</v>
      </c>
      <c r="I428" s="100" t="s">
        <v>1014</v>
      </c>
      <c r="J428" s="100" t="s">
        <v>1014</v>
      </c>
      <c r="K428" s="100" t="s">
        <v>1014</v>
      </c>
      <c r="L428" s="100" t="s">
        <v>1014</v>
      </c>
      <c r="M428" s="100" t="s">
        <v>1014</v>
      </c>
      <c r="N428" s="100" t="s">
        <v>1014</v>
      </c>
      <c r="O428" s="110" t="s">
        <v>1200</v>
      </c>
    </row>
    <row r="429" spans="1:15" x14ac:dyDescent="0.25">
      <c r="A429" s="97" t="s">
        <v>1173</v>
      </c>
      <c r="B429" s="98" t="s">
        <v>1254</v>
      </c>
      <c r="C429" s="98" t="s">
        <v>1255</v>
      </c>
      <c r="D429" s="85">
        <v>158.69999999999999</v>
      </c>
      <c r="E429" s="99">
        <v>1.05647881142156</v>
      </c>
      <c r="F429" s="96">
        <v>43</v>
      </c>
      <c r="G429" s="100" t="s">
        <v>1014</v>
      </c>
      <c r="H429" s="100" t="s">
        <v>1014</v>
      </c>
      <c r="I429" s="100" t="s">
        <v>1014</v>
      </c>
      <c r="J429" s="100" t="s">
        <v>1014</v>
      </c>
      <c r="K429" s="100" t="s">
        <v>1014</v>
      </c>
      <c r="L429" s="100" t="s">
        <v>1014</v>
      </c>
      <c r="M429" s="100" t="s">
        <v>1014</v>
      </c>
      <c r="N429" s="100" t="s">
        <v>1014</v>
      </c>
      <c r="O429" s="110" t="s">
        <v>1200</v>
      </c>
    </row>
    <row r="430" spans="1:15" x14ac:dyDescent="0.25">
      <c r="A430" s="97" t="s">
        <v>1174</v>
      </c>
      <c r="B430" s="98" t="s">
        <v>1254</v>
      </c>
      <c r="C430" s="98" t="s">
        <v>1255</v>
      </c>
      <c r="D430" s="85">
        <v>41.5</v>
      </c>
      <c r="E430" s="99">
        <v>1.05647881142156</v>
      </c>
      <c r="F430" s="96">
        <v>58</v>
      </c>
      <c r="G430" s="100" t="s">
        <v>1014</v>
      </c>
      <c r="H430" s="100" t="s">
        <v>1014</v>
      </c>
      <c r="I430" s="100" t="s">
        <v>1014</v>
      </c>
      <c r="J430" s="100" t="s">
        <v>1014</v>
      </c>
      <c r="K430" s="100" t="s">
        <v>1014</v>
      </c>
      <c r="L430" s="100" t="s">
        <v>1014</v>
      </c>
      <c r="M430" s="100" t="s">
        <v>1014</v>
      </c>
      <c r="N430" s="100" t="s">
        <v>1014</v>
      </c>
      <c r="O430" s="110" t="s">
        <v>1200</v>
      </c>
    </row>
    <row r="431" spans="1:15" x14ac:dyDescent="0.25">
      <c r="A431" s="97" t="s">
        <v>1175</v>
      </c>
      <c r="B431" s="98" t="s">
        <v>1254</v>
      </c>
      <c r="C431" s="98" t="s">
        <v>1255</v>
      </c>
      <c r="D431" s="85">
        <v>454.4</v>
      </c>
      <c r="E431" s="99">
        <v>0.76497017982690596</v>
      </c>
      <c r="F431" s="96">
        <v>84</v>
      </c>
      <c r="G431" s="100" t="s">
        <v>1014</v>
      </c>
      <c r="H431" s="100" t="s">
        <v>1014</v>
      </c>
      <c r="I431" s="100" t="s">
        <v>1014</v>
      </c>
      <c r="J431" s="100" t="s">
        <v>1014</v>
      </c>
      <c r="K431" s="100" t="s">
        <v>1014</v>
      </c>
      <c r="L431" s="100" t="s">
        <v>1014</v>
      </c>
      <c r="M431" s="100" t="s">
        <v>1014</v>
      </c>
      <c r="N431" s="100" t="s">
        <v>1014</v>
      </c>
      <c r="O431" s="110" t="s">
        <v>1009</v>
      </c>
    </row>
    <row r="432" spans="1:15" x14ac:dyDescent="0.25">
      <c r="A432" s="97" t="s">
        <v>1176</v>
      </c>
      <c r="B432" s="98" t="s">
        <v>1254</v>
      </c>
      <c r="C432" s="98" t="s">
        <v>1255</v>
      </c>
      <c r="D432" s="85">
        <v>2162.9</v>
      </c>
      <c r="E432" s="99">
        <v>1.7496224940560099</v>
      </c>
      <c r="F432" s="96">
        <v>17</v>
      </c>
      <c r="G432" s="100" t="s">
        <v>1020</v>
      </c>
      <c r="H432" s="100" t="s">
        <v>1007</v>
      </c>
      <c r="I432" s="100" t="s">
        <v>1008</v>
      </c>
      <c r="J432" s="100" t="s">
        <v>1008</v>
      </c>
      <c r="K432" s="100" t="s">
        <v>1030</v>
      </c>
      <c r="L432" s="100" t="s">
        <v>1030</v>
      </c>
      <c r="M432" s="100" t="s">
        <v>1006</v>
      </c>
      <c r="N432" s="100" t="s">
        <v>1030</v>
      </c>
      <c r="O432" s="110" t="s">
        <v>1185</v>
      </c>
    </row>
    <row r="433" spans="1:15" x14ac:dyDescent="0.25">
      <c r="A433" s="97" t="s">
        <v>1177</v>
      </c>
      <c r="B433" s="98" t="s">
        <v>1254</v>
      </c>
      <c r="C433" s="98" t="s">
        <v>1255</v>
      </c>
      <c r="D433" s="85">
        <v>604</v>
      </c>
      <c r="E433" s="99">
        <v>0.49677711364336002</v>
      </c>
      <c r="F433" s="96">
        <v>121</v>
      </c>
      <c r="G433" s="100" t="s">
        <v>1014</v>
      </c>
      <c r="H433" s="100" t="s">
        <v>1014</v>
      </c>
      <c r="I433" s="100" t="s">
        <v>1014</v>
      </c>
      <c r="J433" s="100" t="s">
        <v>1014</v>
      </c>
      <c r="K433" s="100" t="s">
        <v>1014</v>
      </c>
      <c r="L433" s="100" t="s">
        <v>1014</v>
      </c>
      <c r="M433" s="100" t="s">
        <v>1014</v>
      </c>
      <c r="N433" s="100" t="s">
        <v>1014</v>
      </c>
      <c r="O433" s="110" t="s">
        <v>1009</v>
      </c>
    </row>
    <row r="434" spans="1:15" x14ac:dyDescent="0.25">
      <c r="A434" s="97" t="s">
        <v>1178</v>
      </c>
      <c r="B434" s="98" t="s">
        <v>1254</v>
      </c>
      <c r="C434" s="98" t="s">
        <v>1255</v>
      </c>
      <c r="D434" s="85">
        <v>96.3</v>
      </c>
      <c r="E434" s="99">
        <v>1.05647881142156</v>
      </c>
      <c r="F434" s="96">
        <v>69</v>
      </c>
      <c r="G434" s="100" t="s">
        <v>1014</v>
      </c>
      <c r="H434" s="100" t="s">
        <v>1014</v>
      </c>
      <c r="I434" s="100" t="s">
        <v>1014</v>
      </c>
      <c r="J434" s="100" t="s">
        <v>1014</v>
      </c>
      <c r="K434" s="100" t="s">
        <v>1014</v>
      </c>
      <c r="L434" s="100" t="s">
        <v>1014</v>
      </c>
      <c r="M434" s="100" t="s">
        <v>1014</v>
      </c>
      <c r="N434" s="100" t="s">
        <v>1014</v>
      </c>
      <c r="O434" s="110" t="s">
        <v>1200</v>
      </c>
    </row>
    <row r="435" spans="1:15" x14ac:dyDescent="0.25">
      <c r="A435" s="97" t="s">
        <v>1179</v>
      </c>
      <c r="B435" s="98" t="s">
        <v>1254</v>
      </c>
      <c r="C435" s="98" t="s">
        <v>1255</v>
      </c>
      <c r="D435" s="85">
        <v>720.7</v>
      </c>
      <c r="E435" s="99">
        <v>1.3648137257317901</v>
      </c>
      <c r="F435" s="96">
        <v>32</v>
      </c>
      <c r="G435" s="100" t="s">
        <v>1020</v>
      </c>
      <c r="H435" s="100" t="s">
        <v>1006</v>
      </c>
      <c r="I435" s="100" t="s">
        <v>1008</v>
      </c>
      <c r="J435" s="100" t="s">
        <v>1007</v>
      </c>
      <c r="K435" s="100" t="s">
        <v>1030</v>
      </c>
      <c r="L435" s="100" t="s">
        <v>1030</v>
      </c>
      <c r="M435" s="100" t="s">
        <v>1006</v>
      </c>
      <c r="N435" s="100" t="s">
        <v>1030</v>
      </c>
      <c r="O435" s="110" t="s">
        <v>1185</v>
      </c>
    </row>
    <row r="436" spans="1:15" x14ac:dyDescent="0.25">
      <c r="A436" s="97" t="s">
        <v>1180</v>
      </c>
      <c r="B436" s="98" t="s">
        <v>1254</v>
      </c>
      <c r="C436" s="98" t="s">
        <v>1255</v>
      </c>
      <c r="D436" s="85">
        <v>4883.1000000000004</v>
      </c>
      <c r="E436" s="99">
        <v>0.44248851936032002</v>
      </c>
      <c r="F436" s="96">
        <v>121</v>
      </c>
      <c r="G436" s="100" t="s">
        <v>1008</v>
      </c>
      <c r="H436" s="100" t="s">
        <v>1008</v>
      </c>
      <c r="I436" s="100" t="s">
        <v>1008</v>
      </c>
      <c r="J436" s="100" t="s">
        <v>1007</v>
      </c>
      <c r="K436" s="100" t="s">
        <v>1030</v>
      </c>
      <c r="L436" s="100" t="s">
        <v>1030</v>
      </c>
      <c r="M436" s="100" t="s">
        <v>1006</v>
      </c>
      <c r="N436" s="100" t="s">
        <v>1030</v>
      </c>
      <c r="O436" s="110" t="s">
        <v>1185</v>
      </c>
    </row>
    <row r="437" spans="1:15" x14ac:dyDescent="0.25">
      <c r="A437" s="97" t="s">
        <v>1181</v>
      </c>
      <c r="B437" s="98" t="s">
        <v>1254</v>
      </c>
      <c r="C437" s="98" t="s">
        <v>1255</v>
      </c>
      <c r="D437" s="85">
        <v>656.8</v>
      </c>
      <c r="E437" s="99">
        <v>1.6220248422380299</v>
      </c>
      <c r="F437" s="96">
        <v>22</v>
      </c>
      <c r="G437" s="100" t="s">
        <v>1014</v>
      </c>
      <c r="H437" s="100" t="s">
        <v>1014</v>
      </c>
      <c r="I437" s="100" t="s">
        <v>1014</v>
      </c>
      <c r="J437" s="100" t="s">
        <v>1014</v>
      </c>
      <c r="K437" s="100" t="s">
        <v>1014</v>
      </c>
      <c r="L437" s="100" t="s">
        <v>1014</v>
      </c>
      <c r="M437" s="100" t="s">
        <v>1014</v>
      </c>
      <c r="N437" s="100" t="s">
        <v>1014</v>
      </c>
      <c r="O437" s="110" t="s">
        <v>1009</v>
      </c>
    </row>
    <row r="438" spans="1:15" x14ac:dyDescent="0.25">
      <c r="A438" s="97" t="s">
        <v>1182</v>
      </c>
      <c r="B438" s="98" t="s">
        <v>1254</v>
      </c>
      <c r="C438" s="98" t="s">
        <v>1255</v>
      </c>
      <c r="D438" s="85">
        <v>1063.2</v>
      </c>
      <c r="E438" s="99">
        <v>1.61531664099962</v>
      </c>
      <c r="F438" s="96">
        <v>20</v>
      </c>
      <c r="G438" s="100" t="s">
        <v>1020</v>
      </c>
      <c r="H438" s="100" t="s">
        <v>1007</v>
      </c>
      <c r="I438" s="100" t="s">
        <v>1008</v>
      </c>
      <c r="J438" s="100" t="s">
        <v>1008</v>
      </c>
      <c r="K438" s="100" t="s">
        <v>1030</v>
      </c>
      <c r="L438" s="100" t="s">
        <v>1030</v>
      </c>
      <c r="M438" s="100" t="s">
        <v>1006</v>
      </c>
      <c r="N438" s="100" t="s">
        <v>1030</v>
      </c>
      <c r="O438" s="110" t="s">
        <v>1185</v>
      </c>
    </row>
    <row r="439" spans="1:15" x14ac:dyDescent="0.25">
      <c r="A439" s="97" t="s">
        <v>1003</v>
      </c>
      <c r="B439" s="98" t="s">
        <v>1256</v>
      </c>
      <c r="C439" s="98" t="s">
        <v>1257</v>
      </c>
      <c r="D439" s="85">
        <v>1012.6</v>
      </c>
      <c r="E439" s="99">
        <v>1.0395000845514899</v>
      </c>
      <c r="F439" s="96">
        <v>66</v>
      </c>
      <c r="G439" s="100" t="s">
        <v>1020</v>
      </c>
      <c r="H439" s="100" t="s">
        <v>1021</v>
      </c>
      <c r="I439" s="100" t="s">
        <v>1008</v>
      </c>
      <c r="J439" s="100" t="s">
        <v>1007</v>
      </c>
      <c r="K439" s="100" t="s">
        <v>1030</v>
      </c>
      <c r="L439" s="100" t="s">
        <v>1030</v>
      </c>
      <c r="M439" s="100" t="s">
        <v>1006</v>
      </c>
      <c r="N439" s="100" t="s">
        <v>1030</v>
      </c>
      <c r="O439" s="110" t="s">
        <v>1185</v>
      </c>
    </row>
    <row r="440" spans="1:15" x14ac:dyDescent="0.25">
      <c r="A440" s="97" t="s">
        <v>1172</v>
      </c>
      <c r="B440" s="98" t="s">
        <v>1256</v>
      </c>
      <c r="C440" s="98" t="s">
        <v>1257</v>
      </c>
      <c r="D440" s="85">
        <v>176.7</v>
      </c>
      <c r="E440" s="99">
        <v>0.81807812029902505</v>
      </c>
      <c r="F440" s="96">
        <v>86</v>
      </c>
      <c r="G440" s="100" t="s">
        <v>1014</v>
      </c>
      <c r="H440" s="100" t="s">
        <v>1014</v>
      </c>
      <c r="I440" s="100" t="s">
        <v>1014</v>
      </c>
      <c r="J440" s="100" t="s">
        <v>1014</v>
      </c>
      <c r="K440" s="100" t="s">
        <v>1014</v>
      </c>
      <c r="L440" s="100" t="s">
        <v>1014</v>
      </c>
      <c r="M440" s="100" t="s">
        <v>1014</v>
      </c>
      <c r="N440" s="100" t="s">
        <v>1014</v>
      </c>
      <c r="O440" s="110" t="s">
        <v>1200</v>
      </c>
    </row>
    <row r="441" spans="1:15" x14ac:dyDescent="0.25">
      <c r="A441" s="97" t="s">
        <v>1173</v>
      </c>
      <c r="B441" s="98" t="s">
        <v>1256</v>
      </c>
      <c r="C441" s="98" t="s">
        <v>1257</v>
      </c>
      <c r="D441" s="85">
        <v>239.7</v>
      </c>
      <c r="E441" s="99">
        <v>0.81807812029902505</v>
      </c>
      <c r="F441" s="96">
        <v>72</v>
      </c>
      <c r="G441" s="100" t="s">
        <v>1014</v>
      </c>
      <c r="H441" s="100" t="s">
        <v>1014</v>
      </c>
      <c r="I441" s="100" t="s">
        <v>1014</v>
      </c>
      <c r="J441" s="100" t="s">
        <v>1014</v>
      </c>
      <c r="K441" s="100" t="s">
        <v>1014</v>
      </c>
      <c r="L441" s="100" t="s">
        <v>1014</v>
      </c>
      <c r="M441" s="100" t="s">
        <v>1014</v>
      </c>
      <c r="N441" s="100" t="s">
        <v>1014</v>
      </c>
      <c r="O441" s="110" t="s">
        <v>1200</v>
      </c>
    </row>
    <row r="442" spans="1:15" x14ac:dyDescent="0.25">
      <c r="A442" s="97" t="s">
        <v>1174</v>
      </c>
      <c r="B442" s="98" t="s">
        <v>1256</v>
      </c>
      <c r="C442" s="98" t="s">
        <v>1257</v>
      </c>
      <c r="D442" s="85">
        <v>62.7</v>
      </c>
      <c r="E442" s="99">
        <v>0.81807812029902505</v>
      </c>
      <c r="F442" s="96">
        <v>85</v>
      </c>
      <c r="G442" s="100" t="s">
        <v>1014</v>
      </c>
      <c r="H442" s="100" t="s">
        <v>1014</v>
      </c>
      <c r="I442" s="100" t="s">
        <v>1014</v>
      </c>
      <c r="J442" s="100" t="s">
        <v>1014</v>
      </c>
      <c r="K442" s="100" t="s">
        <v>1014</v>
      </c>
      <c r="L442" s="100" t="s">
        <v>1014</v>
      </c>
      <c r="M442" s="100" t="s">
        <v>1014</v>
      </c>
      <c r="N442" s="100" t="s">
        <v>1014</v>
      </c>
      <c r="O442" s="110" t="s">
        <v>1200</v>
      </c>
    </row>
    <row r="443" spans="1:15" x14ac:dyDescent="0.25">
      <c r="A443" s="97" t="s">
        <v>1175</v>
      </c>
      <c r="B443" s="98" t="s">
        <v>1256</v>
      </c>
      <c r="C443" s="98" t="s">
        <v>1257</v>
      </c>
      <c r="D443" s="85">
        <v>501</v>
      </c>
      <c r="E443" s="99">
        <v>0.83232687578022502</v>
      </c>
      <c r="F443" s="96">
        <v>80</v>
      </c>
      <c r="G443" s="100" t="s">
        <v>1051</v>
      </c>
      <c r="H443" s="100" t="s">
        <v>1007</v>
      </c>
      <c r="I443" s="100" t="s">
        <v>1008</v>
      </c>
      <c r="J443" s="100" t="s">
        <v>1008</v>
      </c>
      <c r="K443" s="100" t="s">
        <v>1030</v>
      </c>
      <c r="L443" s="100" t="s">
        <v>1030</v>
      </c>
      <c r="M443" s="100" t="s">
        <v>1006</v>
      </c>
      <c r="N443" s="100" t="s">
        <v>1030</v>
      </c>
      <c r="O443" s="110" t="s">
        <v>1185</v>
      </c>
    </row>
    <row r="444" spans="1:15" x14ac:dyDescent="0.25">
      <c r="A444" s="97" t="s">
        <v>1176</v>
      </c>
      <c r="B444" s="98" t="s">
        <v>1256</v>
      </c>
      <c r="C444" s="98" t="s">
        <v>1257</v>
      </c>
      <c r="D444" s="85">
        <v>1734.9</v>
      </c>
      <c r="E444" s="99">
        <v>0.67790932247871305</v>
      </c>
      <c r="F444" s="96">
        <v>88</v>
      </c>
      <c r="G444" s="100" t="s">
        <v>1051</v>
      </c>
      <c r="H444" s="100" t="s">
        <v>1006</v>
      </c>
      <c r="I444" s="100" t="s">
        <v>1008</v>
      </c>
      <c r="J444" s="100" t="s">
        <v>1008</v>
      </c>
      <c r="K444" s="100" t="s">
        <v>1030</v>
      </c>
      <c r="L444" s="100" t="s">
        <v>1030</v>
      </c>
      <c r="M444" s="100" t="s">
        <v>1006</v>
      </c>
      <c r="N444" s="100" t="s">
        <v>1030</v>
      </c>
      <c r="O444" s="110" t="s">
        <v>1185</v>
      </c>
    </row>
    <row r="445" spans="1:15" x14ac:dyDescent="0.25">
      <c r="A445" s="97" t="s">
        <v>1177</v>
      </c>
      <c r="B445" s="98" t="s">
        <v>1256</v>
      </c>
      <c r="C445" s="98" t="s">
        <v>1257</v>
      </c>
      <c r="D445" s="85">
        <v>615.1</v>
      </c>
      <c r="E445" s="99">
        <v>1.1068991199074401</v>
      </c>
      <c r="F445" s="96">
        <v>61</v>
      </c>
      <c r="G445" s="100" t="s">
        <v>1020</v>
      </c>
      <c r="H445" s="100" t="s">
        <v>1007</v>
      </c>
      <c r="I445" s="100" t="s">
        <v>1008</v>
      </c>
      <c r="J445" s="100" t="s">
        <v>1008</v>
      </c>
      <c r="K445" s="100" t="s">
        <v>1030</v>
      </c>
      <c r="L445" s="100" t="s">
        <v>1030</v>
      </c>
      <c r="M445" s="100" t="s">
        <v>1006</v>
      </c>
      <c r="N445" s="100" t="s">
        <v>1030</v>
      </c>
      <c r="O445" s="110" t="s">
        <v>1185</v>
      </c>
    </row>
    <row r="446" spans="1:15" x14ac:dyDescent="0.25">
      <c r="A446" s="97" t="s">
        <v>1178</v>
      </c>
      <c r="B446" s="98" t="s">
        <v>1256</v>
      </c>
      <c r="C446" s="98" t="s">
        <v>1257</v>
      </c>
      <c r="D446" s="85">
        <v>147.5</v>
      </c>
      <c r="E446" s="99">
        <v>0.81807812029902505</v>
      </c>
      <c r="F446" s="96">
        <v>88</v>
      </c>
      <c r="G446" s="100" t="s">
        <v>1014</v>
      </c>
      <c r="H446" s="100" t="s">
        <v>1014</v>
      </c>
      <c r="I446" s="100" t="s">
        <v>1014</v>
      </c>
      <c r="J446" s="100" t="s">
        <v>1014</v>
      </c>
      <c r="K446" s="100" t="s">
        <v>1014</v>
      </c>
      <c r="L446" s="100" t="s">
        <v>1014</v>
      </c>
      <c r="M446" s="100" t="s">
        <v>1014</v>
      </c>
      <c r="N446" s="100" t="s">
        <v>1014</v>
      </c>
      <c r="O446" s="110" t="s">
        <v>1200</v>
      </c>
    </row>
    <row r="447" spans="1:15" x14ac:dyDescent="0.25">
      <c r="A447" s="97" t="s">
        <v>1179</v>
      </c>
      <c r="B447" s="98" t="s">
        <v>1256</v>
      </c>
      <c r="C447" s="98" t="s">
        <v>1257</v>
      </c>
      <c r="D447" s="85">
        <v>671.8</v>
      </c>
      <c r="E447" s="99">
        <v>0.55516147169879804</v>
      </c>
      <c r="F447" s="96">
        <v>102</v>
      </c>
      <c r="G447" s="100" t="s">
        <v>1051</v>
      </c>
      <c r="H447" s="100" t="s">
        <v>1008</v>
      </c>
      <c r="I447" s="100" t="s">
        <v>1008</v>
      </c>
      <c r="J447" s="100" t="s">
        <v>1008</v>
      </c>
      <c r="K447" s="100" t="s">
        <v>1030</v>
      </c>
      <c r="L447" s="100" t="s">
        <v>1030</v>
      </c>
      <c r="M447" s="100" t="s">
        <v>1006</v>
      </c>
      <c r="N447" s="100" t="s">
        <v>1030</v>
      </c>
      <c r="O447" s="110" t="s">
        <v>1185</v>
      </c>
    </row>
    <row r="448" spans="1:15" x14ac:dyDescent="0.25">
      <c r="A448" s="97" t="s">
        <v>1180</v>
      </c>
      <c r="B448" s="98" t="s">
        <v>1256</v>
      </c>
      <c r="C448" s="98" t="s">
        <v>1257</v>
      </c>
      <c r="D448" s="85">
        <v>3226.8</v>
      </c>
      <c r="E448" s="99">
        <v>1.1254473501439499</v>
      </c>
      <c r="F448" s="96">
        <v>56</v>
      </c>
      <c r="G448" s="100" t="s">
        <v>1020</v>
      </c>
      <c r="H448" s="100" t="s">
        <v>1007</v>
      </c>
      <c r="I448" s="100" t="s">
        <v>1008</v>
      </c>
      <c r="J448" s="100" t="s">
        <v>1007</v>
      </c>
      <c r="K448" s="100" t="s">
        <v>1030</v>
      </c>
      <c r="L448" s="100" t="s">
        <v>1030</v>
      </c>
      <c r="M448" s="100" t="s">
        <v>1006</v>
      </c>
      <c r="N448" s="100" t="s">
        <v>1030</v>
      </c>
      <c r="O448" s="110" t="s">
        <v>1185</v>
      </c>
    </row>
    <row r="449" spans="1:15" x14ac:dyDescent="0.25">
      <c r="A449" s="97" t="s">
        <v>1181</v>
      </c>
      <c r="B449" s="98" t="s">
        <v>1256</v>
      </c>
      <c r="C449" s="98" t="s">
        <v>1257</v>
      </c>
      <c r="D449" s="85">
        <v>846.1</v>
      </c>
      <c r="E449" s="99">
        <v>0.71736892448411904</v>
      </c>
      <c r="F449" s="96">
        <v>93</v>
      </c>
      <c r="G449" s="100" t="s">
        <v>1051</v>
      </c>
      <c r="H449" s="100" t="s">
        <v>1007</v>
      </c>
      <c r="I449" s="100" t="s">
        <v>1008</v>
      </c>
      <c r="J449" s="100" t="s">
        <v>1007</v>
      </c>
      <c r="K449" s="100" t="s">
        <v>1030</v>
      </c>
      <c r="L449" s="100" t="s">
        <v>1030</v>
      </c>
      <c r="M449" s="100" t="s">
        <v>1006</v>
      </c>
      <c r="N449" s="100" t="s">
        <v>1030</v>
      </c>
      <c r="O449" s="110" t="s">
        <v>1185</v>
      </c>
    </row>
    <row r="450" spans="1:15" x14ac:dyDescent="0.25">
      <c r="A450" s="97" t="s">
        <v>1182</v>
      </c>
      <c r="B450" s="98" t="s">
        <v>1256</v>
      </c>
      <c r="C450" s="98" t="s">
        <v>1257</v>
      </c>
      <c r="D450" s="85">
        <v>1316.9</v>
      </c>
      <c r="E450" s="99">
        <v>0.17866747194902899</v>
      </c>
      <c r="F450" s="96">
        <v>141</v>
      </c>
      <c r="G450" s="100" t="s">
        <v>1008</v>
      </c>
      <c r="H450" s="100" t="s">
        <v>1006</v>
      </c>
      <c r="I450" s="100" t="s">
        <v>1008</v>
      </c>
      <c r="J450" s="100" t="s">
        <v>1008</v>
      </c>
      <c r="K450" s="100" t="s">
        <v>1030</v>
      </c>
      <c r="L450" s="100" t="s">
        <v>1030</v>
      </c>
      <c r="M450" s="100" t="s">
        <v>1006</v>
      </c>
      <c r="N450" s="100" t="s">
        <v>1030</v>
      </c>
      <c r="O450" s="110" t="s">
        <v>1185</v>
      </c>
    </row>
    <row r="451" spans="1:15" x14ac:dyDescent="0.25">
      <c r="A451" s="97" t="s">
        <v>1003</v>
      </c>
      <c r="B451" s="98" t="s">
        <v>1258</v>
      </c>
      <c r="C451" s="98" t="s">
        <v>1034</v>
      </c>
      <c r="D451" s="85">
        <v>862.7</v>
      </c>
      <c r="E451" s="99">
        <v>2.1758494123740699</v>
      </c>
      <c r="F451" s="96">
        <v>11</v>
      </c>
      <c r="G451" s="100" t="s">
        <v>1020</v>
      </c>
      <c r="H451" s="100" t="s">
        <v>1007</v>
      </c>
      <c r="I451" s="100" t="s">
        <v>1021</v>
      </c>
      <c r="J451" s="100" t="s">
        <v>1008</v>
      </c>
      <c r="K451" s="100" t="s">
        <v>1008</v>
      </c>
      <c r="L451" s="100" t="s">
        <v>1008</v>
      </c>
      <c r="M451" s="100" t="s">
        <v>1021</v>
      </c>
      <c r="N451" s="100" t="s">
        <v>1021</v>
      </c>
      <c r="O451" s="110" t="s">
        <v>1185</v>
      </c>
    </row>
    <row r="452" spans="1:15" x14ac:dyDescent="0.25">
      <c r="A452" s="97" t="s">
        <v>1172</v>
      </c>
      <c r="B452" s="98" t="s">
        <v>1258</v>
      </c>
      <c r="C452" s="98" t="s">
        <v>1034</v>
      </c>
      <c r="D452" s="85">
        <v>356</v>
      </c>
      <c r="E452" s="99">
        <v>1.1681427690872701</v>
      </c>
      <c r="F452" s="96">
        <v>48</v>
      </c>
      <c r="G452" s="100" t="s">
        <v>1020</v>
      </c>
      <c r="H452" s="100" t="s">
        <v>1007</v>
      </c>
      <c r="I452" s="100" t="s">
        <v>1021</v>
      </c>
      <c r="J452" s="100" t="s">
        <v>1006</v>
      </c>
      <c r="K452" s="100" t="s">
        <v>1006</v>
      </c>
      <c r="L452" s="100" t="s">
        <v>1008</v>
      </c>
      <c r="M452" s="100" t="s">
        <v>1021</v>
      </c>
      <c r="N452" s="100" t="s">
        <v>1021</v>
      </c>
      <c r="O452" s="110" t="s">
        <v>1185</v>
      </c>
    </row>
    <row r="453" spans="1:15" x14ac:dyDescent="0.25">
      <c r="A453" s="97" t="s">
        <v>1173</v>
      </c>
      <c r="B453" s="98" t="s">
        <v>1258</v>
      </c>
      <c r="C453" s="98" t="s">
        <v>1034</v>
      </c>
      <c r="D453" s="85">
        <v>330.4</v>
      </c>
      <c r="E453" s="99">
        <v>0.224362432562216</v>
      </c>
      <c r="F453" s="96">
        <v>108</v>
      </c>
      <c r="G453" s="100" t="s">
        <v>1008</v>
      </c>
      <c r="H453" s="100" t="s">
        <v>1007</v>
      </c>
      <c r="I453" s="100" t="s">
        <v>1021</v>
      </c>
      <c r="J453" s="100" t="s">
        <v>1006</v>
      </c>
      <c r="K453" s="100" t="s">
        <v>1007</v>
      </c>
      <c r="L453" s="100" t="s">
        <v>1008</v>
      </c>
      <c r="M453" s="100" t="s">
        <v>1021</v>
      </c>
      <c r="N453" s="100" t="s">
        <v>1021</v>
      </c>
      <c r="O453" s="110" t="s">
        <v>1185</v>
      </c>
    </row>
    <row r="454" spans="1:15" x14ac:dyDescent="0.25">
      <c r="A454" s="97" t="s">
        <v>1174</v>
      </c>
      <c r="B454" s="98" t="s">
        <v>1258</v>
      </c>
      <c r="C454" s="98" t="s">
        <v>1034</v>
      </c>
      <c r="D454" s="85">
        <v>68</v>
      </c>
      <c r="E454" s="99">
        <v>1.0038462599393601</v>
      </c>
      <c r="F454" s="96">
        <v>63</v>
      </c>
      <c r="G454" s="100" t="s">
        <v>1014</v>
      </c>
      <c r="H454" s="100" t="s">
        <v>1014</v>
      </c>
      <c r="I454" s="100" t="s">
        <v>1014</v>
      </c>
      <c r="J454" s="100" t="s">
        <v>1014</v>
      </c>
      <c r="K454" s="100" t="s">
        <v>1014</v>
      </c>
      <c r="L454" s="100" t="s">
        <v>1014</v>
      </c>
      <c r="M454" s="100" t="s">
        <v>1014</v>
      </c>
      <c r="N454" s="100" t="s">
        <v>1014</v>
      </c>
      <c r="O454" s="110" t="s">
        <v>1200</v>
      </c>
    </row>
    <row r="455" spans="1:15" x14ac:dyDescent="0.25">
      <c r="A455" s="97" t="s">
        <v>1175</v>
      </c>
      <c r="B455" s="98" t="s">
        <v>1258</v>
      </c>
      <c r="C455" s="98" t="s">
        <v>1034</v>
      </c>
      <c r="D455" s="85">
        <v>408.8</v>
      </c>
      <c r="E455" s="99">
        <v>1.3828293378630301</v>
      </c>
      <c r="F455" s="96">
        <v>36</v>
      </c>
      <c r="G455" s="100" t="s">
        <v>1020</v>
      </c>
      <c r="H455" s="100" t="s">
        <v>1007</v>
      </c>
      <c r="I455" s="100" t="s">
        <v>1021</v>
      </c>
      <c r="J455" s="100" t="s">
        <v>1006</v>
      </c>
      <c r="K455" s="100" t="s">
        <v>1008</v>
      </c>
      <c r="L455" s="100" t="s">
        <v>1008</v>
      </c>
      <c r="M455" s="100" t="s">
        <v>1021</v>
      </c>
      <c r="N455" s="100" t="s">
        <v>1021</v>
      </c>
      <c r="O455" s="110" t="s">
        <v>1185</v>
      </c>
    </row>
    <row r="456" spans="1:15" x14ac:dyDescent="0.25">
      <c r="A456" s="97" t="s">
        <v>1176</v>
      </c>
      <c r="B456" s="98" t="s">
        <v>1258</v>
      </c>
      <c r="C456" s="98" t="s">
        <v>1034</v>
      </c>
      <c r="D456" s="85">
        <v>1823</v>
      </c>
      <c r="E456" s="99">
        <v>0.64168908618101395</v>
      </c>
      <c r="F456" s="96">
        <v>95</v>
      </c>
      <c r="G456" s="100" t="s">
        <v>1051</v>
      </c>
      <c r="H456" s="100" t="s">
        <v>1007</v>
      </c>
      <c r="I456" s="100" t="s">
        <v>1021</v>
      </c>
      <c r="J456" s="100" t="s">
        <v>1006</v>
      </c>
      <c r="K456" s="100" t="s">
        <v>1008</v>
      </c>
      <c r="L456" s="100" t="s">
        <v>1008</v>
      </c>
      <c r="M456" s="100" t="s">
        <v>1021</v>
      </c>
      <c r="N456" s="100" t="s">
        <v>1021</v>
      </c>
      <c r="O456" s="110" t="s">
        <v>1185</v>
      </c>
    </row>
    <row r="457" spans="1:15" x14ac:dyDescent="0.25">
      <c r="A457" s="97" t="s">
        <v>1177</v>
      </c>
      <c r="B457" s="98" t="s">
        <v>1258</v>
      </c>
      <c r="C457" s="98" t="s">
        <v>1034</v>
      </c>
      <c r="D457" s="85">
        <v>759.2</v>
      </c>
      <c r="E457" s="99">
        <v>0.63338078505776396</v>
      </c>
      <c r="F457" s="96">
        <v>102</v>
      </c>
      <c r="G457" s="100" t="s">
        <v>1051</v>
      </c>
      <c r="H457" s="100" t="s">
        <v>1007</v>
      </c>
      <c r="I457" s="100" t="s">
        <v>1021</v>
      </c>
      <c r="J457" s="100" t="s">
        <v>1008</v>
      </c>
      <c r="K457" s="100" t="s">
        <v>1007</v>
      </c>
      <c r="L457" s="100" t="s">
        <v>1008</v>
      </c>
      <c r="M457" s="100" t="s">
        <v>1021</v>
      </c>
      <c r="N457" s="100" t="s">
        <v>1021</v>
      </c>
      <c r="O457" s="110" t="s">
        <v>1185</v>
      </c>
    </row>
    <row r="458" spans="1:15" x14ac:dyDescent="0.25">
      <c r="A458" s="97" t="s">
        <v>1178</v>
      </c>
      <c r="B458" s="98" t="s">
        <v>1258</v>
      </c>
      <c r="C458" s="98" t="s">
        <v>1034</v>
      </c>
      <c r="D458" s="85">
        <v>246.2</v>
      </c>
      <c r="E458" s="99">
        <v>1.0038462599393601</v>
      </c>
      <c r="F458" s="96">
        <v>76</v>
      </c>
      <c r="G458" s="100" t="s">
        <v>1014</v>
      </c>
      <c r="H458" s="100" t="s">
        <v>1014</v>
      </c>
      <c r="I458" s="100" t="s">
        <v>1014</v>
      </c>
      <c r="J458" s="100" t="s">
        <v>1014</v>
      </c>
      <c r="K458" s="100" t="s">
        <v>1014</v>
      </c>
      <c r="L458" s="100" t="s">
        <v>1014</v>
      </c>
      <c r="M458" s="100" t="s">
        <v>1014</v>
      </c>
      <c r="N458" s="100" t="s">
        <v>1014</v>
      </c>
      <c r="O458" s="110" t="s">
        <v>1200</v>
      </c>
    </row>
    <row r="459" spans="1:15" x14ac:dyDescent="0.25">
      <c r="A459" s="97" t="s">
        <v>1179</v>
      </c>
      <c r="B459" s="98" t="s">
        <v>1258</v>
      </c>
      <c r="C459" s="98" t="s">
        <v>1034</v>
      </c>
      <c r="D459" s="85">
        <v>507.9</v>
      </c>
      <c r="E459" s="99">
        <v>0.844610171530911</v>
      </c>
      <c r="F459" s="96">
        <v>77</v>
      </c>
      <c r="G459" s="100" t="s">
        <v>1020</v>
      </c>
      <c r="H459" s="100" t="s">
        <v>1007</v>
      </c>
      <c r="I459" s="100" t="s">
        <v>1021</v>
      </c>
      <c r="J459" s="100" t="s">
        <v>1006</v>
      </c>
      <c r="K459" s="100" t="s">
        <v>1008</v>
      </c>
      <c r="L459" s="100" t="s">
        <v>1008</v>
      </c>
      <c r="M459" s="100" t="s">
        <v>1021</v>
      </c>
      <c r="N459" s="100" t="s">
        <v>1021</v>
      </c>
      <c r="O459" s="110" t="s">
        <v>1185</v>
      </c>
    </row>
    <row r="460" spans="1:15" x14ac:dyDescent="0.25">
      <c r="A460" s="97" t="s">
        <v>1180</v>
      </c>
      <c r="B460" s="98" t="s">
        <v>1258</v>
      </c>
      <c r="C460" s="98" t="s">
        <v>1034</v>
      </c>
      <c r="D460" s="85">
        <v>1186.5999999999999</v>
      </c>
      <c r="E460" s="99">
        <v>2.06225465948215</v>
      </c>
      <c r="F460" s="96">
        <v>16</v>
      </c>
      <c r="G460" s="100" t="s">
        <v>1020</v>
      </c>
      <c r="H460" s="100" t="s">
        <v>1007</v>
      </c>
      <c r="I460" s="100" t="s">
        <v>1021</v>
      </c>
      <c r="J460" s="100" t="s">
        <v>1008</v>
      </c>
      <c r="K460" s="100" t="s">
        <v>1008</v>
      </c>
      <c r="L460" s="100" t="s">
        <v>1008</v>
      </c>
      <c r="M460" s="100" t="s">
        <v>1021</v>
      </c>
      <c r="N460" s="100" t="s">
        <v>1021</v>
      </c>
      <c r="O460" s="110" t="s">
        <v>1185</v>
      </c>
    </row>
    <row r="461" spans="1:15" x14ac:dyDescent="0.25">
      <c r="A461" s="97" t="s">
        <v>1181</v>
      </c>
      <c r="B461" s="98" t="s">
        <v>1258</v>
      </c>
      <c r="C461" s="98" t="s">
        <v>1034</v>
      </c>
      <c r="D461" s="85">
        <v>505.1</v>
      </c>
      <c r="E461" s="99">
        <v>1.07072623993105</v>
      </c>
      <c r="F461" s="96">
        <v>57</v>
      </c>
      <c r="G461" s="100" t="s">
        <v>1020</v>
      </c>
      <c r="H461" s="100" t="s">
        <v>1007</v>
      </c>
      <c r="I461" s="100" t="s">
        <v>1021</v>
      </c>
      <c r="J461" s="100" t="s">
        <v>1008</v>
      </c>
      <c r="K461" s="100" t="s">
        <v>1007</v>
      </c>
      <c r="L461" s="100" t="s">
        <v>1008</v>
      </c>
      <c r="M461" s="100" t="s">
        <v>1021</v>
      </c>
      <c r="N461" s="100" t="s">
        <v>1021</v>
      </c>
      <c r="O461" s="110" t="s">
        <v>1185</v>
      </c>
    </row>
    <row r="462" spans="1:15" x14ac:dyDescent="0.25">
      <c r="A462" s="97" t="s">
        <v>1182</v>
      </c>
      <c r="B462" s="98" t="s">
        <v>1258</v>
      </c>
      <c r="C462" s="98" t="s">
        <v>1034</v>
      </c>
      <c r="D462" s="85">
        <v>772.6</v>
      </c>
      <c r="E462" s="99">
        <v>0.68658612913267802</v>
      </c>
      <c r="F462" s="96">
        <v>99</v>
      </c>
      <c r="G462" s="100" t="s">
        <v>1051</v>
      </c>
      <c r="H462" s="100" t="s">
        <v>1007</v>
      </c>
      <c r="I462" s="100" t="s">
        <v>1021</v>
      </c>
      <c r="J462" s="100" t="s">
        <v>1008</v>
      </c>
      <c r="K462" s="100" t="s">
        <v>1008</v>
      </c>
      <c r="L462" s="100" t="s">
        <v>1008</v>
      </c>
      <c r="M462" s="100" t="s">
        <v>1021</v>
      </c>
      <c r="N462" s="100" t="s">
        <v>1021</v>
      </c>
      <c r="O462" s="110" t="s">
        <v>1185</v>
      </c>
    </row>
    <row r="463" spans="1:15" x14ac:dyDescent="0.25">
      <c r="A463" s="97" t="s">
        <v>1003</v>
      </c>
      <c r="B463" s="98" t="s">
        <v>1259</v>
      </c>
      <c r="C463" s="98" t="s">
        <v>1260</v>
      </c>
      <c r="D463" s="85">
        <v>313.7</v>
      </c>
      <c r="E463" s="99">
        <v>2.5546482906044101</v>
      </c>
      <c r="F463" s="96">
        <v>10</v>
      </c>
      <c r="G463" s="100" t="s">
        <v>1014</v>
      </c>
      <c r="H463" s="100" t="s">
        <v>1014</v>
      </c>
      <c r="I463" s="100" t="s">
        <v>1014</v>
      </c>
      <c r="J463" s="100" t="s">
        <v>1014</v>
      </c>
      <c r="K463" s="100" t="s">
        <v>1014</v>
      </c>
      <c r="L463" s="100" t="s">
        <v>1014</v>
      </c>
      <c r="M463" s="100" t="s">
        <v>1014</v>
      </c>
      <c r="N463" s="100" t="s">
        <v>1014</v>
      </c>
      <c r="O463" s="110" t="s">
        <v>1200</v>
      </c>
    </row>
    <row r="464" spans="1:15" x14ac:dyDescent="0.25">
      <c r="A464" s="97" t="s">
        <v>1172</v>
      </c>
      <c r="B464" s="98" t="s">
        <v>1259</v>
      </c>
      <c r="C464" s="98" t="s">
        <v>1260</v>
      </c>
      <c r="D464" s="85">
        <v>92.3</v>
      </c>
      <c r="E464" s="99">
        <v>2.5546482906044101</v>
      </c>
      <c r="F464" s="96">
        <v>4</v>
      </c>
      <c r="G464" s="100" t="s">
        <v>1014</v>
      </c>
      <c r="H464" s="100" t="s">
        <v>1014</v>
      </c>
      <c r="I464" s="100" t="s">
        <v>1014</v>
      </c>
      <c r="J464" s="100" t="s">
        <v>1014</v>
      </c>
      <c r="K464" s="100" t="s">
        <v>1014</v>
      </c>
      <c r="L464" s="100" t="s">
        <v>1014</v>
      </c>
      <c r="M464" s="100" t="s">
        <v>1014</v>
      </c>
      <c r="N464" s="100" t="s">
        <v>1014</v>
      </c>
      <c r="O464" s="110" t="s">
        <v>1200</v>
      </c>
    </row>
    <row r="465" spans="1:15" x14ac:dyDescent="0.25">
      <c r="A465" s="97" t="s">
        <v>1173</v>
      </c>
      <c r="B465" s="98" t="s">
        <v>1259</v>
      </c>
      <c r="C465" s="98" t="s">
        <v>1260</v>
      </c>
      <c r="D465" s="85">
        <v>128.30000000000001</v>
      </c>
      <c r="E465" s="99">
        <v>2.5546482906044101</v>
      </c>
      <c r="F465" s="96">
        <v>2</v>
      </c>
      <c r="G465" s="100" t="s">
        <v>1014</v>
      </c>
      <c r="H465" s="100" t="s">
        <v>1014</v>
      </c>
      <c r="I465" s="100" t="s">
        <v>1014</v>
      </c>
      <c r="J465" s="100" t="s">
        <v>1014</v>
      </c>
      <c r="K465" s="100" t="s">
        <v>1014</v>
      </c>
      <c r="L465" s="100" t="s">
        <v>1014</v>
      </c>
      <c r="M465" s="100" t="s">
        <v>1014</v>
      </c>
      <c r="N465" s="100" t="s">
        <v>1014</v>
      </c>
      <c r="O465" s="110" t="s">
        <v>1200</v>
      </c>
    </row>
    <row r="466" spans="1:15" x14ac:dyDescent="0.25">
      <c r="A466" s="97" t="s">
        <v>1174</v>
      </c>
      <c r="B466" s="98" t="s">
        <v>1259</v>
      </c>
      <c r="C466" s="98" t="s">
        <v>1260</v>
      </c>
      <c r="D466" s="85">
        <v>19</v>
      </c>
      <c r="E466" s="99">
        <v>2.5546482906044101</v>
      </c>
      <c r="F466" s="96">
        <v>6</v>
      </c>
      <c r="G466" s="100" t="s">
        <v>1014</v>
      </c>
      <c r="H466" s="100" t="s">
        <v>1014</v>
      </c>
      <c r="I466" s="100" t="s">
        <v>1014</v>
      </c>
      <c r="J466" s="100" t="s">
        <v>1014</v>
      </c>
      <c r="K466" s="100" t="s">
        <v>1014</v>
      </c>
      <c r="L466" s="100" t="s">
        <v>1014</v>
      </c>
      <c r="M466" s="100" t="s">
        <v>1014</v>
      </c>
      <c r="N466" s="100" t="s">
        <v>1014</v>
      </c>
      <c r="O466" s="110" t="s">
        <v>1200</v>
      </c>
    </row>
    <row r="467" spans="1:15" x14ac:dyDescent="0.25">
      <c r="A467" s="97" t="s">
        <v>1175</v>
      </c>
      <c r="B467" s="98" t="s">
        <v>1259</v>
      </c>
      <c r="C467" s="98" t="s">
        <v>1260</v>
      </c>
      <c r="D467" s="85">
        <v>199.6</v>
      </c>
      <c r="E467" s="99">
        <v>2.5546482906044101</v>
      </c>
      <c r="F467" s="96">
        <v>9</v>
      </c>
      <c r="G467" s="100" t="s">
        <v>1014</v>
      </c>
      <c r="H467" s="100" t="s">
        <v>1014</v>
      </c>
      <c r="I467" s="100" t="s">
        <v>1014</v>
      </c>
      <c r="J467" s="100" t="s">
        <v>1014</v>
      </c>
      <c r="K467" s="100" t="s">
        <v>1014</v>
      </c>
      <c r="L467" s="100" t="s">
        <v>1014</v>
      </c>
      <c r="M467" s="100" t="s">
        <v>1014</v>
      </c>
      <c r="N467" s="100" t="s">
        <v>1014</v>
      </c>
      <c r="O467" s="110" t="s">
        <v>1200</v>
      </c>
    </row>
    <row r="468" spans="1:15" x14ac:dyDescent="0.25">
      <c r="A468" s="97" t="s">
        <v>1176</v>
      </c>
      <c r="B468" s="98" t="s">
        <v>1259</v>
      </c>
      <c r="C468" s="98" t="s">
        <v>1260</v>
      </c>
      <c r="D468" s="85">
        <v>896.6</v>
      </c>
      <c r="E468" s="99">
        <v>2.5546482906044101</v>
      </c>
      <c r="F468" s="96">
        <v>6</v>
      </c>
      <c r="G468" s="100" t="s">
        <v>1014</v>
      </c>
      <c r="H468" s="100" t="s">
        <v>1014</v>
      </c>
      <c r="I468" s="100" t="s">
        <v>1014</v>
      </c>
      <c r="J468" s="100" t="s">
        <v>1014</v>
      </c>
      <c r="K468" s="100" t="s">
        <v>1014</v>
      </c>
      <c r="L468" s="100" t="s">
        <v>1014</v>
      </c>
      <c r="M468" s="100" t="s">
        <v>1014</v>
      </c>
      <c r="N468" s="100" t="s">
        <v>1014</v>
      </c>
      <c r="O468" s="110" t="s">
        <v>1200</v>
      </c>
    </row>
    <row r="469" spans="1:15" x14ac:dyDescent="0.25">
      <c r="A469" s="97" t="s">
        <v>1177</v>
      </c>
      <c r="B469" s="98" t="s">
        <v>1259</v>
      </c>
      <c r="C469" s="98" t="s">
        <v>1260</v>
      </c>
      <c r="D469" s="85">
        <v>249.6</v>
      </c>
      <c r="E469" s="99">
        <v>2.5546482906044101</v>
      </c>
      <c r="F469" s="96">
        <v>2</v>
      </c>
      <c r="G469" s="100" t="s">
        <v>1014</v>
      </c>
      <c r="H469" s="100" t="s">
        <v>1014</v>
      </c>
      <c r="I469" s="100" t="s">
        <v>1014</v>
      </c>
      <c r="J469" s="100" t="s">
        <v>1014</v>
      </c>
      <c r="K469" s="100" t="s">
        <v>1014</v>
      </c>
      <c r="L469" s="100" t="s">
        <v>1014</v>
      </c>
      <c r="M469" s="100" t="s">
        <v>1014</v>
      </c>
      <c r="N469" s="100" t="s">
        <v>1014</v>
      </c>
      <c r="O469" s="110" t="s">
        <v>1200</v>
      </c>
    </row>
    <row r="470" spans="1:15" x14ac:dyDescent="0.25">
      <c r="A470" s="97" t="s">
        <v>1178</v>
      </c>
      <c r="B470" s="98" t="s">
        <v>1259</v>
      </c>
      <c r="C470" s="98" t="s">
        <v>1260</v>
      </c>
      <c r="D470" s="85">
        <v>63.7</v>
      </c>
      <c r="E470" s="99">
        <v>2.5546482906044101</v>
      </c>
      <c r="F470" s="96">
        <v>7</v>
      </c>
      <c r="G470" s="100" t="s">
        <v>1014</v>
      </c>
      <c r="H470" s="100" t="s">
        <v>1014</v>
      </c>
      <c r="I470" s="100" t="s">
        <v>1014</v>
      </c>
      <c r="J470" s="100" t="s">
        <v>1014</v>
      </c>
      <c r="K470" s="100" t="s">
        <v>1014</v>
      </c>
      <c r="L470" s="100" t="s">
        <v>1014</v>
      </c>
      <c r="M470" s="100" t="s">
        <v>1014</v>
      </c>
      <c r="N470" s="100" t="s">
        <v>1014</v>
      </c>
      <c r="O470" s="110" t="s">
        <v>1200</v>
      </c>
    </row>
    <row r="471" spans="1:15" x14ac:dyDescent="0.25">
      <c r="A471" s="97" t="s">
        <v>1179</v>
      </c>
      <c r="B471" s="98" t="s">
        <v>1259</v>
      </c>
      <c r="C471" s="98" t="s">
        <v>1260</v>
      </c>
      <c r="D471" s="85">
        <v>176.9</v>
      </c>
      <c r="E471" s="99">
        <v>2.5546482906044101</v>
      </c>
      <c r="F471" s="96">
        <v>6</v>
      </c>
      <c r="G471" s="100" t="s">
        <v>1014</v>
      </c>
      <c r="H471" s="100" t="s">
        <v>1014</v>
      </c>
      <c r="I471" s="100" t="s">
        <v>1014</v>
      </c>
      <c r="J471" s="100" t="s">
        <v>1014</v>
      </c>
      <c r="K471" s="100" t="s">
        <v>1014</v>
      </c>
      <c r="L471" s="100" t="s">
        <v>1014</v>
      </c>
      <c r="M471" s="100" t="s">
        <v>1014</v>
      </c>
      <c r="N471" s="100" t="s">
        <v>1014</v>
      </c>
      <c r="O471" s="110" t="s">
        <v>1200</v>
      </c>
    </row>
    <row r="472" spans="1:15" x14ac:dyDescent="0.25">
      <c r="A472" s="97" t="s">
        <v>1180</v>
      </c>
      <c r="B472" s="98" t="s">
        <v>1259</v>
      </c>
      <c r="C472" s="98" t="s">
        <v>1260</v>
      </c>
      <c r="D472" s="85">
        <v>683.9</v>
      </c>
      <c r="E472" s="99">
        <v>2.5546482906044101</v>
      </c>
      <c r="F472" s="96">
        <v>11</v>
      </c>
      <c r="G472" s="100" t="s">
        <v>1014</v>
      </c>
      <c r="H472" s="100" t="s">
        <v>1014</v>
      </c>
      <c r="I472" s="100" t="s">
        <v>1014</v>
      </c>
      <c r="J472" s="100" t="s">
        <v>1014</v>
      </c>
      <c r="K472" s="100" t="s">
        <v>1014</v>
      </c>
      <c r="L472" s="100" t="s">
        <v>1014</v>
      </c>
      <c r="M472" s="100" t="s">
        <v>1014</v>
      </c>
      <c r="N472" s="100" t="s">
        <v>1014</v>
      </c>
      <c r="O472" s="110" t="s">
        <v>1200</v>
      </c>
    </row>
    <row r="473" spans="1:15" x14ac:dyDescent="0.25">
      <c r="A473" s="97" t="s">
        <v>1181</v>
      </c>
      <c r="B473" s="98" t="s">
        <v>1259</v>
      </c>
      <c r="C473" s="98" t="s">
        <v>1260</v>
      </c>
      <c r="D473" s="85">
        <v>189.9</v>
      </c>
      <c r="E473" s="99">
        <v>2.5546482906044101</v>
      </c>
      <c r="F473" s="96">
        <v>11</v>
      </c>
      <c r="G473" s="100" t="s">
        <v>1014</v>
      </c>
      <c r="H473" s="100" t="s">
        <v>1014</v>
      </c>
      <c r="I473" s="100" t="s">
        <v>1014</v>
      </c>
      <c r="J473" s="100" t="s">
        <v>1014</v>
      </c>
      <c r="K473" s="100" t="s">
        <v>1014</v>
      </c>
      <c r="L473" s="100" t="s">
        <v>1014</v>
      </c>
      <c r="M473" s="100" t="s">
        <v>1014</v>
      </c>
      <c r="N473" s="100" t="s">
        <v>1014</v>
      </c>
      <c r="O473" s="110" t="s">
        <v>1200</v>
      </c>
    </row>
    <row r="474" spans="1:15" x14ac:dyDescent="0.25">
      <c r="A474" s="97" t="s">
        <v>1182</v>
      </c>
      <c r="B474" s="98" t="s">
        <v>1259</v>
      </c>
      <c r="C474" s="98" t="s">
        <v>1260</v>
      </c>
      <c r="D474" s="85">
        <v>390</v>
      </c>
      <c r="E474" s="99">
        <v>2.5546482906044101</v>
      </c>
      <c r="F474" s="96">
        <v>3</v>
      </c>
      <c r="G474" s="100" t="s">
        <v>1014</v>
      </c>
      <c r="H474" s="100" t="s">
        <v>1014</v>
      </c>
      <c r="I474" s="100" t="s">
        <v>1014</v>
      </c>
      <c r="J474" s="100" t="s">
        <v>1014</v>
      </c>
      <c r="K474" s="100" t="s">
        <v>1014</v>
      </c>
      <c r="L474" s="100" t="s">
        <v>1014</v>
      </c>
      <c r="M474" s="100" t="s">
        <v>1014</v>
      </c>
      <c r="N474" s="100" t="s">
        <v>1014</v>
      </c>
      <c r="O474" s="110" t="s">
        <v>1200</v>
      </c>
    </row>
    <row r="475" spans="1:15" x14ac:dyDescent="0.25">
      <c r="A475" s="97" t="s">
        <v>1003</v>
      </c>
      <c r="B475" s="98" t="s">
        <v>1261</v>
      </c>
      <c r="C475" s="98" t="s">
        <v>1262</v>
      </c>
      <c r="D475" s="85">
        <v>304.10000000000002</v>
      </c>
      <c r="E475" s="99">
        <v>1.29878933619426</v>
      </c>
      <c r="F475" s="96">
        <v>47</v>
      </c>
      <c r="G475" s="100" t="s">
        <v>1014</v>
      </c>
      <c r="H475" s="100" t="s">
        <v>1014</v>
      </c>
      <c r="I475" s="100" t="s">
        <v>1014</v>
      </c>
      <c r="J475" s="100" t="s">
        <v>1014</v>
      </c>
      <c r="K475" s="100" t="s">
        <v>1014</v>
      </c>
      <c r="L475" s="100" t="s">
        <v>1014</v>
      </c>
      <c r="M475" s="100" t="s">
        <v>1014</v>
      </c>
      <c r="N475" s="100" t="s">
        <v>1014</v>
      </c>
      <c r="O475" s="110" t="s">
        <v>1009</v>
      </c>
    </row>
    <row r="476" spans="1:15" x14ac:dyDescent="0.25">
      <c r="A476" s="97" t="s">
        <v>1172</v>
      </c>
      <c r="B476" s="98" t="s">
        <v>1261</v>
      </c>
      <c r="C476" s="98" t="s">
        <v>1262</v>
      </c>
      <c r="D476" s="85">
        <v>101.3</v>
      </c>
      <c r="E476" s="99">
        <v>1.8486983074738901</v>
      </c>
      <c r="F476" s="96">
        <v>8</v>
      </c>
      <c r="G476" s="100" t="s">
        <v>1014</v>
      </c>
      <c r="H476" s="100" t="s">
        <v>1014</v>
      </c>
      <c r="I476" s="100" t="s">
        <v>1014</v>
      </c>
      <c r="J476" s="100" t="s">
        <v>1014</v>
      </c>
      <c r="K476" s="100" t="s">
        <v>1014</v>
      </c>
      <c r="L476" s="100" t="s">
        <v>1014</v>
      </c>
      <c r="M476" s="100" t="s">
        <v>1014</v>
      </c>
      <c r="N476" s="100" t="s">
        <v>1014</v>
      </c>
      <c r="O476" s="110" t="s">
        <v>1009</v>
      </c>
    </row>
    <row r="477" spans="1:15" x14ac:dyDescent="0.25">
      <c r="A477" s="97" t="s">
        <v>1173</v>
      </c>
      <c r="B477" s="98" t="s">
        <v>1261</v>
      </c>
      <c r="C477" s="98" t="s">
        <v>1262</v>
      </c>
      <c r="D477" s="85">
        <v>111.9</v>
      </c>
      <c r="E477" s="99">
        <v>2.0068791521774099</v>
      </c>
      <c r="F477" s="96">
        <v>4</v>
      </c>
      <c r="G477" s="100" t="s">
        <v>1014</v>
      </c>
      <c r="H477" s="100" t="s">
        <v>1014</v>
      </c>
      <c r="I477" s="100" t="s">
        <v>1014</v>
      </c>
      <c r="J477" s="100" t="s">
        <v>1014</v>
      </c>
      <c r="K477" s="100" t="s">
        <v>1014</v>
      </c>
      <c r="L477" s="100" t="s">
        <v>1014</v>
      </c>
      <c r="M477" s="100" t="s">
        <v>1014</v>
      </c>
      <c r="N477" s="100" t="s">
        <v>1014</v>
      </c>
      <c r="O477" s="110" t="s">
        <v>1009</v>
      </c>
    </row>
    <row r="478" spans="1:15" x14ac:dyDescent="0.25">
      <c r="A478" s="97" t="s">
        <v>1174</v>
      </c>
      <c r="B478" s="98" t="s">
        <v>1261</v>
      </c>
      <c r="C478" s="98" t="s">
        <v>1262</v>
      </c>
      <c r="D478" s="85">
        <v>18.5</v>
      </c>
      <c r="E478" s="99">
        <v>1.1978147257389999</v>
      </c>
      <c r="F478" s="96">
        <v>42</v>
      </c>
      <c r="G478" s="100" t="s">
        <v>1014</v>
      </c>
      <c r="H478" s="100" t="s">
        <v>1014</v>
      </c>
      <c r="I478" s="100" t="s">
        <v>1014</v>
      </c>
      <c r="J478" s="100" t="s">
        <v>1014</v>
      </c>
      <c r="K478" s="100" t="s">
        <v>1014</v>
      </c>
      <c r="L478" s="100" t="s">
        <v>1014</v>
      </c>
      <c r="M478" s="100" t="s">
        <v>1014</v>
      </c>
      <c r="N478" s="100" t="s">
        <v>1014</v>
      </c>
      <c r="O478" s="110" t="s">
        <v>1200</v>
      </c>
    </row>
    <row r="479" spans="1:15" x14ac:dyDescent="0.25">
      <c r="A479" s="97" t="s">
        <v>1175</v>
      </c>
      <c r="B479" s="98" t="s">
        <v>1261</v>
      </c>
      <c r="C479" s="98" t="s">
        <v>1262</v>
      </c>
      <c r="D479" s="85">
        <v>106.9</v>
      </c>
      <c r="E479" s="99">
        <v>3.0775949394920401</v>
      </c>
      <c r="F479" s="96">
        <v>4</v>
      </c>
      <c r="G479" s="100" t="s">
        <v>1014</v>
      </c>
      <c r="H479" s="100" t="s">
        <v>1014</v>
      </c>
      <c r="I479" s="100" t="s">
        <v>1014</v>
      </c>
      <c r="J479" s="100" t="s">
        <v>1014</v>
      </c>
      <c r="K479" s="100" t="s">
        <v>1014</v>
      </c>
      <c r="L479" s="100" t="s">
        <v>1014</v>
      </c>
      <c r="M479" s="100" t="s">
        <v>1014</v>
      </c>
      <c r="N479" s="100" t="s">
        <v>1014</v>
      </c>
      <c r="O479" s="110" t="s">
        <v>1009</v>
      </c>
    </row>
    <row r="480" spans="1:15" x14ac:dyDescent="0.25">
      <c r="A480" s="97" t="s">
        <v>1176</v>
      </c>
      <c r="B480" s="98" t="s">
        <v>1261</v>
      </c>
      <c r="C480" s="98" t="s">
        <v>1262</v>
      </c>
      <c r="D480" s="85">
        <v>383.5</v>
      </c>
      <c r="E480" s="99">
        <v>2.3653991129860601</v>
      </c>
      <c r="F480" s="96">
        <v>7</v>
      </c>
      <c r="G480" s="100" t="s">
        <v>1020</v>
      </c>
      <c r="H480" s="100" t="s">
        <v>1007</v>
      </c>
      <c r="I480" s="100" t="s">
        <v>1006</v>
      </c>
      <c r="J480" s="100" t="s">
        <v>1006</v>
      </c>
      <c r="K480" s="100" t="s">
        <v>1006</v>
      </c>
      <c r="L480" s="100" t="s">
        <v>1007</v>
      </c>
      <c r="M480" s="100" t="s">
        <v>1008</v>
      </c>
      <c r="N480" s="100" t="s">
        <v>1006</v>
      </c>
      <c r="O480" s="110" t="s">
        <v>1185</v>
      </c>
    </row>
    <row r="481" spans="1:15" x14ac:dyDescent="0.25">
      <c r="A481" s="97" t="s">
        <v>1177</v>
      </c>
      <c r="B481" s="98" t="s">
        <v>1261</v>
      </c>
      <c r="C481" s="98" t="s">
        <v>1262</v>
      </c>
      <c r="D481" s="85">
        <v>340.5</v>
      </c>
      <c r="E481" s="99">
        <v>1.5907052999315601</v>
      </c>
      <c r="F481" s="96">
        <v>34</v>
      </c>
      <c r="G481" s="100" t="s">
        <v>1020</v>
      </c>
      <c r="H481" s="100" t="s">
        <v>1007</v>
      </c>
      <c r="I481" s="100" t="s">
        <v>1006</v>
      </c>
      <c r="J481" s="100" t="s">
        <v>1021</v>
      </c>
      <c r="K481" s="100" t="s">
        <v>1008</v>
      </c>
      <c r="L481" s="100" t="s">
        <v>1007</v>
      </c>
      <c r="M481" s="100" t="s">
        <v>1008</v>
      </c>
      <c r="N481" s="100" t="s">
        <v>1006</v>
      </c>
      <c r="O481" s="110" t="s">
        <v>1185</v>
      </c>
    </row>
    <row r="482" spans="1:15" x14ac:dyDescent="0.25">
      <c r="A482" s="97" t="s">
        <v>1178</v>
      </c>
      <c r="B482" s="98" t="s">
        <v>1261</v>
      </c>
      <c r="C482" s="98" t="s">
        <v>1262</v>
      </c>
      <c r="D482" s="85">
        <v>88.9</v>
      </c>
      <c r="E482" s="99">
        <v>2.9033527967851298</v>
      </c>
      <c r="F482" s="96">
        <v>3</v>
      </c>
      <c r="G482" s="100" t="s">
        <v>1014</v>
      </c>
      <c r="H482" s="100" t="s">
        <v>1014</v>
      </c>
      <c r="I482" s="100" t="s">
        <v>1014</v>
      </c>
      <c r="J482" s="100" t="s">
        <v>1014</v>
      </c>
      <c r="K482" s="100" t="s">
        <v>1014</v>
      </c>
      <c r="L482" s="100" t="s">
        <v>1014</v>
      </c>
      <c r="M482" s="100" t="s">
        <v>1014</v>
      </c>
      <c r="N482" s="100" t="s">
        <v>1014</v>
      </c>
      <c r="O482" s="110" t="s">
        <v>1009</v>
      </c>
    </row>
    <row r="483" spans="1:15" x14ac:dyDescent="0.25">
      <c r="A483" s="97" t="s">
        <v>1179</v>
      </c>
      <c r="B483" s="98" t="s">
        <v>1261</v>
      </c>
      <c r="C483" s="98" t="s">
        <v>1262</v>
      </c>
      <c r="D483" s="85">
        <v>180.5</v>
      </c>
      <c r="E483" s="99">
        <v>3.8605538416151899</v>
      </c>
      <c r="F483" s="96">
        <v>3</v>
      </c>
      <c r="G483" s="100" t="s">
        <v>1014</v>
      </c>
      <c r="H483" s="100" t="s">
        <v>1014</v>
      </c>
      <c r="I483" s="100" t="s">
        <v>1014</v>
      </c>
      <c r="J483" s="100" t="s">
        <v>1014</v>
      </c>
      <c r="K483" s="100" t="s">
        <v>1014</v>
      </c>
      <c r="L483" s="100" t="s">
        <v>1014</v>
      </c>
      <c r="M483" s="100" t="s">
        <v>1014</v>
      </c>
      <c r="N483" s="100" t="s">
        <v>1014</v>
      </c>
      <c r="O483" s="110" t="s">
        <v>1009</v>
      </c>
    </row>
    <row r="484" spans="1:15" x14ac:dyDescent="0.25">
      <c r="A484" s="97" t="s">
        <v>1180</v>
      </c>
      <c r="B484" s="98" t="s">
        <v>1261</v>
      </c>
      <c r="C484" s="98" t="s">
        <v>1262</v>
      </c>
      <c r="D484" s="85">
        <v>312.60000000000002</v>
      </c>
      <c r="E484" s="99">
        <v>0.27022425355473001</v>
      </c>
      <c r="F484" s="96">
        <v>135</v>
      </c>
      <c r="G484" s="100" t="s">
        <v>1008</v>
      </c>
      <c r="H484" s="100" t="s">
        <v>1007</v>
      </c>
      <c r="I484" s="100" t="s">
        <v>1006</v>
      </c>
      <c r="J484" s="100" t="s">
        <v>1021</v>
      </c>
      <c r="K484" s="100" t="s">
        <v>1006</v>
      </c>
      <c r="L484" s="100" t="s">
        <v>1007</v>
      </c>
      <c r="M484" s="100" t="s">
        <v>1008</v>
      </c>
      <c r="N484" s="100" t="s">
        <v>1006</v>
      </c>
      <c r="O484" s="110" t="s">
        <v>1185</v>
      </c>
    </row>
    <row r="485" spans="1:15" x14ac:dyDescent="0.25">
      <c r="A485" s="97" t="s">
        <v>1181</v>
      </c>
      <c r="B485" s="98" t="s">
        <v>1261</v>
      </c>
      <c r="C485" s="98" t="s">
        <v>1262</v>
      </c>
      <c r="D485" s="85">
        <v>118.3</v>
      </c>
      <c r="E485" s="99">
        <v>2.5337529817814799</v>
      </c>
      <c r="F485" s="96">
        <v>12</v>
      </c>
      <c r="G485" s="100" t="s">
        <v>1014</v>
      </c>
      <c r="H485" s="100" t="s">
        <v>1014</v>
      </c>
      <c r="I485" s="100" t="s">
        <v>1014</v>
      </c>
      <c r="J485" s="100" t="s">
        <v>1014</v>
      </c>
      <c r="K485" s="100" t="s">
        <v>1014</v>
      </c>
      <c r="L485" s="100" t="s">
        <v>1014</v>
      </c>
      <c r="M485" s="100" t="s">
        <v>1014</v>
      </c>
      <c r="N485" s="100" t="s">
        <v>1014</v>
      </c>
      <c r="O485" s="110" t="s">
        <v>1009</v>
      </c>
    </row>
    <row r="486" spans="1:15" x14ac:dyDescent="0.25">
      <c r="A486" s="97" t="s">
        <v>1182</v>
      </c>
      <c r="B486" s="98" t="s">
        <v>1261</v>
      </c>
      <c r="C486" s="98" t="s">
        <v>1262</v>
      </c>
      <c r="D486" s="85">
        <v>620</v>
      </c>
      <c r="E486" s="99">
        <v>0.423904366731297</v>
      </c>
      <c r="F486" s="96">
        <v>121</v>
      </c>
      <c r="G486" s="100" t="s">
        <v>1008</v>
      </c>
      <c r="H486" s="100" t="s">
        <v>1007</v>
      </c>
      <c r="I486" s="100" t="s">
        <v>1006</v>
      </c>
      <c r="J486" s="100" t="s">
        <v>1006</v>
      </c>
      <c r="K486" s="100" t="s">
        <v>1008</v>
      </c>
      <c r="L486" s="100" t="s">
        <v>1007</v>
      </c>
      <c r="M486" s="100" t="s">
        <v>1008</v>
      </c>
      <c r="N486" s="100" t="s">
        <v>1006</v>
      </c>
      <c r="O486" s="110" t="s">
        <v>1185</v>
      </c>
    </row>
    <row r="487" spans="1:15" x14ac:dyDescent="0.25">
      <c r="A487" s="97" t="s">
        <v>1003</v>
      </c>
      <c r="B487" s="98" t="s">
        <v>1263</v>
      </c>
      <c r="C487" s="98" t="s">
        <v>1264</v>
      </c>
      <c r="D487" s="85">
        <v>1211.0999999999999</v>
      </c>
      <c r="E487" s="99">
        <v>0.92722772835655498</v>
      </c>
      <c r="F487" s="96">
        <v>72</v>
      </c>
      <c r="G487" s="100" t="s">
        <v>1020</v>
      </c>
      <c r="H487" s="100" t="s">
        <v>1007</v>
      </c>
      <c r="I487" s="100" t="s">
        <v>1007</v>
      </c>
      <c r="J487" s="100" t="s">
        <v>1007</v>
      </c>
      <c r="K487" s="100" t="s">
        <v>1006</v>
      </c>
      <c r="L487" s="100" t="s">
        <v>1007</v>
      </c>
      <c r="M487" s="100" t="s">
        <v>1006</v>
      </c>
      <c r="N487" s="100" t="s">
        <v>1021</v>
      </c>
      <c r="O487" s="110" t="s">
        <v>1185</v>
      </c>
    </row>
    <row r="488" spans="1:15" x14ac:dyDescent="0.25">
      <c r="A488" s="97" t="s">
        <v>1172</v>
      </c>
      <c r="B488" s="98" t="s">
        <v>1263</v>
      </c>
      <c r="C488" s="98" t="s">
        <v>1264</v>
      </c>
      <c r="D488" s="85">
        <v>372.5</v>
      </c>
      <c r="E488" s="99">
        <v>1.8486983074738901</v>
      </c>
      <c r="F488" s="96">
        <v>8</v>
      </c>
      <c r="G488" s="100" t="s">
        <v>1014</v>
      </c>
      <c r="H488" s="100" t="s">
        <v>1014</v>
      </c>
      <c r="I488" s="100" t="s">
        <v>1014</v>
      </c>
      <c r="J488" s="100" t="s">
        <v>1014</v>
      </c>
      <c r="K488" s="100" t="s">
        <v>1014</v>
      </c>
      <c r="L488" s="100" t="s">
        <v>1014</v>
      </c>
      <c r="M488" s="100" t="s">
        <v>1014</v>
      </c>
      <c r="N488" s="100" t="s">
        <v>1014</v>
      </c>
      <c r="O488" s="110" t="s">
        <v>1009</v>
      </c>
    </row>
    <row r="489" spans="1:15" x14ac:dyDescent="0.25">
      <c r="A489" s="97" t="s">
        <v>1173</v>
      </c>
      <c r="B489" s="98" t="s">
        <v>1263</v>
      </c>
      <c r="C489" s="98" t="s">
        <v>1264</v>
      </c>
      <c r="D489" s="85">
        <v>362.9</v>
      </c>
      <c r="E489" s="99">
        <v>2.0068791521774099</v>
      </c>
      <c r="F489" s="96">
        <v>4</v>
      </c>
      <c r="G489" s="100" t="s">
        <v>1014</v>
      </c>
      <c r="H489" s="100" t="s">
        <v>1014</v>
      </c>
      <c r="I489" s="100" t="s">
        <v>1014</v>
      </c>
      <c r="J489" s="100" t="s">
        <v>1014</v>
      </c>
      <c r="K489" s="100" t="s">
        <v>1014</v>
      </c>
      <c r="L489" s="100" t="s">
        <v>1014</v>
      </c>
      <c r="M489" s="100" t="s">
        <v>1014</v>
      </c>
      <c r="N489" s="100" t="s">
        <v>1014</v>
      </c>
      <c r="O489" s="110" t="s">
        <v>1009</v>
      </c>
    </row>
    <row r="490" spans="1:15" x14ac:dyDescent="0.25">
      <c r="A490" s="97" t="s">
        <v>1174</v>
      </c>
      <c r="B490" s="98" t="s">
        <v>1263</v>
      </c>
      <c r="C490" s="98" t="s">
        <v>1264</v>
      </c>
      <c r="D490" s="85">
        <v>52.9</v>
      </c>
      <c r="E490" s="99">
        <v>2.1486947401549799</v>
      </c>
      <c r="F490" s="96">
        <v>9</v>
      </c>
      <c r="G490" s="100" t="s">
        <v>1014</v>
      </c>
      <c r="H490" s="100" t="s">
        <v>1014</v>
      </c>
      <c r="I490" s="100" t="s">
        <v>1014</v>
      </c>
      <c r="J490" s="100" t="s">
        <v>1014</v>
      </c>
      <c r="K490" s="100" t="s">
        <v>1014</v>
      </c>
      <c r="L490" s="100" t="s">
        <v>1014</v>
      </c>
      <c r="M490" s="100" t="s">
        <v>1014</v>
      </c>
      <c r="N490" s="100" t="s">
        <v>1014</v>
      </c>
      <c r="O490" s="110" t="s">
        <v>1200</v>
      </c>
    </row>
    <row r="491" spans="1:15" x14ac:dyDescent="0.25">
      <c r="A491" s="97" t="s">
        <v>1175</v>
      </c>
      <c r="B491" s="98" t="s">
        <v>1263</v>
      </c>
      <c r="C491" s="98" t="s">
        <v>1264</v>
      </c>
      <c r="D491" s="85">
        <v>538.5</v>
      </c>
      <c r="E491" s="99">
        <v>2.9335237254309701</v>
      </c>
      <c r="F491" s="96">
        <v>6</v>
      </c>
      <c r="G491" s="100" t="s">
        <v>1020</v>
      </c>
      <c r="H491" s="100" t="s">
        <v>1007</v>
      </c>
      <c r="I491" s="100" t="s">
        <v>1007</v>
      </c>
      <c r="J491" s="100" t="s">
        <v>1008</v>
      </c>
      <c r="K491" s="100" t="s">
        <v>1008</v>
      </c>
      <c r="L491" s="100" t="s">
        <v>1007</v>
      </c>
      <c r="M491" s="100" t="s">
        <v>1006</v>
      </c>
      <c r="N491" s="100" t="s">
        <v>1021</v>
      </c>
      <c r="O491" s="110" t="s">
        <v>1185</v>
      </c>
    </row>
    <row r="492" spans="1:15" x14ac:dyDescent="0.25">
      <c r="A492" s="97" t="s">
        <v>1176</v>
      </c>
      <c r="B492" s="98" t="s">
        <v>1263</v>
      </c>
      <c r="C492" s="98" t="s">
        <v>1264</v>
      </c>
      <c r="D492" s="85">
        <v>1949.1</v>
      </c>
      <c r="E492" s="99">
        <v>2.8279506256342</v>
      </c>
      <c r="F492" s="96">
        <v>4</v>
      </c>
      <c r="G492" s="100" t="s">
        <v>1020</v>
      </c>
      <c r="H492" s="100" t="s">
        <v>1007</v>
      </c>
      <c r="I492" s="100" t="s">
        <v>1007</v>
      </c>
      <c r="J492" s="100" t="s">
        <v>1007</v>
      </c>
      <c r="K492" s="100" t="s">
        <v>1006</v>
      </c>
      <c r="L492" s="100" t="s">
        <v>1007</v>
      </c>
      <c r="M492" s="100" t="s">
        <v>1006</v>
      </c>
      <c r="N492" s="100" t="s">
        <v>1021</v>
      </c>
      <c r="O492" s="110" t="s">
        <v>1185</v>
      </c>
    </row>
    <row r="493" spans="1:15" x14ac:dyDescent="0.25">
      <c r="A493" s="97" t="s">
        <v>1177</v>
      </c>
      <c r="B493" s="98" t="s">
        <v>1263</v>
      </c>
      <c r="C493" s="98" t="s">
        <v>1264</v>
      </c>
      <c r="D493" s="85">
        <v>1733.8</v>
      </c>
      <c r="E493" s="99">
        <v>2.0186125551732301</v>
      </c>
      <c r="F493" s="96">
        <v>12</v>
      </c>
      <c r="G493" s="100" t="s">
        <v>1020</v>
      </c>
      <c r="H493" s="100" t="s">
        <v>1007</v>
      </c>
      <c r="I493" s="100" t="s">
        <v>1007</v>
      </c>
      <c r="J493" s="100" t="s">
        <v>1008</v>
      </c>
      <c r="K493" s="100" t="s">
        <v>1006</v>
      </c>
      <c r="L493" s="100" t="s">
        <v>1007</v>
      </c>
      <c r="M493" s="100" t="s">
        <v>1006</v>
      </c>
      <c r="N493" s="100" t="s">
        <v>1021</v>
      </c>
      <c r="O493" s="110" t="s">
        <v>1185</v>
      </c>
    </row>
    <row r="494" spans="1:15" x14ac:dyDescent="0.25">
      <c r="A494" s="97" t="s">
        <v>1178</v>
      </c>
      <c r="B494" s="98" t="s">
        <v>1263</v>
      </c>
      <c r="C494" s="98" t="s">
        <v>1264</v>
      </c>
      <c r="D494" s="85">
        <v>509.1</v>
      </c>
      <c r="E494" s="99">
        <v>2.9033527967851298</v>
      </c>
      <c r="F494" s="96">
        <v>3</v>
      </c>
      <c r="G494" s="100" t="s">
        <v>1014</v>
      </c>
      <c r="H494" s="100" t="s">
        <v>1014</v>
      </c>
      <c r="I494" s="100" t="s">
        <v>1014</v>
      </c>
      <c r="J494" s="100" t="s">
        <v>1014</v>
      </c>
      <c r="K494" s="100" t="s">
        <v>1014</v>
      </c>
      <c r="L494" s="100" t="s">
        <v>1014</v>
      </c>
      <c r="M494" s="100" t="s">
        <v>1014</v>
      </c>
      <c r="N494" s="100" t="s">
        <v>1014</v>
      </c>
      <c r="O494" s="110" t="s">
        <v>1009</v>
      </c>
    </row>
    <row r="495" spans="1:15" x14ac:dyDescent="0.25">
      <c r="A495" s="97" t="s">
        <v>1179</v>
      </c>
      <c r="B495" s="98" t="s">
        <v>1263</v>
      </c>
      <c r="C495" s="98" t="s">
        <v>1264</v>
      </c>
      <c r="D495" s="85">
        <v>800.3</v>
      </c>
      <c r="E495" s="99">
        <v>4.03897755096102</v>
      </c>
      <c r="F495" s="96">
        <v>2</v>
      </c>
      <c r="G495" s="100" t="s">
        <v>1020</v>
      </c>
      <c r="H495" s="100" t="s">
        <v>1007</v>
      </c>
      <c r="I495" s="100" t="s">
        <v>1007</v>
      </c>
      <c r="J495" s="100" t="s">
        <v>1007</v>
      </c>
      <c r="K495" s="100" t="s">
        <v>1006</v>
      </c>
      <c r="L495" s="100" t="s">
        <v>1007</v>
      </c>
      <c r="M495" s="100" t="s">
        <v>1006</v>
      </c>
      <c r="N495" s="100" t="s">
        <v>1021</v>
      </c>
      <c r="O495" s="110" t="s">
        <v>1185</v>
      </c>
    </row>
    <row r="496" spans="1:15" x14ac:dyDescent="0.25">
      <c r="A496" s="97" t="s">
        <v>1180</v>
      </c>
      <c r="B496" s="98" t="s">
        <v>1263</v>
      </c>
      <c r="C496" s="98" t="s">
        <v>1264</v>
      </c>
      <c r="D496" s="85">
        <v>1572.9</v>
      </c>
      <c r="E496" s="99">
        <v>1.9099430668233499</v>
      </c>
      <c r="F496" s="96">
        <v>22</v>
      </c>
      <c r="G496" s="100" t="s">
        <v>1020</v>
      </c>
      <c r="H496" s="100" t="s">
        <v>1007</v>
      </c>
      <c r="I496" s="100" t="s">
        <v>1007</v>
      </c>
      <c r="J496" s="100" t="s">
        <v>1008</v>
      </c>
      <c r="K496" s="100" t="s">
        <v>1006</v>
      </c>
      <c r="L496" s="100" t="s">
        <v>1007</v>
      </c>
      <c r="M496" s="100" t="s">
        <v>1006</v>
      </c>
      <c r="N496" s="100" t="s">
        <v>1021</v>
      </c>
      <c r="O496" s="110" t="s">
        <v>1185</v>
      </c>
    </row>
    <row r="497" spans="1:15" x14ac:dyDescent="0.25">
      <c r="A497" s="97" t="s">
        <v>1181</v>
      </c>
      <c r="B497" s="98" t="s">
        <v>1263</v>
      </c>
      <c r="C497" s="98" t="s">
        <v>1264</v>
      </c>
      <c r="D497" s="85">
        <v>495.5</v>
      </c>
      <c r="E497" s="99">
        <v>2.9079983069040898</v>
      </c>
      <c r="F497" s="96">
        <v>2</v>
      </c>
      <c r="G497" s="100" t="s">
        <v>1020</v>
      </c>
      <c r="H497" s="100" t="s">
        <v>1007</v>
      </c>
      <c r="I497" s="100" t="s">
        <v>1007</v>
      </c>
      <c r="J497" s="100" t="s">
        <v>1008</v>
      </c>
      <c r="K497" s="100" t="s">
        <v>1008</v>
      </c>
      <c r="L497" s="100" t="s">
        <v>1007</v>
      </c>
      <c r="M497" s="100" t="s">
        <v>1006</v>
      </c>
      <c r="N497" s="100" t="s">
        <v>1021</v>
      </c>
      <c r="O497" s="110" t="s">
        <v>1185</v>
      </c>
    </row>
    <row r="498" spans="1:15" x14ac:dyDescent="0.25">
      <c r="A498" s="97" t="s">
        <v>1182</v>
      </c>
      <c r="B498" s="98" t="s">
        <v>1263</v>
      </c>
      <c r="C498" s="98" t="s">
        <v>1264</v>
      </c>
      <c r="D498" s="85">
        <v>3055.4</v>
      </c>
      <c r="E498" s="99">
        <v>1.9567530697470401</v>
      </c>
      <c r="F498" s="96">
        <v>6</v>
      </c>
      <c r="G498" s="100" t="s">
        <v>1020</v>
      </c>
      <c r="H498" s="100" t="s">
        <v>1007</v>
      </c>
      <c r="I498" s="100" t="s">
        <v>1007</v>
      </c>
      <c r="J498" s="100" t="s">
        <v>1008</v>
      </c>
      <c r="K498" s="100" t="s">
        <v>1008</v>
      </c>
      <c r="L498" s="100" t="s">
        <v>1007</v>
      </c>
      <c r="M498" s="100" t="s">
        <v>1006</v>
      </c>
      <c r="N498" s="100" t="s">
        <v>1021</v>
      </c>
      <c r="O498" s="110" t="s">
        <v>1185</v>
      </c>
    </row>
    <row r="499" spans="1:15" x14ac:dyDescent="0.25">
      <c r="A499" s="97" t="s">
        <v>1003</v>
      </c>
      <c r="B499" s="98" t="s">
        <v>1265</v>
      </c>
      <c r="C499" s="98" t="s">
        <v>1266</v>
      </c>
      <c r="D499" s="85">
        <v>320</v>
      </c>
      <c r="E499" s="99">
        <v>1.29878933619426</v>
      </c>
      <c r="F499" s="96">
        <v>47</v>
      </c>
      <c r="G499" s="100" t="s">
        <v>1014</v>
      </c>
      <c r="H499" s="100" t="s">
        <v>1014</v>
      </c>
      <c r="I499" s="100" t="s">
        <v>1014</v>
      </c>
      <c r="J499" s="100" t="s">
        <v>1014</v>
      </c>
      <c r="K499" s="100" t="s">
        <v>1014</v>
      </c>
      <c r="L499" s="100" t="s">
        <v>1014</v>
      </c>
      <c r="M499" s="100" t="s">
        <v>1014</v>
      </c>
      <c r="N499" s="100" t="s">
        <v>1014</v>
      </c>
      <c r="O499" s="110" t="s">
        <v>1009</v>
      </c>
    </row>
    <row r="500" spans="1:15" x14ac:dyDescent="0.25">
      <c r="A500" s="97" t="s">
        <v>1172</v>
      </c>
      <c r="B500" s="98" t="s">
        <v>1265</v>
      </c>
      <c r="C500" s="98" t="s">
        <v>1266</v>
      </c>
      <c r="D500" s="85">
        <v>178.9</v>
      </c>
      <c r="E500" s="99">
        <v>1.8486983074738901</v>
      </c>
      <c r="F500" s="96">
        <v>8</v>
      </c>
      <c r="G500" s="100" t="s">
        <v>1014</v>
      </c>
      <c r="H500" s="100" t="s">
        <v>1014</v>
      </c>
      <c r="I500" s="100" t="s">
        <v>1014</v>
      </c>
      <c r="J500" s="100" t="s">
        <v>1014</v>
      </c>
      <c r="K500" s="100" t="s">
        <v>1014</v>
      </c>
      <c r="L500" s="100" t="s">
        <v>1014</v>
      </c>
      <c r="M500" s="100" t="s">
        <v>1014</v>
      </c>
      <c r="N500" s="100" t="s">
        <v>1014</v>
      </c>
      <c r="O500" s="110" t="s">
        <v>1009</v>
      </c>
    </row>
    <row r="501" spans="1:15" x14ac:dyDescent="0.25">
      <c r="A501" s="97" t="s">
        <v>1173</v>
      </c>
      <c r="B501" s="98" t="s">
        <v>1265</v>
      </c>
      <c r="C501" s="98" t="s">
        <v>1266</v>
      </c>
      <c r="D501" s="85">
        <v>66.7</v>
      </c>
      <c r="E501" s="99">
        <v>2.0068791521774099</v>
      </c>
      <c r="F501" s="96">
        <v>4</v>
      </c>
      <c r="G501" s="100" t="s">
        <v>1014</v>
      </c>
      <c r="H501" s="100" t="s">
        <v>1014</v>
      </c>
      <c r="I501" s="100" t="s">
        <v>1014</v>
      </c>
      <c r="J501" s="100" t="s">
        <v>1014</v>
      </c>
      <c r="K501" s="100" t="s">
        <v>1014</v>
      </c>
      <c r="L501" s="100" t="s">
        <v>1014</v>
      </c>
      <c r="M501" s="100" t="s">
        <v>1014</v>
      </c>
      <c r="N501" s="100" t="s">
        <v>1014</v>
      </c>
      <c r="O501" s="110" t="s">
        <v>1009</v>
      </c>
    </row>
    <row r="502" spans="1:15" x14ac:dyDescent="0.25">
      <c r="A502" s="97" t="s">
        <v>1174</v>
      </c>
      <c r="B502" s="98" t="s">
        <v>1265</v>
      </c>
      <c r="C502" s="98" t="s">
        <v>1266</v>
      </c>
      <c r="D502" s="85">
        <v>8.9</v>
      </c>
      <c r="E502" s="99">
        <v>3.3899317761505201</v>
      </c>
      <c r="F502" s="96">
        <v>3</v>
      </c>
      <c r="G502" s="100" t="s">
        <v>1014</v>
      </c>
      <c r="H502" s="100" t="s">
        <v>1014</v>
      </c>
      <c r="I502" s="100" t="s">
        <v>1014</v>
      </c>
      <c r="J502" s="100" t="s">
        <v>1014</v>
      </c>
      <c r="K502" s="100" t="s">
        <v>1014</v>
      </c>
      <c r="L502" s="100" t="s">
        <v>1014</v>
      </c>
      <c r="M502" s="100" t="s">
        <v>1014</v>
      </c>
      <c r="N502" s="100" t="s">
        <v>1014</v>
      </c>
      <c r="O502" s="110" t="s">
        <v>1200</v>
      </c>
    </row>
    <row r="503" spans="1:15" x14ac:dyDescent="0.25">
      <c r="A503" s="97" t="s">
        <v>1175</v>
      </c>
      <c r="B503" s="98" t="s">
        <v>1265</v>
      </c>
      <c r="C503" s="98" t="s">
        <v>1266</v>
      </c>
      <c r="D503" s="85">
        <v>155</v>
      </c>
      <c r="E503" s="99">
        <v>3.0775949394920401</v>
      </c>
      <c r="F503" s="96">
        <v>4</v>
      </c>
      <c r="G503" s="100" t="s">
        <v>1014</v>
      </c>
      <c r="H503" s="100" t="s">
        <v>1014</v>
      </c>
      <c r="I503" s="100" t="s">
        <v>1014</v>
      </c>
      <c r="J503" s="100" t="s">
        <v>1014</v>
      </c>
      <c r="K503" s="100" t="s">
        <v>1014</v>
      </c>
      <c r="L503" s="100" t="s">
        <v>1014</v>
      </c>
      <c r="M503" s="100" t="s">
        <v>1014</v>
      </c>
      <c r="N503" s="100" t="s">
        <v>1014</v>
      </c>
      <c r="O503" s="110" t="s">
        <v>1009</v>
      </c>
    </row>
    <row r="504" spans="1:15" x14ac:dyDescent="0.25">
      <c r="A504" s="97" t="s">
        <v>1176</v>
      </c>
      <c r="B504" s="98" t="s">
        <v>1265</v>
      </c>
      <c r="C504" s="98" t="s">
        <v>1266</v>
      </c>
      <c r="D504" s="85">
        <v>399.2</v>
      </c>
      <c r="E504" s="99">
        <v>2.9880342198808698</v>
      </c>
      <c r="F504" s="96">
        <v>2</v>
      </c>
      <c r="G504" s="100" t="s">
        <v>1014</v>
      </c>
      <c r="H504" s="100" t="s">
        <v>1014</v>
      </c>
      <c r="I504" s="100" t="s">
        <v>1014</v>
      </c>
      <c r="J504" s="100" t="s">
        <v>1014</v>
      </c>
      <c r="K504" s="100" t="s">
        <v>1014</v>
      </c>
      <c r="L504" s="100" t="s">
        <v>1014</v>
      </c>
      <c r="M504" s="100" t="s">
        <v>1014</v>
      </c>
      <c r="N504" s="100" t="s">
        <v>1014</v>
      </c>
      <c r="O504" s="110" t="s">
        <v>1009</v>
      </c>
    </row>
    <row r="505" spans="1:15" x14ac:dyDescent="0.25">
      <c r="A505" s="97" t="s">
        <v>1177</v>
      </c>
      <c r="B505" s="98" t="s">
        <v>1265</v>
      </c>
      <c r="C505" s="98" t="s">
        <v>1266</v>
      </c>
      <c r="D505" s="85">
        <v>512.9</v>
      </c>
      <c r="E505" s="99">
        <v>2.0264904060773201</v>
      </c>
      <c r="F505" s="96">
        <v>11</v>
      </c>
      <c r="G505" s="100" t="s">
        <v>1014</v>
      </c>
      <c r="H505" s="100" t="s">
        <v>1014</v>
      </c>
      <c r="I505" s="100" t="s">
        <v>1014</v>
      </c>
      <c r="J505" s="100" t="s">
        <v>1014</v>
      </c>
      <c r="K505" s="100" t="s">
        <v>1014</v>
      </c>
      <c r="L505" s="100" t="s">
        <v>1014</v>
      </c>
      <c r="M505" s="100" t="s">
        <v>1014</v>
      </c>
      <c r="N505" s="100" t="s">
        <v>1014</v>
      </c>
      <c r="O505" s="110" t="s">
        <v>1009</v>
      </c>
    </row>
    <row r="506" spans="1:15" x14ac:dyDescent="0.25">
      <c r="A506" s="97" t="s">
        <v>1178</v>
      </c>
      <c r="B506" s="98" t="s">
        <v>1265</v>
      </c>
      <c r="C506" s="98" t="s">
        <v>1266</v>
      </c>
      <c r="D506" s="85">
        <v>269.7</v>
      </c>
      <c r="E506" s="99">
        <v>2.9033527967851298</v>
      </c>
      <c r="F506" s="96">
        <v>3</v>
      </c>
      <c r="G506" s="100" t="s">
        <v>1014</v>
      </c>
      <c r="H506" s="100" t="s">
        <v>1014</v>
      </c>
      <c r="I506" s="100" t="s">
        <v>1014</v>
      </c>
      <c r="J506" s="100" t="s">
        <v>1014</v>
      </c>
      <c r="K506" s="100" t="s">
        <v>1014</v>
      </c>
      <c r="L506" s="100" t="s">
        <v>1014</v>
      </c>
      <c r="M506" s="100" t="s">
        <v>1014</v>
      </c>
      <c r="N506" s="100" t="s">
        <v>1014</v>
      </c>
      <c r="O506" s="110" t="s">
        <v>1009</v>
      </c>
    </row>
    <row r="507" spans="1:15" x14ac:dyDescent="0.25">
      <c r="A507" s="97" t="s">
        <v>1179</v>
      </c>
      <c r="B507" s="98" t="s">
        <v>1265</v>
      </c>
      <c r="C507" s="98" t="s">
        <v>1266</v>
      </c>
      <c r="D507" s="85">
        <v>176.1</v>
      </c>
      <c r="E507" s="99">
        <v>3.8605538416151899</v>
      </c>
      <c r="F507" s="96">
        <v>3</v>
      </c>
      <c r="G507" s="100" t="s">
        <v>1014</v>
      </c>
      <c r="H507" s="100" t="s">
        <v>1014</v>
      </c>
      <c r="I507" s="100" t="s">
        <v>1014</v>
      </c>
      <c r="J507" s="100" t="s">
        <v>1014</v>
      </c>
      <c r="K507" s="100" t="s">
        <v>1014</v>
      </c>
      <c r="L507" s="100" t="s">
        <v>1014</v>
      </c>
      <c r="M507" s="100" t="s">
        <v>1014</v>
      </c>
      <c r="N507" s="100" t="s">
        <v>1014</v>
      </c>
      <c r="O507" s="110" t="s">
        <v>1009</v>
      </c>
    </row>
    <row r="508" spans="1:15" x14ac:dyDescent="0.25">
      <c r="A508" s="97" t="s">
        <v>1180</v>
      </c>
      <c r="B508" s="98" t="s">
        <v>1265</v>
      </c>
      <c r="C508" s="98" t="s">
        <v>1266</v>
      </c>
      <c r="D508" s="85">
        <v>430.9</v>
      </c>
      <c r="E508" s="99">
        <v>2.07230872677978</v>
      </c>
      <c r="F508" s="96">
        <v>15</v>
      </c>
      <c r="G508" s="100" t="s">
        <v>1014</v>
      </c>
      <c r="H508" s="100" t="s">
        <v>1014</v>
      </c>
      <c r="I508" s="100" t="s">
        <v>1014</v>
      </c>
      <c r="J508" s="100" t="s">
        <v>1014</v>
      </c>
      <c r="K508" s="100" t="s">
        <v>1014</v>
      </c>
      <c r="L508" s="100" t="s">
        <v>1014</v>
      </c>
      <c r="M508" s="100" t="s">
        <v>1014</v>
      </c>
      <c r="N508" s="100" t="s">
        <v>1014</v>
      </c>
      <c r="O508" s="110" t="s">
        <v>1009</v>
      </c>
    </row>
    <row r="509" spans="1:15" x14ac:dyDescent="0.25">
      <c r="A509" s="97" t="s">
        <v>1181</v>
      </c>
      <c r="B509" s="98" t="s">
        <v>1265</v>
      </c>
      <c r="C509" s="98" t="s">
        <v>1266</v>
      </c>
      <c r="D509" s="85">
        <v>83.7</v>
      </c>
      <c r="E509" s="99">
        <v>2.5337529817814799</v>
      </c>
      <c r="F509" s="96">
        <v>12</v>
      </c>
      <c r="G509" s="100" t="s">
        <v>1014</v>
      </c>
      <c r="H509" s="100" t="s">
        <v>1014</v>
      </c>
      <c r="I509" s="100" t="s">
        <v>1014</v>
      </c>
      <c r="J509" s="100" t="s">
        <v>1014</v>
      </c>
      <c r="K509" s="100" t="s">
        <v>1014</v>
      </c>
      <c r="L509" s="100" t="s">
        <v>1014</v>
      </c>
      <c r="M509" s="100" t="s">
        <v>1014</v>
      </c>
      <c r="N509" s="100" t="s">
        <v>1014</v>
      </c>
      <c r="O509" s="110" t="s">
        <v>1009</v>
      </c>
    </row>
    <row r="510" spans="1:15" x14ac:dyDescent="0.25">
      <c r="A510" s="97" t="s">
        <v>1182</v>
      </c>
      <c r="B510" s="98" t="s">
        <v>1265</v>
      </c>
      <c r="C510" s="98" t="s">
        <v>1266</v>
      </c>
      <c r="D510" s="85">
        <v>1541.2</v>
      </c>
      <c r="E510" s="99">
        <v>2.2474886797681499</v>
      </c>
      <c r="F510" s="96">
        <v>5</v>
      </c>
      <c r="G510" s="100" t="s">
        <v>1014</v>
      </c>
      <c r="H510" s="100" t="s">
        <v>1014</v>
      </c>
      <c r="I510" s="100" t="s">
        <v>1014</v>
      </c>
      <c r="J510" s="100" t="s">
        <v>1014</v>
      </c>
      <c r="K510" s="100" t="s">
        <v>1014</v>
      </c>
      <c r="L510" s="100" t="s">
        <v>1014</v>
      </c>
      <c r="M510" s="100" t="s">
        <v>1014</v>
      </c>
      <c r="N510" s="100" t="s">
        <v>1014</v>
      </c>
      <c r="O510" s="110" t="s">
        <v>1009</v>
      </c>
    </row>
    <row r="511" spans="1:15" x14ac:dyDescent="0.25">
      <c r="A511" s="97" t="s">
        <v>1003</v>
      </c>
      <c r="B511" s="98" t="s">
        <v>1267</v>
      </c>
      <c r="C511" s="98" t="s">
        <v>1268</v>
      </c>
      <c r="D511" s="85">
        <v>743.5</v>
      </c>
      <c r="E511" s="99">
        <v>1.3805724635860099</v>
      </c>
      <c r="F511" s="96">
        <v>42</v>
      </c>
      <c r="G511" s="100" t="s">
        <v>1020</v>
      </c>
      <c r="H511" s="100" t="s">
        <v>1008</v>
      </c>
      <c r="I511" s="100" t="s">
        <v>1007</v>
      </c>
      <c r="J511" s="100" t="s">
        <v>1008</v>
      </c>
      <c r="K511" s="100" t="s">
        <v>1008</v>
      </c>
      <c r="L511" s="100" t="s">
        <v>1007</v>
      </c>
      <c r="M511" s="100" t="s">
        <v>1021</v>
      </c>
      <c r="N511" s="100" t="s">
        <v>1006</v>
      </c>
      <c r="O511" s="110" t="s">
        <v>1185</v>
      </c>
    </row>
    <row r="512" spans="1:15" x14ac:dyDescent="0.25">
      <c r="A512" s="97" t="s">
        <v>1172</v>
      </c>
      <c r="B512" s="98" t="s">
        <v>1267</v>
      </c>
      <c r="C512" s="98" t="s">
        <v>1268</v>
      </c>
      <c r="D512" s="85">
        <v>342.7</v>
      </c>
      <c r="E512" s="99">
        <v>1.2204603897537101</v>
      </c>
      <c r="F512" s="96">
        <v>45</v>
      </c>
      <c r="G512" s="100" t="s">
        <v>1014</v>
      </c>
      <c r="H512" s="100" t="s">
        <v>1014</v>
      </c>
      <c r="I512" s="100" t="s">
        <v>1014</v>
      </c>
      <c r="J512" s="100" t="s">
        <v>1014</v>
      </c>
      <c r="K512" s="100" t="s">
        <v>1014</v>
      </c>
      <c r="L512" s="100" t="s">
        <v>1014</v>
      </c>
      <c r="M512" s="100" t="s">
        <v>1014</v>
      </c>
      <c r="N512" s="100" t="s">
        <v>1014</v>
      </c>
      <c r="O512" s="110" t="s">
        <v>1009</v>
      </c>
    </row>
    <row r="513" spans="1:15" x14ac:dyDescent="0.25">
      <c r="A513" s="97" t="s">
        <v>1173</v>
      </c>
      <c r="B513" s="98" t="s">
        <v>1267</v>
      </c>
      <c r="C513" s="98" t="s">
        <v>1268</v>
      </c>
      <c r="D513" s="85">
        <v>369.3</v>
      </c>
      <c r="E513" s="99">
        <v>0.74809258968838499</v>
      </c>
      <c r="F513" s="96">
        <v>75</v>
      </c>
      <c r="G513" s="100" t="s">
        <v>1014</v>
      </c>
      <c r="H513" s="100" t="s">
        <v>1014</v>
      </c>
      <c r="I513" s="100" t="s">
        <v>1014</v>
      </c>
      <c r="J513" s="100" t="s">
        <v>1014</v>
      </c>
      <c r="K513" s="100" t="s">
        <v>1014</v>
      </c>
      <c r="L513" s="100" t="s">
        <v>1014</v>
      </c>
      <c r="M513" s="100" t="s">
        <v>1014</v>
      </c>
      <c r="N513" s="100" t="s">
        <v>1014</v>
      </c>
      <c r="O513" s="110" t="s">
        <v>1009</v>
      </c>
    </row>
    <row r="514" spans="1:15" x14ac:dyDescent="0.25">
      <c r="A514" s="97" t="s">
        <v>1174</v>
      </c>
      <c r="B514" s="98" t="s">
        <v>1267</v>
      </c>
      <c r="C514" s="98" t="s">
        <v>1268</v>
      </c>
      <c r="D514" s="85">
        <v>57.6</v>
      </c>
      <c r="E514" s="99">
        <v>1.4448597816108399</v>
      </c>
      <c r="F514" s="96">
        <v>30</v>
      </c>
      <c r="G514" s="100" t="s">
        <v>1014</v>
      </c>
      <c r="H514" s="100" t="s">
        <v>1014</v>
      </c>
      <c r="I514" s="100" t="s">
        <v>1014</v>
      </c>
      <c r="J514" s="100" t="s">
        <v>1014</v>
      </c>
      <c r="K514" s="100" t="s">
        <v>1014</v>
      </c>
      <c r="L514" s="100" t="s">
        <v>1014</v>
      </c>
      <c r="M514" s="100" t="s">
        <v>1014</v>
      </c>
      <c r="N514" s="100" t="s">
        <v>1014</v>
      </c>
      <c r="O514" s="110" t="s">
        <v>1200</v>
      </c>
    </row>
    <row r="515" spans="1:15" x14ac:dyDescent="0.25">
      <c r="A515" s="97" t="s">
        <v>1175</v>
      </c>
      <c r="B515" s="98" t="s">
        <v>1267</v>
      </c>
      <c r="C515" s="98" t="s">
        <v>1268</v>
      </c>
      <c r="D515" s="85">
        <v>408.3</v>
      </c>
      <c r="E515" s="99">
        <v>1.2428226388285499</v>
      </c>
      <c r="F515" s="96">
        <v>45</v>
      </c>
      <c r="G515" s="100" t="s">
        <v>1020</v>
      </c>
      <c r="H515" s="100" t="s">
        <v>1007</v>
      </c>
      <c r="I515" s="100" t="s">
        <v>1007</v>
      </c>
      <c r="J515" s="100" t="s">
        <v>1008</v>
      </c>
      <c r="K515" s="100" t="s">
        <v>1008</v>
      </c>
      <c r="L515" s="100" t="s">
        <v>1007</v>
      </c>
      <c r="M515" s="100" t="s">
        <v>1021</v>
      </c>
      <c r="N515" s="100" t="s">
        <v>1006</v>
      </c>
      <c r="O515" s="110" t="s">
        <v>1185</v>
      </c>
    </row>
    <row r="516" spans="1:15" x14ac:dyDescent="0.25">
      <c r="A516" s="97" t="s">
        <v>1176</v>
      </c>
      <c r="B516" s="98" t="s">
        <v>1267</v>
      </c>
      <c r="C516" s="98" t="s">
        <v>1268</v>
      </c>
      <c r="D516" s="85">
        <v>1417.8</v>
      </c>
      <c r="E516" s="99">
        <v>1.5714115707904801</v>
      </c>
      <c r="F516" s="96">
        <v>28</v>
      </c>
      <c r="G516" s="100" t="s">
        <v>1020</v>
      </c>
      <c r="H516" s="100" t="s">
        <v>1008</v>
      </c>
      <c r="I516" s="100" t="s">
        <v>1007</v>
      </c>
      <c r="J516" s="100" t="s">
        <v>1007</v>
      </c>
      <c r="K516" s="100" t="s">
        <v>1008</v>
      </c>
      <c r="L516" s="100" t="s">
        <v>1007</v>
      </c>
      <c r="M516" s="100" t="s">
        <v>1021</v>
      </c>
      <c r="N516" s="100" t="s">
        <v>1006</v>
      </c>
      <c r="O516" s="110" t="s">
        <v>1185</v>
      </c>
    </row>
    <row r="517" spans="1:15" x14ac:dyDescent="0.25">
      <c r="A517" s="97" t="s">
        <v>1177</v>
      </c>
      <c r="B517" s="98" t="s">
        <v>1267</v>
      </c>
      <c r="C517" s="98" t="s">
        <v>1268</v>
      </c>
      <c r="D517" s="85">
        <v>1171</v>
      </c>
      <c r="E517" s="99">
        <v>1.0095640773949699</v>
      </c>
      <c r="F517" s="96">
        <v>72</v>
      </c>
      <c r="G517" s="100" t="s">
        <v>1020</v>
      </c>
      <c r="H517" s="100" t="s">
        <v>1007</v>
      </c>
      <c r="I517" s="100" t="s">
        <v>1007</v>
      </c>
      <c r="J517" s="100" t="s">
        <v>1008</v>
      </c>
      <c r="K517" s="100" t="s">
        <v>1007</v>
      </c>
      <c r="L517" s="100" t="s">
        <v>1007</v>
      </c>
      <c r="M517" s="100" t="s">
        <v>1021</v>
      </c>
      <c r="N517" s="100" t="s">
        <v>1006</v>
      </c>
      <c r="O517" s="110" t="s">
        <v>1185</v>
      </c>
    </row>
    <row r="518" spans="1:15" x14ac:dyDescent="0.25">
      <c r="A518" s="97" t="s">
        <v>1178</v>
      </c>
      <c r="B518" s="98" t="s">
        <v>1267</v>
      </c>
      <c r="C518" s="98" t="s">
        <v>1268</v>
      </c>
      <c r="D518" s="85">
        <v>267.7</v>
      </c>
      <c r="E518" s="99">
        <v>1.1019578541078301</v>
      </c>
      <c r="F518" s="96">
        <v>62</v>
      </c>
      <c r="G518" s="100" t="s">
        <v>1014</v>
      </c>
      <c r="H518" s="100" t="s">
        <v>1014</v>
      </c>
      <c r="I518" s="100" t="s">
        <v>1014</v>
      </c>
      <c r="J518" s="100" t="s">
        <v>1014</v>
      </c>
      <c r="K518" s="100" t="s">
        <v>1014</v>
      </c>
      <c r="L518" s="100" t="s">
        <v>1014</v>
      </c>
      <c r="M518" s="100" t="s">
        <v>1014</v>
      </c>
      <c r="N518" s="100" t="s">
        <v>1014</v>
      </c>
      <c r="O518" s="110" t="s">
        <v>1009</v>
      </c>
    </row>
    <row r="519" spans="1:15" x14ac:dyDescent="0.25">
      <c r="A519" s="97" t="s">
        <v>1179</v>
      </c>
      <c r="B519" s="98" t="s">
        <v>1267</v>
      </c>
      <c r="C519" s="98" t="s">
        <v>1268</v>
      </c>
      <c r="D519" s="85">
        <v>1060.4000000000001</v>
      </c>
      <c r="E519" s="99">
        <v>2.1844049266565602</v>
      </c>
      <c r="F519" s="96">
        <v>14</v>
      </c>
      <c r="G519" s="100" t="s">
        <v>1020</v>
      </c>
      <c r="H519" s="100" t="s">
        <v>1007</v>
      </c>
      <c r="I519" s="100" t="s">
        <v>1007</v>
      </c>
      <c r="J519" s="100" t="s">
        <v>1007</v>
      </c>
      <c r="K519" s="100" t="s">
        <v>1008</v>
      </c>
      <c r="L519" s="100" t="s">
        <v>1007</v>
      </c>
      <c r="M519" s="100" t="s">
        <v>1021</v>
      </c>
      <c r="N519" s="100" t="s">
        <v>1006</v>
      </c>
      <c r="O519" s="110" t="s">
        <v>1185</v>
      </c>
    </row>
    <row r="520" spans="1:15" x14ac:dyDescent="0.25">
      <c r="A520" s="97" t="s">
        <v>1180</v>
      </c>
      <c r="B520" s="98" t="s">
        <v>1267</v>
      </c>
      <c r="C520" s="98" t="s">
        <v>1268</v>
      </c>
      <c r="D520" s="85">
        <v>1164.7</v>
      </c>
      <c r="E520" s="99">
        <v>1.4522380510566899</v>
      </c>
      <c r="F520" s="96">
        <v>37</v>
      </c>
      <c r="G520" s="100" t="s">
        <v>1020</v>
      </c>
      <c r="H520" s="100" t="s">
        <v>1007</v>
      </c>
      <c r="I520" s="100" t="s">
        <v>1007</v>
      </c>
      <c r="J520" s="100" t="s">
        <v>1008</v>
      </c>
      <c r="K520" s="100" t="s">
        <v>1008</v>
      </c>
      <c r="L520" s="100" t="s">
        <v>1007</v>
      </c>
      <c r="M520" s="100" t="s">
        <v>1021</v>
      </c>
      <c r="N520" s="100" t="s">
        <v>1006</v>
      </c>
      <c r="O520" s="110" t="s">
        <v>1185</v>
      </c>
    </row>
    <row r="521" spans="1:15" x14ac:dyDescent="0.25">
      <c r="A521" s="97" t="s">
        <v>1181</v>
      </c>
      <c r="B521" s="98" t="s">
        <v>1267</v>
      </c>
      <c r="C521" s="98" t="s">
        <v>1268</v>
      </c>
      <c r="D521" s="85">
        <v>527.79999999999995</v>
      </c>
      <c r="E521" s="99">
        <v>0.88217142288723904</v>
      </c>
      <c r="F521" s="96">
        <v>76</v>
      </c>
      <c r="G521" s="100" t="s">
        <v>1014</v>
      </c>
      <c r="H521" s="100" t="s">
        <v>1014</v>
      </c>
      <c r="I521" s="100" t="s">
        <v>1014</v>
      </c>
      <c r="J521" s="100" t="s">
        <v>1014</v>
      </c>
      <c r="K521" s="100" t="s">
        <v>1014</v>
      </c>
      <c r="L521" s="100" t="s">
        <v>1014</v>
      </c>
      <c r="M521" s="100" t="s">
        <v>1014</v>
      </c>
      <c r="N521" s="100" t="s">
        <v>1014</v>
      </c>
      <c r="O521" s="110" t="s">
        <v>1009</v>
      </c>
    </row>
    <row r="522" spans="1:15" x14ac:dyDescent="0.25">
      <c r="A522" s="97" t="s">
        <v>1182</v>
      </c>
      <c r="B522" s="98" t="s">
        <v>1267</v>
      </c>
      <c r="C522" s="98" t="s">
        <v>1268</v>
      </c>
      <c r="D522" s="85">
        <v>614.29999999999995</v>
      </c>
      <c r="E522" s="99">
        <v>1.91962544899169</v>
      </c>
      <c r="F522" s="96">
        <v>8</v>
      </c>
      <c r="G522" s="100" t="s">
        <v>1020</v>
      </c>
      <c r="H522" s="100" t="s">
        <v>1008</v>
      </c>
      <c r="I522" s="100" t="s">
        <v>1007</v>
      </c>
      <c r="J522" s="100" t="s">
        <v>1007</v>
      </c>
      <c r="K522" s="100" t="s">
        <v>1006</v>
      </c>
      <c r="L522" s="100" t="s">
        <v>1007</v>
      </c>
      <c r="M522" s="100" t="s">
        <v>1021</v>
      </c>
      <c r="N522" s="100" t="s">
        <v>1006</v>
      </c>
      <c r="O522" s="110" t="s">
        <v>1185</v>
      </c>
    </row>
    <row r="523" spans="1:15" x14ac:dyDescent="0.25">
      <c r="A523" s="97" t="s">
        <v>1003</v>
      </c>
      <c r="B523" s="98" t="s">
        <v>1269</v>
      </c>
      <c r="C523" s="98" t="s">
        <v>1270</v>
      </c>
      <c r="D523" s="85">
        <v>116.8</v>
      </c>
      <c r="E523" s="99">
        <v>1.01690828438404</v>
      </c>
      <c r="F523" s="96">
        <v>67</v>
      </c>
      <c r="G523" s="100" t="s">
        <v>1014</v>
      </c>
      <c r="H523" s="100" t="s">
        <v>1014</v>
      </c>
      <c r="I523" s="100" t="s">
        <v>1014</v>
      </c>
      <c r="J523" s="100" t="s">
        <v>1014</v>
      </c>
      <c r="K523" s="100" t="s">
        <v>1014</v>
      </c>
      <c r="L523" s="100" t="s">
        <v>1014</v>
      </c>
      <c r="M523" s="100" t="s">
        <v>1014</v>
      </c>
      <c r="N523" s="100" t="s">
        <v>1014</v>
      </c>
      <c r="O523" s="110" t="s">
        <v>1009</v>
      </c>
    </row>
    <row r="524" spans="1:15" x14ac:dyDescent="0.25">
      <c r="A524" s="97" t="s">
        <v>1172</v>
      </c>
      <c r="B524" s="98" t="s">
        <v>1269</v>
      </c>
      <c r="C524" s="98" t="s">
        <v>1270</v>
      </c>
      <c r="D524" s="85">
        <v>59.4</v>
      </c>
      <c r="E524" s="99">
        <v>1.2204603897537101</v>
      </c>
      <c r="F524" s="96">
        <v>45</v>
      </c>
      <c r="G524" s="100" t="s">
        <v>1014</v>
      </c>
      <c r="H524" s="100" t="s">
        <v>1014</v>
      </c>
      <c r="I524" s="100" t="s">
        <v>1014</v>
      </c>
      <c r="J524" s="100" t="s">
        <v>1014</v>
      </c>
      <c r="K524" s="100" t="s">
        <v>1014</v>
      </c>
      <c r="L524" s="100" t="s">
        <v>1014</v>
      </c>
      <c r="M524" s="100" t="s">
        <v>1014</v>
      </c>
      <c r="N524" s="100" t="s">
        <v>1014</v>
      </c>
      <c r="O524" s="110" t="s">
        <v>1009</v>
      </c>
    </row>
    <row r="525" spans="1:15" x14ac:dyDescent="0.25">
      <c r="A525" s="97" t="s">
        <v>1173</v>
      </c>
      <c r="B525" s="98" t="s">
        <v>1269</v>
      </c>
      <c r="C525" s="98" t="s">
        <v>1270</v>
      </c>
      <c r="D525" s="85">
        <v>80.900000000000006</v>
      </c>
      <c r="E525" s="99">
        <v>0.74809258968838499</v>
      </c>
      <c r="F525" s="96">
        <v>75</v>
      </c>
      <c r="G525" s="100" t="s">
        <v>1014</v>
      </c>
      <c r="H525" s="100" t="s">
        <v>1014</v>
      </c>
      <c r="I525" s="100" t="s">
        <v>1014</v>
      </c>
      <c r="J525" s="100" t="s">
        <v>1014</v>
      </c>
      <c r="K525" s="100" t="s">
        <v>1014</v>
      </c>
      <c r="L525" s="100" t="s">
        <v>1014</v>
      </c>
      <c r="M525" s="100" t="s">
        <v>1014</v>
      </c>
      <c r="N525" s="100" t="s">
        <v>1014</v>
      </c>
      <c r="O525" s="110" t="s">
        <v>1009</v>
      </c>
    </row>
    <row r="526" spans="1:15" x14ac:dyDescent="0.25">
      <c r="A526" s="97" t="s">
        <v>1174</v>
      </c>
      <c r="B526" s="98" t="s">
        <v>1269</v>
      </c>
      <c r="C526" s="98" t="s">
        <v>1270</v>
      </c>
      <c r="D526" s="85">
        <v>10.6</v>
      </c>
      <c r="E526" s="99">
        <v>1.27586293538887</v>
      </c>
      <c r="F526" s="96">
        <v>39</v>
      </c>
      <c r="G526" s="100" t="s">
        <v>1014</v>
      </c>
      <c r="H526" s="100" t="s">
        <v>1014</v>
      </c>
      <c r="I526" s="100" t="s">
        <v>1014</v>
      </c>
      <c r="J526" s="100" t="s">
        <v>1014</v>
      </c>
      <c r="K526" s="100" t="s">
        <v>1014</v>
      </c>
      <c r="L526" s="100" t="s">
        <v>1014</v>
      </c>
      <c r="M526" s="100" t="s">
        <v>1014</v>
      </c>
      <c r="N526" s="100" t="s">
        <v>1014</v>
      </c>
      <c r="O526" s="110" t="s">
        <v>1200</v>
      </c>
    </row>
    <row r="527" spans="1:15" x14ac:dyDescent="0.25">
      <c r="A527" s="97" t="s">
        <v>1175</v>
      </c>
      <c r="B527" s="98" t="s">
        <v>1269</v>
      </c>
      <c r="C527" s="98" t="s">
        <v>1270</v>
      </c>
      <c r="D527" s="85">
        <v>73.599999999999994</v>
      </c>
      <c r="E527" s="99">
        <v>1.3063537968158301</v>
      </c>
      <c r="F527" s="96">
        <v>40</v>
      </c>
      <c r="G527" s="100" t="s">
        <v>1014</v>
      </c>
      <c r="H527" s="100" t="s">
        <v>1014</v>
      </c>
      <c r="I527" s="100" t="s">
        <v>1014</v>
      </c>
      <c r="J527" s="100" t="s">
        <v>1014</v>
      </c>
      <c r="K527" s="100" t="s">
        <v>1014</v>
      </c>
      <c r="L527" s="100" t="s">
        <v>1014</v>
      </c>
      <c r="M527" s="100" t="s">
        <v>1014</v>
      </c>
      <c r="N527" s="100" t="s">
        <v>1014</v>
      </c>
      <c r="O527" s="110" t="s">
        <v>1009</v>
      </c>
    </row>
    <row r="528" spans="1:15" x14ac:dyDescent="0.25">
      <c r="A528" s="97" t="s">
        <v>1176</v>
      </c>
      <c r="B528" s="98" t="s">
        <v>1269</v>
      </c>
      <c r="C528" s="98" t="s">
        <v>1270</v>
      </c>
      <c r="D528" s="85">
        <v>326.2</v>
      </c>
      <c r="E528" s="99">
        <v>7.4179538589334196E-2</v>
      </c>
      <c r="F528" s="96">
        <v>154</v>
      </c>
      <c r="G528" s="100" t="s">
        <v>1006</v>
      </c>
      <c r="H528" s="100" t="s">
        <v>1007</v>
      </c>
      <c r="I528" s="100" t="s">
        <v>1007</v>
      </c>
      <c r="J528" s="100" t="s">
        <v>1006</v>
      </c>
      <c r="K528" s="100" t="s">
        <v>1008</v>
      </c>
      <c r="L528" s="100" t="s">
        <v>1008</v>
      </c>
      <c r="M528" s="100" t="s">
        <v>1007</v>
      </c>
      <c r="N528" s="100" t="s">
        <v>1014</v>
      </c>
      <c r="O528" s="110" t="s">
        <v>1185</v>
      </c>
    </row>
    <row r="529" spans="1:15" x14ac:dyDescent="0.25">
      <c r="A529" s="97" t="s">
        <v>1177</v>
      </c>
      <c r="B529" s="98" t="s">
        <v>1269</v>
      </c>
      <c r="C529" s="98" t="s">
        <v>1270</v>
      </c>
      <c r="D529" s="85">
        <v>155.80000000000001</v>
      </c>
      <c r="E529" s="99">
        <v>0.71993499878395795</v>
      </c>
      <c r="F529" s="96">
        <v>95</v>
      </c>
      <c r="G529" s="100" t="s">
        <v>1014</v>
      </c>
      <c r="H529" s="100" t="s">
        <v>1014</v>
      </c>
      <c r="I529" s="100" t="s">
        <v>1014</v>
      </c>
      <c r="J529" s="100" t="s">
        <v>1014</v>
      </c>
      <c r="K529" s="100" t="s">
        <v>1014</v>
      </c>
      <c r="L529" s="100" t="s">
        <v>1014</v>
      </c>
      <c r="M529" s="100" t="s">
        <v>1014</v>
      </c>
      <c r="N529" s="100" t="s">
        <v>1014</v>
      </c>
      <c r="O529" s="110" t="s">
        <v>1009</v>
      </c>
    </row>
    <row r="530" spans="1:15" x14ac:dyDescent="0.25">
      <c r="A530" s="97" t="s">
        <v>1178</v>
      </c>
      <c r="B530" s="98" t="s">
        <v>1269</v>
      </c>
      <c r="C530" s="98" t="s">
        <v>1270</v>
      </c>
      <c r="D530" s="85">
        <v>29.2</v>
      </c>
      <c r="E530" s="99">
        <v>1.1019578541078301</v>
      </c>
      <c r="F530" s="96">
        <v>62</v>
      </c>
      <c r="G530" s="100" t="s">
        <v>1014</v>
      </c>
      <c r="H530" s="100" t="s">
        <v>1014</v>
      </c>
      <c r="I530" s="100" t="s">
        <v>1014</v>
      </c>
      <c r="J530" s="100" t="s">
        <v>1014</v>
      </c>
      <c r="K530" s="100" t="s">
        <v>1014</v>
      </c>
      <c r="L530" s="100" t="s">
        <v>1014</v>
      </c>
      <c r="M530" s="100" t="s">
        <v>1014</v>
      </c>
      <c r="N530" s="100" t="s">
        <v>1014</v>
      </c>
      <c r="O530" s="110" t="s">
        <v>1009</v>
      </c>
    </row>
    <row r="531" spans="1:15" x14ac:dyDescent="0.25">
      <c r="A531" s="97" t="s">
        <v>1179</v>
      </c>
      <c r="B531" s="98" t="s">
        <v>1269</v>
      </c>
      <c r="C531" s="98" t="s">
        <v>1270</v>
      </c>
      <c r="D531" s="85">
        <v>152.9</v>
      </c>
      <c r="E531" s="99">
        <v>1.86412098366574</v>
      </c>
      <c r="F531" s="96">
        <v>16</v>
      </c>
      <c r="G531" s="100" t="s">
        <v>1014</v>
      </c>
      <c r="H531" s="100" t="s">
        <v>1014</v>
      </c>
      <c r="I531" s="100" t="s">
        <v>1014</v>
      </c>
      <c r="J531" s="100" t="s">
        <v>1014</v>
      </c>
      <c r="K531" s="100" t="s">
        <v>1014</v>
      </c>
      <c r="L531" s="100" t="s">
        <v>1014</v>
      </c>
      <c r="M531" s="100" t="s">
        <v>1014</v>
      </c>
      <c r="N531" s="100" t="s">
        <v>1014</v>
      </c>
      <c r="O531" s="110" t="s">
        <v>1009</v>
      </c>
    </row>
    <row r="532" spans="1:15" x14ac:dyDescent="0.25">
      <c r="A532" s="97" t="s">
        <v>1180</v>
      </c>
      <c r="B532" s="98" t="s">
        <v>1269</v>
      </c>
      <c r="C532" s="98" t="s">
        <v>1270</v>
      </c>
      <c r="D532" s="85">
        <v>225</v>
      </c>
      <c r="E532" s="99">
        <v>1.9328333165767</v>
      </c>
      <c r="F532" s="96">
        <v>21</v>
      </c>
      <c r="G532" s="100" t="s">
        <v>1020</v>
      </c>
      <c r="H532" s="100" t="s">
        <v>1007</v>
      </c>
      <c r="I532" s="100" t="s">
        <v>1007</v>
      </c>
      <c r="J532" s="100" t="s">
        <v>1021</v>
      </c>
      <c r="K532" s="100" t="s">
        <v>1006</v>
      </c>
      <c r="L532" s="100" t="s">
        <v>1008</v>
      </c>
      <c r="M532" s="100" t="s">
        <v>1007</v>
      </c>
      <c r="N532" s="100" t="s">
        <v>1014</v>
      </c>
      <c r="O532" s="110" t="s">
        <v>1185</v>
      </c>
    </row>
    <row r="533" spans="1:15" x14ac:dyDescent="0.25">
      <c r="A533" s="97" t="s">
        <v>1181</v>
      </c>
      <c r="B533" s="98" t="s">
        <v>1269</v>
      </c>
      <c r="C533" s="98" t="s">
        <v>1270</v>
      </c>
      <c r="D533" s="85">
        <v>98.7</v>
      </c>
      <c r="E533" s="99">
        <v>0.88217142288723904</v>
      </c>
      <c r="F533" s="96">
        <v>76</v>
      </c>
      <c r="G533" s="100" t="s">
        <v>1014</v>
      </c>
      <c r="H533" s="100" t="s">
        <v>1014</v>
      </c>
      <c r="I533" s="100" t="s">
        <v>1014</v>
      </c>
      <c r="J533" s="100" t="s">
        <v>1014</v>
      </c>
      <c r="K533" s="100" t="s">
        <v>1014</v>
      </c>
      <c r="L533" s="100" t="s">
        <v>1014</v>
      </c>
      <c r="M533" s="100" t="s">
        <v>1014</v>
      </c>
      <c r="N533" s="100" t="s">
        <v>1014</v>
      </c>
      <c r="O533" s="110" t="s">
        <v>1009</v>
      </c>
    </row>
    <row r="534" spans="1:15" x14ac:dyDescent="0.25">
      <c r="A534" s="97" t="s">
        <v>1182</v>
      </c>
      <c r="B534" s="98" t="s">
        <v>1269</v>
      </c>
      <c r="C534" s="98" t="s">
        <v>1270</v>
      </c>
      <c r="D534" s="85">
        <v>78.2</v>
      </c>
      <c r="E534" s="99">
        <v>1.6021684061349699</v>
      </c>
      <c r="F534" s="96">
        <v>21</v>
      </c>
      <c r="G534" s="100" t="s">
        <v>1014</v>
      </c>
      <c r="H534" s="100" t="s">
        <v>1014</v>
      </c>
      <c r="I534" s="100" t="s">
        <v>1014</v>
      </c>
      <c r="J534" s="100" t="s">
        <v>1014</v>
      </c>
      <c r="K534" s="100" t="s">
        <v>1014</v>
      </c>
      <c r="L534" s="100" t="s">
        <v>1014</v>
      </c>
      <c r="M534" s="100" t="s">
        <v>1014</v>
      </c>
      <c r="N534" s="100" t="s">
        <v>1014</v>
      </c>
      <c r="O534" s="110" t="s">
        <v>1009</v>
      </c>
    </row>
    <row r="535" spans="1:15" x14ac:dyDescent="0.25">
      <c r="A535" s="97" t="s">
        <v>1003</v>
      </c>
      <c r="B535" s="98" t="s">
        <v>1271</v>
      </c>
      <c r="C535" s="98" t="s">
        <v>1272</v>
      </c>
      <c r="D535" s="85">
        <v>503.9</v>
      </c>
      <c r="E535" s="99">
        <v>0.26537547831332797</v>
      </c>
      <c r="F535" s="96">
        <v>114</v>
      </c>
      <c r="G535" s="100" t="s">
        <v>1008</v>
      </c>
      <c r="H535" s="100" t="s">
        <v>1007</v>
      </c>
      <c r="I535" s="100" t="s">
        <v>1006</v>
      </c>
      <c r="J535" s="100" t="s">
        <v>1006</v>
      </c>
      <c r="K535" s="100" t="s">
        <v>1008</v>
      </c>
      <c r="L535" s="100" t="s">
        <v>1007</v>
      </c>
      <c r="M535" s="100" t="s">
        <v>1006</v>
      </c>
      <c r="N535" s="100" t="s">
        <v>1030</v>
      </c>
      <c r="O535" s="110" t="s">
        <v>1185</v>
      </c>
    </row>
    <row r="536" spans="1:15" x14ac:dyDescent="0.25">
      <c r="A536" s="97" t="s">
        <v>1172</v>
      </c>
      <c r="B536" s="98" t="s">
        <v>1271</v>
      </c>
      <c r="C536" s="98" t="s">
        <v>1272</v>
      </c>
      <c r="D536" s="85">
        <v>254.3</v>
      </c>
      <c r="E536" s="99">
        <v>0.46229232985038599</v>
      </c>
      <c r="F536" s="96">
        <v>112</v>
      </c>
      <c r="G536" s="100" t="s">
        <v>1008</v>
      </c>
      <c r="H536" s="100" t="s">
        <v>1007</v>
      </c>
      <c r="I536" s="100" t="s">
        <v>1006</v>
      </c>
      <c r="J536" s="100" t="s">
        <v>1030</v>
      </c>
      <c r="K536" s="100" t="s">
        <v>1007</v>
      </c>
      <c r="L536" s="100" t="s">
        <v>1007</v>
      </c>
      <c r="M536" s="100" t="s">
        <v>1006</v>
      </c>
      <c r="N536" s="100" t="s">
        <v>1030</v>
      </c>
      <c r="O536" s="110" t="s">
        <v>1185</v>
      </c>
    </row>
    <row r="537" spans="1:15" x14ac:dyDescent="0.25">
      <c r="A537" s="97" t="s">
        <v>1173</v>
      </c>
      <c r="B537" s="98" t="s">
        <v>1271</v>
      </c>
      <c r="C537" s="98" t="s">
        <v>1272</v>
      </c>
      <c r="D537" s="85">
        <v>214.4</v>
      </c>
      <c r="E537" s="99">
        <v>1.3462106281799</v>
      </c>
      <c r="F537" s="96">
        <v>16</v>
      </c>
      <c r="G537" s="100" t="s">
        <v>1020</v>
      </c>
      <c r="H537" s="100" t="s">
        <v>1007</v>
      </c>
      <c r="I537" s="100" t="s">
        <v>1006</v>
      </c>
      <c r="J537" s="100" t="s">
        <v>1021</v>
      </c>
      <c r="K537" s="100" t="s">
        <v>1008</v>
      </c>
      <c r="L537" s="100" t="s">
        <v>1007</v>
      </c>
      <c r="M537" s="100" t="s">
        <v>1006</v>
      </c>
      <c r="N537" s="100" t="s">
        <v>1030</v>
      </c>
      <c r="O537" s="110" t="s">
        <v>1185</v>
      </c>
    </row>
    <row r="538" spans="1:15" x14ac:dyDescent="0.25">
      <c r="A538" s="97" t="s">
        <v>1174</v>
      </c>
      <c r="B538" s="98" t="s">
        <v>1271</v>
      </c>
      <c r="C538" s="98" t="s">
        <v>1272</v>
      </c>
      <c r="D538" s="85">
        <v>52.8</v>
      </c>
      <c r="E538" s="99">
        <v>1.0646883568136301</v>
      </c>
      <c r="F538" s="96">
        <v>56</v>
      </c>
      <c r="G538" s="100" t="s">
        <v>1014</v>
      </c>
      <c r="H538" s="100" t="s">
        <v>1014</v>
      </c>
      <c r="I538" s="100" t="s">
        <v>1014</v>
      </c>
      <c r="J538" s="100" t="s">
        <v>1014</v>
      </c>
      <c r="K538" s="100" t="s">
        <v>1014</v>
      </c>
      <c r="L538" s="100" t="s">
        <v>1014</v>
      </c>
      <c r="M538" s="100" t="s">
        <v>1014</v>
      </c>
      <c r="N538" s="100" t="s">
        <v>1014</v>
      </c>
      <c r="O538" s="110" t="s">
        <v>1200</v>
      </c>
    </row>
    <row r="539" spans="1:15" x14ac:dyDescent="0.25">
      <c r="A539" s="97" t="s">
        <v>1175</v>
      </c>
      <c r="B539" s="98" t="s">
        <v>1271</v>
      </c>
      <c r="C539" s="98" t="s">
        <v>1272</v>
      </c>
      <c r="D539" s="85">
        <v>353.9</v>
      </c>
      <c r="E539" s="99">
        <v>1.21805549363845</v>
      </c>
      <c r="F539" s="96">
        <v>46</v>
      </c>
      <c r="G539" s="100" t="s">
        <v>1020</v>
      </c>
      <c r="H539" s="100" t="s">
        <v>1007</v>
      </c>
      <c r="I539" s="100" t="s">
        <v>1006</v>
      </c>
      <c r="J539" s="100" t="s">
        <v>1006</v>
      </c>
      <c r="K539" s="100" t="s">
        <v>1008</v>
      </c>
      <c r="L539" s="100" t="s">
        <v>1007</v>
      </c>
      <c r="M539" s="100" t="s">
        <v>1006</v>
      </c>
      <c r="N539" s="100" t="s">
        <v>1030</v>
      </c>
      <c r="O539" s="110" t="s">
        <v>1185</v>
      </c>
    </row>
    <row r="540" spans="1:15" x14ac:dyDescent="0.25">
      <c r="A540" s="97" t="s">
        <v>1176</v>
      </c>
      <c r="B540" s="98" t="s">
        <v>1271</v>
      </c>
      <c r="C540" s="98" t="s">
        <v>1272</v>
      </c>
      <c r="D540" s="85">
        <v>866.9</v>
      </c>
      <c r="E540" s="99">
        <v>1.4644885501762801</v>
      </c>
      <c r="F540" s="96">
        <v>31</v>
      </c>
      <c r="G540" s="100" t="s">
        <v>1020</v>
      </c>
      <c r="H540" s="100" t="s">
        <v>1007</v>
      </c>
      <c r="I540" s="100" t="s">
        <v>1006</v>
      </c>
      <c r="J540" s="100" t="s">
        <v>1006</v>
      </c>
      <c r="K540" s="100" t="s">
        <v>1007</v>
      </c>
      <c r="L540" s="100" t="s">
        <v>1007</v>
      </c>
      <c r="M540" s="100" t="s">
        <v>1006</v>
      </c>
      <c r="N540" s="100" t="s">
        <v>1030</v>
      </c>
      <c r="O540" s="110" t="s">
        <v>1185</v>
      </c>
    </row>
    <row r="541" spans="1:15" x14ac:dyDescent="0.25">
      <c r="A541" s="97" t="s">
        <v>1177</v>
      </c>
      <c r="B541" s="98" t="s">
        <v>1271</v>
      </c>
      <c r="C541" s="98" t="s">
        <v>1272</v>
      </c>
      <c r="D541" s="85">
        <v>652</v>
      </c>
      <c r="E541" s="99">
        <v>0.52204226815558297</v>
      </c>
      <c r="F541" s="96">
        <v>118</v>
      </c>
      <c r="G541" s="100" t="s">
        <v>1008</v>
      </c>
      <c r="H541" s="100" t="s">
        <v>1007</v>
      </c>
      <c r="I541" s="100" t="s">
        <v>1006</v>
      </c>
      <c r="J541" s="100" t="s">
        <v>1021</v>
      </c>
      <c r="K541" s="100" t="s">
        <v>1007</v>
      </c>
      <c r="L541" s="100" t="s">
        <v>1007</v>
      </c>
      <c r="M541" s="100" t="s">
        <v>1006</v>
      </c>
      <c r="N541" s="100" t="s">
        <v>1030</v>
      </c>
      <c r="O541" s="110" t="s">
        <v>1185</v>
      </c>
    </row>
    <row r="542" spans="1:15" x14ac:dyDescent="0.25">
      <c r="A542" s="97" t="s">
        <v>1178</v>
      </c>
      <c r="B542" s="98" t="s">
        <v>1271</v>
      </c>
      <c r="C542" s="98" t="s">
        <v>1272</v>
      </c>
      <c r="D542" s="85">
        <v>123.2</v>
      </c>
      <c r="E542" s="99">
        <v>1.1019578541078301</v>
      </c>
      <c r="F542" s="96">
        <v>62</v>
      </c>
      <c r="G542" s="100" t="s">
        <v>1014</v>
      </c>
      <c r="H542" s="100" t="s">
        <v>1014</v>
      </c>
      <c r="I542" s="100" t="s">
        <v>1014</v>
      </c>
      <c r="J542" s="100" t="s">
        <v>1014</v>
      </c>
      <c r="K542" s="100" t="s">
        <v>1014</v>
      </c>
      <c r="L542" s="100" t="s">
        <v>1014</v>
      </c>
      <c r="M542" s="100" t="s">
        <v>1014</v>
      </c>
      <c r="N542" s="100" t="s">
        <v>1014</v>
      </c>
      <c r="O542" s="110" t="s">
        <v>1009</v>
      </c>
    </row>
    <row r="543" spans="1:15" x14ac:dyDescent="0.25">
      <c r="A543" s="97" t="s">
        <v>1179</v>
      </c>
      <c r="B543" s="98" t="s">
        <v>1271</v>
      </c>
      <c r="C543" s="98" t="s">
        <v>1272</v>
      </c>
      <c r="D543" s="85">
        <v>293.2</v>
      </c>
      <c r="E543" s="99">
        <v>0.78404125024125604</v>
      </c>
      <c r="F543" s="96">
        <v>80</v>
      </c>
      <c r="G543" s="100" t="s">
        <v>1051</v>
      </c>
      <c r="H543" s="100" t="s">
        <v>1007</v>
      </c>
      <c r="I543" s="100" t="s">
        <v>1006</v>
      </c>
      <c r="J543" s="100" t="s">
        <v>1006</v>
      </c>
      <c r="K543" s="100" t="s">
        <v>1008</v>
      </c>
      <c r="L543" s="100" t="s">
        <v>1007</v>
      </c>
      <c r="M543" s="100" t="s">
        <v>1006</v>
      </c>
      <c r="N543" s="100" t="s">
        <v>1030</v>
      </c>
      <c r="O543" s="110" t="s">
        <v>1185</v>
      </c>
    </row>
    <row r="544" spans="1:15" x14ac:dyDescent="0.25">
      <c r="A544" s="97" t="s">
        <v>1180</v>
      </c>
      <c r="B544" s="98" t="s">
        <v>1271</v>
      </c>
      <c r="C544" s="98" t="s">
        <v>1272</v>
      </c>
      <c r="D544" s="85">
        <v>701.1</v>
      </c>
      <c r="E544" s="99">
        <v>1.4460868550244499</v>
      </c>
      <c r="F544" s="96">
        <v>38</v>
      </c>
      <c r="G544" s="100" t="s">
        <v>1020</v>
      </c>
      <c r="H544" s="100" t="s">
        <v>1007</v>
      </c>
      <c r="I544" s="100" t="s">
        <v>1006</v>
      </c>
      <c r="J544" s="100" t="s">
        <v>1021</v>
      </c>
      <c r="K544" s="100" t="s">
        <v>1008</v>
      </c>
      <c r="L544" s="100" t="s">
        <v>1007</v>
      </c>
      <c r="M544" s="100" t="s">
        <v>1006</v>
      </c>
      <c r="N544" s="100" t="s">
        <v>1030</v>
      </c>
      <c r="O544" s="110" t="s">
        <v>1185</v>
      </c>
    </row>
    <row r="545" spans="1:15" x14ac:dyDescent="0.25">
      <c r="A545" s="97" t="s">
        <v>1181</v>
      </c>
      <c r="B545" s="98" t="s">
        <v>1271</v>
      </c>
      <c r="C545" s="98" t="s">
        <v>1272</v>
      </c>
      <c r="D545" s="85">
        <v>254</v>
      </c>
      <c r="E545" s="99">
        <v>0.88217142288723904</v>
      </c>
      <c r="F545" s="96">
        <v>76</v>
      </c>
      <c r="G545" s="100" t="s">
        <v>1014</v>
      </c>
      <c r="H545" s="100" t="s">
        <v>1014</v>
      </c>
      <c r="I545" s="100" t="s">
        <v>1014</v>
      </c>
      <c r="J545" s="100" t="s">
        <v>1014</v>
      </c>
      <c r="K545" s="100" t="s">
        <v>1014</v>
      </c>
      <c r="L545" s="100" t="s">
        <v>1014</v>
      </c>
      <c r="M545" s="100" t="s">
        <v>1014</v>
      </c>
      <c r="N545" s="100" t="s">
        <v>1014</v>
      </c>
      <c r="O545" s="110" t="s">
        <v>1009</v>
      </c>
    </row>
    <row r="546" spans="1:15" x14ac:dyDescent="0.25">
      <c r="A546" s="97" t="s">
        <v>1182</v>
      </c>
      <c r="B546" s="98" t="s">
        <v>1271</v>
      </c>
      <c r="C546" s="98" t="s">
        <v>1272</v>
      </c>
      <c r="D546" s="85">
        <v>373.6</v>
      </c>
      <c r="E546" s="99">
        <v>1.0078123137325401</v>
      </c>
      <c r="F546" s="96">
        <v>72</v>
      </c>
      <c r="G546" s="100" t="s">
        <v>1020</v>
      </c>
      <c r="H546" s="100" t="s">
        <v>1007</v>
      </c>
      <c r="I546" s="100" t="s">
        <v>1006</v>
      </c>
      <c r="J546" s="100" t="s">
        <v>1006</v>
      </c>
      <c r="K546" s="100" t="s">
        <v>1006</v>
      </c>
      <c r="L546" s="100" t="s">
        <v>1007</v>
      </c>
      <c r="M546" s="100" t="s">
        <v>1006</v>
      </c>
      <c r="N546" s="100" t="s">
        <v>1030</v>
      </c>
      <c r="O546" s="110" t="s">
        <v>1185</v>
      </c>
    </row>
    <row r="547" spans="1:15" x14ac:dyDescent="0.25">
      <c r="A547" s="97" t="s">
        <v>1003</v>
      </c>
      <c r="B547" s="98" t="s">
        <v>1273</v>
      </c>
      <c r="C547" s="98" t="s">
        <v>1274</v>
      </c>
      <c r="D547" s="85">
        <v>605.4</v>
      </c>
      <c r="E547" s="99">
        <v>9.2796954158816405E-2</v>
      </c>
      <c r="F547" s="96">
        <v>137</v>
      </c>
      <c r="G547" s="100" t="s">
        <v>1006</v>
      </c>
      <c r="H547" s="100" t="s">
        <v>1007</v>
      </c>
      <c r="I547" s="100" t="s">
        <v>1030</v>
      </c>
      <c r="J547" s="100" t="s">
        <v>1006</v>
      </c>
      <c r="K547" s="100" t="s">
        <v>1007</v>
      </c>
      <c r="L547" s="100" t="s">
        <v>1007</v>
      </c>
      <c r="M547" s="100" t="s">
        <v>1007</v>
      </c>
      <c r="N547" s="100" t="s">
        <v>1006</v>
      </c>
      <c r="O547" s="110" t="s">
        <v>1185</v>
      </c>
    </row>
    <row r="548" spans="1:15" x14ac:dyDescent="0.25">
      <c r="A548" s="97" t="s">
        <v>1172</v>
      </c>
      <c r="B548" s="98" t="s">
        <v>1273</v>
      </c>
      <c r="C548" s="98" t="s">
        <v>1274</v>
      </c>
      <c r="D548" s="85">
        <v>193.1</v>
      </c>
      <c r="E548" s="99">
        <v>-4.4691968685031301E-2</v>
      </c>
      <c r="F548" s="96">
        <v>146</v>
      </c>
      <c r="G548" s="100" t="s">
        <v>1006</v>
      </c>
      <c r="H548" s="100" t="s">
        <v>1007</v>
      </c>
      <c r="I548" s="100" t="s">
        <v>1030</v>
      </c>
      <c r="J548" s="100" t="s">
        <v>1030</v>
      </c>
      <c r="K548" s="100" t="s">
        <v>1008</v>
      </c>
      <c r="L548" s="100" t="s">
        <v>1007</v>
      </c>
      <c r="M548" s="100" t="s">
        <v>1007</v>
      </c>
      <c r="N548" s="100" t="s">
        <v>1006</v>
      </c>
      <c r="O548" s="110" t="s">
        <v>1185</v>
      </c>
    </row>
    <row r="549" spans="1:15" x14ac:dyDescent="0.25">
      <c r="A549" s="97" t="s">
        <v>1173</v>
      </c>
      <c r="B549" s="98" t="s">
        <v>1273</v>
      </c>
      <c r="C549" s="98" t="s">
        <v>1274</v>
      </c>
      <c r="D549" s="85">
        <v>216.3</v>
      </c>
      <c r="E549" s="99">
        <v>0.45499278417416</v>
      </c>
      <c r="F549" s="96">
        <v>98</v>
      </c>
      <c r="G549" s="100" t="s">
        <v>1014</v>
      </c>
      <c r="H549" s="100" t="s">
        <v>1014</v>
      </c>
      <c r="I549" s="100" t="s">
        <v>1014</v>
      </c>
      <c r="J549" s="100" t="s">
        <v>1014</v>
      </c>
      <c r="K549" s="100" t="s">
        <v>1014</v>
      </c>
      <c r="L549" s="100" t="s">
        <v>1014</v>
      </c>
      <c r="M549" s="100" t="s">
        <v>1014</v>
      </c>
      <c r="N549" s="100" t="s">
        <v>1014</v>
      </c>
      <c r="O549" s="110" t="s">
        <v>1009</v>
      </c>
    </row>
    <row r="550" spans="1:15" x14ac:dyDescent="0.25">
      <c r="A550" s="97" t="s">
        <v>1174</v>
      </c>
      <c r="B550" s="98" t="s">
        <v>1273</v>
      </c>
      <c r="C550" s="98" t="s">
        <v>1274</v>
      </c>
      <c r="D550" s="85">
        <v>38.4</v>
      </c>
      <c r="E550" s="99">
        <v>0.30327698149347998</v>
      </c>
      <c r="F550" s="96">
        <v>128</v>
      </c>
      <c r="G550" s="100" t="s">
        <v>1014</v>
      </c>
      <c r="H550" s="100" t="s">
        <v>1014</v>
      </c>
      <c r="I550" s="100" t="s">
        <v>1014</v>
      </c>
      <c r="J550" s="100" t="s">
        <v>1014</v>
      </c>
      <c r="K550" s="100" t="s">
        <v>1014</v>
      </c>
      <c r="L550" s="100" t="s">
        <v>1014</v>
      </c>
      <c r="M550" s="100" t="s">
        <v>1014</v>
      </c>
      <c r="N550" s="100" t="s">
        <v>1014</v>
      </c>
      <c r="O550" s="110" t="s">
        <v>1200</v>
      </c>
    </row>
    <row r="551" spans="1:15" x14ac:dyDescent="0.25">
      <c r="A551" s="97" t="s">
        <v>1175</v>
      </c>
      <c r="B551" s="98" t="s">
        <v>1273</v>
      </c>
      <c r="C551" s="98" t="s">
        <v>1274</v>
      </c>
      <c r="D551" s="85">
        <v>262.7</v>
      </c>
      <c r="E551" s="99">
        <v>1.4070703017961499</v>
      </c>
      <c r="F551" s="96">
        <v>32</v>
      </c>
      <c r="G551" s="100" t="s">
        <v>1020</v>
      </c>
      <c r="H551" s="100" t="s">
        <v>1007</v>
      </c>
      <c r="I551" s="100" t="s">
        <v>1030</v>
      </c>
      <c r="J551" s="100" t="s">
        <v>1006</v>
      </c>
      <c r="K551" s="100" t="s">
        <v>1007</v>
      </c>
      <c r="L551" s="100" t="s">
        <v>1007</v>
      </c>
      <c r="M551" s="100" t="s">
        <v>1007</v>
      </c>
      <c r="N551" s="100" t="s">
        <v>1006</v>
      </c>
      <c r="O551" s="110" t="s">
        <v>1185</v>
      </c>
    </row>
    <row r="552" spans="1:15" x14ac:dyDescent="0.25">
      <c r="A552" s="97" t="s">
        <v>1176</v>
      </c>
      <c r="B552" s="98" t="s">
        <v>1273</v>
      </c>
      <c r="C552" s="98" t="s">
        <v>1274</v>
      </c>
      <c r="D552" s="85">
        <v>641.70000000000005</v>
      </c>
      <c r="E552" s="99">
        <v>0.53343406844359997</v>
      </c>
      <c r="F552" s="96">
        <v>108</v>
      </c>
      <c r="G552" s="100" t="s">
        <v>1051</v>
      </c>
      <c r="H552" s="100" t="s">
        <v>1007</v>
      </c>
      <c r="I552" s="100" t="s">
        <v>1030</v>
      </c>
      <c r="J552" s="100" t="s">
        <v>1030</v>
      </c>
      <c r="K552" s="100" t="s">
        <v>1007</v>
      </c>
      <c r="L552" s="100" t="s">
        <v>1007</v>
      </c>
      <c r="M552" s="100" t="s">
        <v>1007</v>
      </c>
      <c r="N552" s="100" t="s">
        <v>1006</v>
      </c>
      <c r="O552" s="110" t="s">
        <v>1185</v>
      </c>
    </row>
    <row r="553" spans="1:15" x14ac:dyDescent="0.25">
      <c r="A553" s="97" t="s">
        <v>1177</v>
      </c>
      <c r="B553" s="98" t="s">
        <v>1273</v>
      </c>
      <c r="C553" s="98" t="s">
        <v>1274</v>
      </c>
      <c r="D553" s="85">
        <v>499.6</v>
      </c>
      <c r="E553" s="99">
        <v>-0.25526910067529301</v>
      </c>
      <c r="F553" s="96">
        <v>161</v>
      </c>
      <c r="G553" s="100" t="s">
        <v>1021</v>
      </c>
      <c r="H553" s="100" t="s">
        <v>1007</v>
      </c>
      <c r="I553" s="100" t="s">
        <v>1030</v>
      </c>
      <c r="J553" s="100" t="s">
        <v>1021</v>
      </c>
      <c r="K553" s="100" t="s">
        <v>1008</v>
      </c>
      <c r="L553" s="100" t="s">
        <v>1007</v>
      </c>
      <c r="M553" s="100" t="s">
        <v>1007</v>
      </c>
      <c r="N553" s="100" t="s">
        <v>1006</v>
      </c>
      <c r="O553" s="110" t="s">
        <v>1185</v>
      </c>
    </row>
    <row r="554" spans="1:15" x14ac:dyDescent="0.25">
      <c r="A554" s="97" t="s">
        <v>1178</v>
      </c>
      <c r="B554" s="98" t="s">
        <v>1273</v>
      </c>
      <c r="C554" s="98" t="s">
        <v>1274</v>
      </c>
      <c r="D554" s="85">
        <v>136.69999999999999</v>
      </c>
      <c r="E554" s="99">
        <v>1.9629361222622701</v>
      </c>
      <c r="F554" s="96">
        <v>17</v>
      </c>
      <c r="G554" s="100" t="s">
        <v>1014</v>
      </c>
      <c r="H554" s="100" t="s">
        <v>1014</v>
      </c>
      <c r="I554" s="100" t="s">
        <v>1014</v>
      </c>
      <c r="J554" s="100" t="s">
        <v>1014</v>
      </c>
      <c r="K554" s="100" t="s">
        <v>1014</v>
      </c>
      <c r="L554" s="100" t="s">
        <v>1014</v>
      </c>
      <c r="M554" s="100" t="s">
        <v>1014</v>
      </c>
      <c r="N554" s="100" t="s">
        <v>1014</v>
      </c>
      <c r="O554" s="110" t="s">
        <v>1009</v>
      </c>
    </row>
    <row r="555" spans="1:15" x14ac:dyDescent="0.25">
      <c r="A555" s="97" t="s">
        <v>1179</v>
      </c>
      <c r="B555" s="98" t="s">
        <v>1273</v>
      </c>
      <c r="C555" s="98" t="s">
        <v>1274</v>
      </c>
      <c r="D555" s="85">
        <v>251.1</v>
      </c>
      <c r="E555" s="99">
        <v>0.411052509015988</v>
      </c>
      <c r="F555" s="96">
        <v>120</v>
      </c>
      <c r="G555" s="100" t="s">
        <v>1008</v>
      </c>
      <c r="H555" s="100" t="s">
        <v>1007</v>
      </c>
      <c r="I555" s="100" t="s">
        <v>1030</v>
      </c>
      <c r="J555" s="100" t="s">
        <v>1021</v>
      </c>
      <c r="K555" s="100" t="s">
        <v>1008</v>
      </c>
      <c r="L555" s="100" t="s">
        <v>1007</v>
      </c>
      <c r="M555" s="100" t="s">
        <v>1007</v>
      </c>
      <c r="N555" s="100" t="s">
        <v>1006</v>
      </c>
      <c r="O555" s="110" t="s">
        <v>1185</v>
      </c>
    </row>
    <row r="556" spans="1:15" x14ac:dyDescent="0.25">
      <c r="A556" s="97" t="s">
        <v>1180</v>
      </c>
      <c r="B556" s="98" t="s">
        <v>1273</v>
      </c>
      <c r="C556" s="98" t="s">
        <v>1274</v>
      </c>
      <c r="D556" s="85">
        <v>630.20000000000005</v>
      </c>
      <c r="E556" s="99">
        <v>0.48868421822557201</v>
      </c>
      <c r="F556" s="96">
        <v>111</v>
      </c>
      <c r="G556" s="100" t="s">
        <v>1008</v>
      </c>
      <c r="H556" s="100" t="s">
        <v>1007</v>
      </c>
      <c r="I556" s="100" t="s">
        <v>1030</v>
      </c>
      <c r="J556" s="100" t="s">
        <v>1021</v>
      </c>
      <c r="K556" s="100" t="s">
        <v>1008</v>
      </c>
      <c r="L556" s="100" t="s">
        <v>1007</v>
      </c>
      <c r="M556" s="100" t="s">
        <v>1007</v>
      </c>
      <c r="N556" s="100" t="s">
        <v>1006</v>
      </c>
      <c r="O556" s="110" t="s">
        <v>1185</v>
      </c>
    </row>
    <row r="557" spans="1:15" x14ac:dyDescent="0.25">
      <c r="A557" s="97" t="s">
        <v>1181</v>
      </c>
      <c r="B557" s="98" t="s">
        <v>1273</v>
      </c>
      <c r="C557" s="98" t="s">
        <v>1274</v>
      </c>
      <c r="D557" s="85">
        <v>202</v>
      </c>
      <c r="E557" s="99">
        <v>0.56361995779928298</v>
      </c>
      <c r="F557" s="96">
        <v>104</v>
      </c>
      <c r="G557" s="100" t="s">
        <v>1051</v>
      </c>
      <c r="H557" s="100" t="s">
        <v>1007</v>
      </c>
      <c r="I557" s="100" t="s">
        <v>1030</v>
      </c>
      <c r="J557" s="100" t="s">
        <v>1021</v>
      </c>
      <c r="K557" s="100" t="s">
        <v>1007</v>
      </c>
      <c r="L557" s="100" t="s">
        <v>1007</v>
      </c>
      <c r="M557" s="100" t="s">
        <v>1007</v>
      </c>
      <c r="N557" s="100" t="s">
        <v>1006</v>
      </c>
      <c r="O557" s="110" t="s">
        <v>1185</v>
      </c>
    </row>
    <row r="558" spans="1:15" x14ac:dyDescent="0.25">
      <c r="A558" s="97" t="s">
        <v>1182</v>
      </c>
      <c r="B558" s="98" t="s">
        <v>1273</v>
      </c>
      <c r="C558" s="98" t="s">
        <v>1274</v>
      </c>
      <c r="D558" s="85">
        <v>604.79999999999995</v>
      </c>
      <c r="E558" s="99">
        <v>-6.4730463985945105E-2</v>
      </c>
      <c r="F558" s="96">
        <v>159</v>
      </c>
      <c r="G558" s="100" t="s">
        <v>1006</v>
      </c>
      <c r="H558" s="100" t="s">
        <v>1007</v>
      </c>
      <c r="I558" s="100" t="s">
        <v>1030</v>
      </c>
      <c r="J558" s="100" t="s">
        <v>1030</v>
      </c>
      <c r="K558" s="100" t="s">
        <v>1008</v>
      </c>
      <c r="L558" s="100" t="s">
        <v>1007</v>
      </c>
      <c r="M558" s="100" t="s">
        <v>1007</v>
      </c>
      <c r="N558" s="100" t="s">
        <v>1006</v>
      </c>
      <c r="O558" s="110" t="s">
        <v>1185</v>
      </c>
    </row>
    <row r="559" spans="1:15" x14ac:dyDescent="0.25">
      <c r="A559" s="97" t="s">
        <v>1003</v>
      </c>
      <c r="B559" s="98" t="s">
        <v>1275</v>
      </c>
      <c r="C559" s="98" t="s">
        <v>1276</v>
      </c>
      <c r="D559" s="85">
        <v>1478.9</v>
      </c>
      <c r="E559" s="99">
        <v>0.95272317066734202</v>
      </c>
      <c r="F559" s="96">
        <v>69</v>
      </c>
      <c r="G559" s="100" t="s">
        <v>1020</v>
      </c>
      <c r="H559" s="100" t="s">
        <v>1008</v>
      </c>
      <c r="I559" s="100" t="s">
        <v>1021</v>
      </c>
      <c r="J559" s="100" t="s">
        <v>1008</v>
      </c>
      <c r="K559" s="100" t="s">
        <v>1008</v>
      </c>
      <c r="L559" s="100" t="s">
        <v>1008</v>
      </c>
      <c r="M559" s="100" t="s">
        <v>1008</v>
      </c>
      <c r="N559" s="100" t="s">
        <v>1021</v>
      </c>
      <c r="O559" s="110" t="s">
        <v>1185</v>
      </c>
    </row>
    <row r="560" spans="1:15" x14ac:dyDescent="0.25">
      <c r="A560" s="97" t="s">
        <v>1172</v>
      </c>
      <c r="B560" s="98" t="s">
        <v>1275</v>
      </c>
      <c r="C560" s="98" t="s">
        <v>1276</v>
      </c>
      <c r="D560" s="85">
        <v>402.8</v>
      </c>
      <c r="E560" s="99">
        <v>1.6506669942646199</v>
      </c>
      <c r="F560" s="96">
        <v>15</v>
      </c>
      <c r="G560" s="100" t="s">
        <v>1014</v>
      </c>
      <c r="H560" s="100" t="s">
        <v>1014</v>
      </c>
      <c r="I560" s="100" t="s">
        <v>1014</v>
      </c>
      <c r="J560" s="100" t="s">
        <v>1014</v>
      </c>
      <c r="K560" s="100" t="s">
        <v>1014</v>
      </c>
      <c r="L560" s="100" t="s">
        <v>1014</v>
      </c>
      <c r="M560" s="100" t="s">
        <v>1014</v>
      </c>
      <c r="N560" s="100" t="s">
        <v>1014</v>
      </c>
      <c r="O560" s="110" t="s">
        <v>1009</v>
      </c>
    </row>
    <row r="561" spans="1:15" x14ac:dyDescent="0.25">
      <c r="A561" s="97" t="s">
        <v>1173</v>
      </c>
      <c r="B561" s="98" t="s">
        <v>1275</v>
      </c>
      <c r="C561" s="98" t="s">
        <v>1276</v>
      </c>
      <c r="D561" s="85">
        <v>425.9</v>
      </c>
      <c r="E561" s="99">
        <v>0.45499278417416</v>
      </c>
      <c r="F561" s="96">
        <v>98</v>
      </c>
      <c r="G561" s="100" t="s">
        <v>1014</v>
      </c>
      <c r="H561" s="100" t="s">
        <v>1014</v>
      </c>
      <c r="I561" s="100" t="s">
        <v>1014</v>
      </c>
      <c r="J561" s="100" t="s">
        <v>1014</v>
      </c>
      <c r="K561" s="100" t="s">
        <v>1014</v>
      </c>
      <c r="L561" s="100" t="s">
        <v>1014</v>
      </c>
      <c r="M561" s="100" t="s">
        <v>1014</v>
      </c>
      <c r="N561" s="100" t="s">
        <v>1014</v>
      </c>
      <c r="O561" s="110" t="s">
        <v>1009</v>
      </c>
    </row>
    <row r="562" spans="1:15" x14ac:dyDescent="0.25">
      <c r="A562" s="97" t="s">
        <v>1174</v>
      </c>
      <c r="B562" s="98" t="s">
        <v>1275</v>
      </c>
      <c r="C562" s="98" t="s">
        <v>1276</v>
      </c>
      <c r="D562" s="85">
        <v>48</v>
      </c>
      <c r="E562" s="99">
        <v>0.96544363926376597</v>
      </c>
      <c r="F562" s="96">
        <v>72</v>
      </c>
      <c r="G562" s="100" t="s">
        <v>1014</v>
      </c>
      <c r="H562" s="100" t="s">
        <v>1014</v>
      </c>
      <c r="I562" s="100" t="s">
        <v>1014</v>
      </c>
      <c r="J562" s="100" t="s">
        <v>1014</v>
      </c>
      <c r="K562" s="100" t="s">
        <v>1014</v>
      </c>
      <c r="L562" s="100" t="s">
        <v>1014</v>
      </c>
      <c r="M562" s="100" t="s">
        <v>1014</v>
      </c>
      <c r="N562" s="100" t="s">
        <v>1014</v>
      </c>
      <c r="O562" s="110" t="s">
        <v>1200</v>
      </c>
    </row>
    <row r="563" spans="1:15" x14ac:dyDescent="0.25">
      <c r="A563" s="97" t="s">
        <v>1175</v>
      </c>
      <c r="B563" s="98" t="s">
        <v>1275</v>
      </c>
      <c r="C563" s="98" t="s">
        <v>1276</v>
      </c>
      <c r="D563" s="85">
        <v>423.8</v>
      </c>
      <c r="E563" s="99">
        <v>1.3019256241441699</v>
      </c>
      <c r="F563" s="96">
        <v>41</v>
      </c>
      <c r="G563" s="100" t="s">
        <v>1020</v>
      </c>
      <c r="H563" s="100" t="s">
        <v>1007</v>
      </c>
      <c r="I563" s="100" t="s">
        <v>1021</v>
      </c>
      <c r="J563" s="100" t="s">
        <v>1006</v>
      </c>
      <c r="K563" s="100" t="s">
        <v>1008</v>
      </c>
      <c r="L563" s="100" t="s">
        <v>1008</v>
      </c>
      <c r="M563" s="100" t="s">
        <v>1008</v>
      </c>
      <c r="N563" s="100" t="s">
        <v>1021</v>
      </c>
      <c r="O563" s="110" t="s">
        <v>1185</v>
      </c>
    </row>
    <row r="564" spans="1:15" x14ac:dyDescent="0.25">
      <c r="A564" s="97" t="s">
        <v>1176</v>
      </c>
      <c r="B564" s="98" t="s">
        <v>1275</v>
      </c>
      <c r="C564" s="98" t="s">
        <v>1276</v>
      </c>
      <c r="D564" s="85">
        <v>1442.1</v>
      </c>
      <c r="E564" s="99">
        <v>0.90170743826404398</v>
      </c>
      <c r="F564" s="96">
        <v>73</v>
      </c>
      <c r="G564" s="100" t="s">
        <v>1020</v>
      </c>
      <c r="H564" s="100" t="s">
        <v>1007</v>
      </c>
      <c r="I564" s="100" t="s">
        <v>1021</v>
      </c>
      <c r="J564" s="100" t="s">
        <v>1006</v>
      </c>
      <c r="K564" s="100" t="s">
        <v>1008</v>
      </c>
      <c r="L564" s="100" t="s">
        <v>1008</v>
      </c>
      <c r="M564" s="100" t="s">
        <v>1008</v>
      </c>
      <c r="N564" s="100" t="s">
        <v>1021</v>
      </c>
      <c r="O564" s="110" t="s">
        <v>1185</v>
      </c>
    </row>
    <row r="565" spans="1:15" x14ac:dyDescent="0.25">
      <c r="A565" s="97" t="s">
        <v>1177</v>
      </c>
      <c r="B565" s="98" t="s">
        <v>1275</v>
      </c>
      <c r="C565" s="98" t="s">
        <v>1276</v>
      </c>
      <c r="D565" s="85">
        <v>1083.8</v>
      </c>
      <c r="E565" s="99">
        <v>1.2529213493749201</v>
      </c>
      <c r="F565" s="96">
        <v>50</v>
      </c>
      <c r="G565" s="100" t="s">
        <v>1020</v>
      </c>
      <c r="H565" s="100" t="s">
        <v>1007</v>
      </c>
      <c r="I565" s="100" t="s">
        <v>1021</v>
      </c>
      <c r="J565" s="100" t="s">
        <v>1008</v>
      </c>
      <c r="K565" s="100" t="s">
        <v>1008</v>
      </c>
      <c r="L565" s="100" t="s">
        <v>1008</v>
      </c>
      <c r="M565" s="100" t="s">
        <v>1008</v>
      </c>
      <c r="N565" s="100" t="s">
        <v>1021</v>
      </c>
      <c r="O565" s="110" t="s">
        <v>1185</v>
      </c>
    </row>
    <row r="566" spans="1:15" x14ac:dyDescent="0.25">
      <c r="A566" s="97" t="s">
        <v>1178</v>
      </c>
      <c r="B566" s="98" t="s">
        <v>1275</v>
      </c>
      <c r="C566" s="98" t="s">
        <v>1276</v>
      </c>
      <c r="D566" s="85">
        <v>239.3</v>
      </c>
      <c r="E566" s="99">
        <v>1.9629361222622701</v>
      </c>
      <c r="F566" s="96">
        <v>17</v>
      </c>
      <c r="G566" s="100" t="s">
        <v>1014</v>
      </c>
      <c r="H566" s="100" t="s">
        <v>1014</v>
      </c>
      <c r="I566" s="100" t="s">
        <v>1014</v>
      </c>
      <c r="J566" s="100" t="s">
        <v>1014</v>
      </c>
      <c r="K566" s="100" t="s">
        <v>1014</v>
      </c>
      <c r="L566" s="100" t="s">
        <v>1014</v>
      </c>
      <c r="M566" s="100" t="s">
        <v>1014</v>
      </c>
      <c r="N566" s="100" t="s">
        <v>1014</v>
      </c>
      <c r="O566" s="110" t="s">
        <v>1009</v>
      </c>
    </row>
    <row r="567" spans="1:15" x14ac:dyDescent="0.25">
      <c r="A567" s="97" t="s">
        <v>1179</v>
      </c>
      <c r="B567" s="98" t="s">
        <v>1275</v>
      </c>
      <c r="C567" s="98" t="s">
        <v>1276</v>
      </c>
      <c r="D567" s="85">
        <v>488.2</v>
      </c>
      <c r="E567" s="99">
        <v>0.444486230489953</v>
      </c>
      <c r="F567" s="96">
        <v>116</v>
      </c>
      <c r="G567" s="100" t="s">
        <v>1008</v>
      </c>
      <c r="H567" s="100" t="s">
        <v>1007</v>
      </c>
      <c r="I567" s="100" t="s">
        <v>1021</v>
      </c>
      <c r="J567" s="100" t="s">
        <v>1006</v>
      </c>
      <c r="K567" s="100" t="s">
        <v>1007</v>
      </c>
      <c r="L567" s="100" t="s">
        <v>1008</v>
      </c>
      <c r="M567" s="100" t="s">
        <v>1008</v>
      </c>
      <c r="N567" s="100" t="s">
        <v>1021</v>
      </c>
      <c r="O567" s="110" t="s">
        <v>1185</v>
      </c>
    </row>
    <row r="568" spans="1:15" x14ac:dyDescent="0.25">
      <c r="A568" s="97" t="s">
        <v>1180</v>
      </c>
      <c r="B568" s="98" t="s">
        <v>1275</v>
      </c>
      <c r="C568" s="98" t="s">
        <v>1276</v>
      </c>
      <c r="D568" s="85">
        <v>1164.3</v>
      </c>
      <c r="E568" s="99">
        <v>1.45583013306177</v>
      </c>
      <c r="F568" s="96">
        <v>36</v>
      </c>
      <c r="G568" s="100" t="s">
        <v>1020</v>
      </c>
      <c r="H568" s="100" t="s">
        <v>1007</v>
      </c>
      <c r="I568" s="100" t="s">
        <v>1021</v>
      </c>
      <c r="J568" s="100" t="s">
        <v>1006</v>
      </c>
      <c r="K568" s="100" t="s">
        <v>1008</v>
      </c>
      <c r="L568" s="100" t="s">
        <v>1008</v>
      </c>
      <c r="M568" s="100" t="s">
        <v>1008</v>
      </c>
      <c r="N568" s="100" t="s">
        <v>1021</v>
      </c>
      <c r="O568" s="110" t="s">
        <v>1185</v>
      </c>
    </row>
    <row r="569" spans="1:15" x14ac:dyDescent="0.25">
      <c r="A569" s="97" t="s">
        <v>1181</v>
      </c>
      <c r="B569" s="98" t="s">
        <v>1275</v>
      </c>
      <c r="C569" s="98" t="s">
        <v>1276</v>
      </c>
      <c r="D569" s="85">
        <v>422</v>
      </c>
      <c r="E569" s="99">
        <v>1.27902343153634</v>
      </c>
      <c r="F569" s="96">
        <v>40</v>
      </c>
      <c r="G569" s="100" t="s">
        <v>1020</v>
      </c>
      <c r="H569" s="100" t="s">
        <v>1007</v>
      </c>
      <c r="I569" s="100" t="s">
        <v>1021</v>
      </c>
      <c r="J569" s="100" t="s">
        <v>1006</v>
      </c>
      <c r="K569" s="100" t="s">
        <v>1007</v>
      </c>
      <c r="L569" s="100" t="s">
        <v>1008</v>
      </c>
      <c r="M569" s="100" t="s">
        <v>1008</v>
      </c>
      <c r="N569" s="100" t="s">
        <v>1021</v>
      </c>
      <c r="O569" s="110" t="s">
        <v>1185</v>
      </c>
    </row>
    <row r="570" spans="1:15" x14ac:dyDescent="0.25">
      <c r="A570" s="97" t="s">
        <v>1182</v>
      </c>
      <c r="B570" s="98" t="s">
        <v>1275</v>
      </c>
      <c r="C570" s="98" t="s">
        <v>1276</v>
      </c>
      <c r="D570" s="85">
        <v>1799.3</v>
      </c>
      <c r="E570" s="99">
        <v>0.87133904946969398</v>
      </c>
      <c r="F570" s="96">
        <v>83</v>
      </c>
      <c r="G570" s="100" t="s">
        <v>1020</v>
      </c>
      <c r="H570" s="100" t="s">
        <v>1008</v>
      </c>
      <c r="I570" s="100" t="s">
        <v>1021</v>
      </c>
      <c r="J570" s="100" t="s">
        <v>1006</v>
      </c>
      <c r="K570" s="100" t="s">
        <v>1008</v>
      </c>
      <c r="L570" s="100" t="s">
        <v>1008</v>
      </c>
      <c r="M570" s="100" t="s">
        <v>1008</v>
      </c>
      <c r="N570" s="100" t="s">
        <v>1021</v>
      </c>
      <c r="O570" s="110" t="s">
        <v>1185</v>
      </c>
    </row>
    <row r="571" spans="1:15" x14ac:dyDescent="0.25">
      <c r="A571" s="97" t="s">
        <v>1003</v>
      </c>
      <c r="B571" s="98" t="s">
        <v>1277</v>
      </c>
      <c r="C571" s="98" t="s">
        <v>1278</v>
      </c>
      <c r="D571" s="85">
        <v>346.9</v>
      </c>
      <c r="E571" s="99">
        <v>0.89504409343485003</v>
      </c>
      <c r="F571" s="96">
        <v>78</v>
      </c>
      <c r="G571" s="100" t="s">
        <v>1014</v>
      </c>
      <c r="H571" s="100" t="s">
        <v>1014</v>
      </c>
      <c r="I571" s="100" t="s">
        <v>1014</v>
      </c>
      <c r="J571" s="100" t="s">
        <v>1014</v>
      </c>
      <c r="K571" s="100" t="s">
        <v>1014</v>
      </c>
      <c r="L571" s="100" t="s">
        <v>1014</v>
      </c>
      <c r="M571" s="100" t="s">
        <v>1014</v>
      </c>
      <c r="N571" s="100" t="s">
        <v>1014</v>
      </c>
      <c r="O571" s="110" t="s">
        <v>1009</v>
      </c>
    </row>
    <row r="572" spans="1:15" x14ac:dyDescent="0.25">
      <c r="A572" s="97" t="s">
        <v>1172</v>
      </c>
      <c r="B572" s="98" t="s">
        <v>1277</v>
      </c>
      <c r="C572" s="98" t="s">
        <v>1278</v>
      </c>
      <c r="D572" s="85">
        <v>149.1</v>
      </c>
      <c r="E572" s="99">
        <v>1.6506669942646199</v>
      </c>
      <c r="F572" s="96">
        <v>15</v>
      </c>
      <c r="G572" s="100" t="s">
        <v>1014</v>
      </c>
      <c r="H572" s="100" t="s">
        <v>1014</v>
      </c>
      <c r="I572" s="100" t="s">
        <v>1014</v>
      </c>
      <c r="J572" s="100" t="s">
        <v>1014</v>
      </c>
      <c r="K572" s="100" t="s">
        <v>1014</v>
      </c>
      <c r="L572" s="100" t="s">
        <v>1014</v>
      </c>
      <c r="M572" s="100" t="s">
        <v>1014</v>
      </c>
      <c r="N572" s="100" t="s">
        <v>1014</v>
      </c>
      <c r="O572" s="110" t="s">
        <v>1009</v>
      </c>
    </row>
    <row r="573" spans="1:15" x14ac:dyDescent="0.25">
      <c r="A573" s="97" t="s">
        <v>1173</v>
      </c>
      <c r="B573" s="98" t="s">
        <v>1277</v>
      </c>
      <c r="C573" s="98" t="s">
        <v>1278</v>
      </c>
      <c r="D573" s="85">
        <v>127.9</v>
      </c>
      <c r="E573" s="99">
        <v>0.45499278417416</v>
      </c>
      <c r="F573" s="96">
        <v>98</v>
      </c>
      <c r="G573" s="100" t="s">
        <v>1014</v>
      </c>
      <c r="H573" s="100" t="s">
        <v>1014</v>
      </c>
      <c r="I573" s="100" t="s">
        <v>1014</v>
      </c>
      <c r="J573" s="100" t="s">
        <v>1014</v>
      </c>
      <c r="K573" s="100" t="s">
        <v>1014</v>
      </c>
      <c r="L573" s="100" t="s">
        <v>1014</v>
      </c>
      <c r="M573" s="100" t="s">
        <v>1014</v>
      </c>
      <c r="N573" s="100" t="s">
        <v>1014</v>
      </c>
      <c r="O573" s="110" t="s">
        <v>1009</v>
      </c>
    </row>
    <row r="574" spans="1:15" x14ac:dyDescent="0.25">
      <c r="A574" s="97" t="s">
        <v>1174</v>
      </c>
      <c r="B574" s="98" t="s">
        <v>1277</v>
      </c>
      <c r="C574" s="98" t="s">
        <v>1278</v>
      </c>
      <c r="D574" s="85">
        <v>36.200000000000003</v>
      </c>
      <c r="E574" s="99">
        <v>1.5336004327849599</v>
      </c>
      <c r="F574" s="96">
        <v>19</v>
      </c>
      <c r="G574" s="100" t="s">
        <v>1014</v>
      </c>
      <c r="H574" s="100" t="s">
        <v>1014</v>
      </c>
      <c r="I574" s="100" t="s">
        <v>1014</v>
      </c>
      <c r="J574" s="100" t="s">
        <v>1014</v>
      </c>
      <c r="K574" s="100" t="s">
        <v>1014</v>
      </c>
      <c r="L574" s="100" t="s">
        <v>1014</v>
      </c>
      <c r="M574" s="100" t="s">
        <v>1014</v>
      </c>
      <c r="N574" s="100" t="s">
        <v>1014</v>
      </c>
      <c r="O574" s="110" t="s">
        <v>1200</v>
      </c>
    </row>
    <row r="575" spans="1:15" x14ac:dyDescent="0.25">
      <c r="A575" s="97" t="s">
        <v>1175</v>
      </c>
      <c r="B575" s="98" t="s">
        <v>1277</v>
      </c>
      <c r="C575" s="98" t="s">
        <v>1278</v>
      </c>
      <c r="D575" s="85">
        <v>207</v>
      </c>
      <c r="E575" s="99">
        <v>1.1262391364077999</v>
      </c>
      <c r="F575" s="96">
        <v>54</v>
      </c>
      <c r="G575" s="100" t="s">
        <v>1020</v>
      </c>
      <c r="H575" s="100" t="s">
        <v>1007</v>
      </c>
      <c r="I575" s="100" t="s">
        <v>1021</v>
      </c>
      <c r="J575" s="100" t="s">
        <v>1006</v>
      </c>
      <c r="K575" s="100" t="s">
        <v>1008</v>
      </c>
      <c r="L575" s="100" t="s">
        <v>1007</v>
      </c>
      <c r="M575" s="100" t="s">
        <v>1008</v>
      </c>
      <c r="N575" s="100" t="s">
        <v>1021</v>
      </c>
      <c r="O575" s="110" t="s">
        <v>1185</v>
      </c>
    </row>
    <row r="576" spans="1:15" x14ac:dyDescent="0.25">
      <c r="A576" s="97" t="s">
        <v>1176</v>
      </c>
      <c r="B576" s="98" t="s">
        <v>1277</v>
      </c>
      <c r="C576" s="98" t="s">
        <v>1278</v>
      </c>
      <c r="D576" s="85">
        <v>330.2</v>
      </c>
      <c r="E576" s="99">
        <v>1.2817022448944899</v>
      </c>
      <c r="F576" s="96">
        <v>44</v>
      </c>
      <c r="G576" s="100" t="s">
        <v>1020</v>
      </c>
      <c r="H576" s="100" t="s">
        <v>1007</v>
      </c>
      <c r="I576" s="100" t="s">
        <v>1021</v>
      </c>
      <c r="J576" s="100" t="s">
        <v>1006</v>
      </c>
      <c r="K576" s="100" t="s">
        <v>1007</v>
      </c>
      <c r="L576" s="100" t="s">
        <v>1007</v>
      </c>
      <c r="M576" s="100" t="s">
        <v>1008</v>
      </c>
      <c r="N576" s="100" t="s">
        <v>1021</v>
      </c>
      <c r="O576" s="110" t="s">
        <v>1185</v>
      </c>
    </row>
    <row r="577" spans="1:15" x14ac:dyDescent="0.25">
      <c r="A577" s="97" t="s">
        <v>1177</v>
      </c>
      <c r="B577" s="98" t="s">
        <v>1277</v>
      </c>
      <c r="C577" s="98" t="s">
        <v>1278</v>
      </c>
      <c r="D577" s="85">
        <v>312.39999999999998</v>
      </c>
      <c r="E577" s="99">
        <v>1.3123837566375101</v>
      </c>
      <c r="F577" s="96">
        <v>44</v>
      </c>
      <c r="G577" s="100" t="s">
        <v>1020</v>
      </c>
      <c r="H577" s="100" t="s">
        <v>1007</v>
      </c>
      <c r="I577" s="100" t="s">
        <v>1021</v>
      </c>
      <c r="J577" s="100" t="s">
        <v>1021</v>
      </c>
      <c r="K577" s="100" t="s">
        <v>1008</v>
      </c>
      <c r="L577" s="100" t="s">
        <v>1007</v>
      </c>
      <c r="M577" s="100" t="s">
        <v>1008</v>
      </c>
      <c r="N577" s="100" t="s">
        <v>1021</v>
      </c>
      <c r="O577" s="110" t="s">
        <v>1185</v>
      </c>
    </row>
    <row r="578" spans="1:15" x14ac:dyDescent="0.25">
      <c r="A578" s="97" t="s">
        <v>1178</v>
      </c>
      <c r="B578" s="98" t="s">
        <v>1277</v>
      </c>
      <c r="C578" s="98" t="s">
        <v>1278</v>
      </c>
      <c r="D578" s="85">
        <v>91.5</v>
      </c>
      <c r="E578" s="99">
        <v>1.9629361222622701</v>
      </c>
      <c r="F578" s="96">
        <v>17</v>
      </c>
      <c r="G578" s="100" t="s">
        <v>1014</v>
      </c>
      <c r="H578" s="100" t="s">
        <v>1014</v>
      </c>
      <c r="I578" s="100" t="s">
        <v>1014</v>
      </c>
      <c r="J578" s="100" t="s">
        <v>1014</v>
      </c>
      <c r="K578" s="100" t="s">
        <v>1014</v>
      </c>
      <c r="L578" s="100" t="s">
        <v>1014</v>
      </c>
      <c r="M578" s="100" t="s">
        <v>1014</v>
      </c>
      <c r="N578" s="100" t="s">
        <v>1014</v>
      </c>
      <c r="O578" s="110" t="s">
        <v>1009</v>
      </c>
    </row>
    <row r="579" spans="1:15" x14ac:dyDescent="0.25">
      <c r="A579" s="97" t="s">
        <v>1179</v>
      </c>
      <c r="B579" s="98" t="s">
        <v>1277</v>
      </c>
      <c r="C579" s="98" t="s">
        <v>1278</v>
      </c>
      <c r="D579" s="85">
        <v>257.89999999999998</v>
      </c>
      <c r="E579" s="99">
        <v>0.46777926382457102</v>
      </c>
      <c r="F579" s="96">
        <v>111</v>
      </c>
      <c r="G579" s="100" t="s">
        <v>1014</v>
      </c>
      <c r="H579" s="100" t="s">
        <v>1014</v>
      </c>
      <c r="I579" s="100" t="s">
        <v>1014</v>
      </c>
      <c r="J579" s="100" t="s">
        <v>1014</v>
      </c>
      <c r="K579" s="100" t="s">
        <v>1014</v>
      </c>
      <c r="L579" s="100" t="s">
        <v>1014</v>
      </c>
      <c r="M579" s="100" t="s">
        <v>1014</v>
      </c>
      <c r="N579" s="100" t="s">
        <v>1014</v>
      </c>
      <c r="O579" s="110" t="s">
        <v>1009</v>
      </c>
    </row>
    <row r="580" spans="1:15" x14ac:dyDescent="0.25">
      <c r="A580" s="97" t="s">
        <v>1180</v>
      </c>
      <c r="B580" s="98" t="s">
        <v>1277</v>
      </c>
      <c r="C580" s="98" t="s">
        <v>1278</v>
      </c>
      <c r="D580" s="85">
        <v>403.2</v>
      </c>
      <c r="E580" s="99">
        <v>2.0342510231256998</v>
      </c>
      <c r="F580" s="96">
        <v>17</v>
      </c>
      <c r="G580" s="100" t="s">
        <v>1020</v>
      </c>
      <c r="H580" s="100" t="s">
        <v>1007</v>
      </c>
      <c r="I580" s="100" t="s">
        <v>1021</v>
      </c>
      <c r="J580" s="100" t="s">
        <v>1021</v>
      </c>
      <c r="K580" s="100" t="s">
        <v>1008</v>
      </c>
      <c r="L580" s="100" t="s">
        <v>1007</v>
      </c>
      <c r="M580" s="100" t="s">
        <v>1008</v>
      </c>
      <c r="N580" s="100" t="s">
        <v>1021</v>
      </c>
      <c r="O580" s="110" t="s">
        <v>1185</v>
      </c>
    </row>
    <row r="581" spans="1:15" x14ac:dyDescent="0.25">
      <c r="A581" s="97" t="s">
        <v>1181</v>
      </c>
      <c r="B581" s="98" t="s">
        <v>1277</v>
      </c>
      <c r="C581" s="98" t="s">
        <v>1278</v>
      </c>
      <c r="D581" s="85">
        <v>105.4</v>
      </c>
      <c r="E581" s="99">
        <v>1.1102095260951499</v>
      </c>
      <c r="F581" s="96">
        <v>49</v>
      </c>
      <c r="G581" s="100" t="s">
        <v>1014</v>
      </c>
      <c r="H581" s="100" t="s">
        <v>1014</v>
      </c>
      <c r="I581" s="100" t="s">
        <v>1014</v>
      </c>
      <c r="J581" s="100" t="s">
        <v>1014</v>
      </c>
      <c r="K581" s="100" t="s">
        <v>1014</v>
      </c>
      <c r="L581" s="100" t="s">
        <v>1014</v>
      </c>
      <c r="M581" s="100" t="s">
        <v>1014</v>
      </c>
      <c r="N581" s="100" t="s">
        <v>1014</v>
      </c>
      <c r="O581" s="110" t="s">
        <v>1009</v>
      </c>
    </row>
    <row r="582" spans="1:15" x14ac:dyDescent="0.25">
      <c r="A582" s="97" t="s">
        <v>1182</v>
      </c>
      <c r="B582" s="98" t="s">
        <v>1277</v>
      </c>
      <c r="C582" s="98" t="s">
        <v>1278</v>
      </c>
      <c r="D582" s="85">
        <v>326.10000000000002</v>
      </c>
      <c r="E582" s="99">
        <v>0.70410767625422999</v>
      </c>
      <c r="F582" s="96">
        <v>97</v>
      </c>
      <c r="G582" s="100" t="s">
        <v>1014</v>
      </c>
      <c r="H582" s="100" t="s">
        <v>1014</v>
      </c>
      <c r="I582" s="100" t="s">
        <v>1014</v>
      </c>
      <c r="J582" s="100" t="s">
        <v>1014</v>
      </c>
      <c r="K582" s="100" t="s">
        <v>1014</v>
      </c>
      <c r="L582" s="100" t="s">
        <v>1014</v>
      </c>
      <c r="M582" s="100" t="s">
        <v>1014</v>
      </c>
      <c r="N582" s="100" t="s">
        <v>1014</v>
      </c>
      <c r="O582" s="110" t="s">
        <v>1009</v>
      </c>
    </row>
    <row r="583" spans="1:15" x14ac:dyDescent="0.25">
      <c r="A583" s="97" t="s">
        <v>1003</v>
      </c>
      <c r="B583" s="98" t="s">
        <v>1279</v>
      </c>
      <c r="C583" s="98" t="s">
        <v>1280</v>
      </c>
      <c r="D583" s="85">
        <v>516.20000000000005</v>
      </c>
      <c r="E583" s="99">
        <v>3.69303218366694</v>
      </c>
      <c r="F583" s="96">
        <v>3</v>
      </c>
      <c r="G583" s="100" t="s">
        <v>1014</v>
      </c>
      <c r="H583" s="100" t="s">
        <v>1014</v>
      </c>
      <c r="I583" s="100" t="s">
        <v>1014</v>
      </c>
      <c r="J583" s="100" t="s">
        <v>1014</v>
      </c>
      <c r="K583" s="100" t="s">
        <v>1014</v>
      </c>
      <c r="L583" s="100" t="s">
        <v>1014</v>
      </c>
      <c r="M583" s="100" t="s">
        <v>1014</v>
      </c>
      <c r="N583" s="100" t="s">
        <v>1014</v>
      </c>
      <c r="O583" s="110" t="s">
        <v>1009</v>
      </c>
    </row>
    <row r="584" spans="1:15" x14ac:dyDescent="0.25">
      <c r="A584" s="97" t="s">
        <v>1172</v>
      </c>
      <c r="B584" s="98" t="s">
        <v>1279</v>
      </c>
      <c r="C584" s="98" t="s">
        <v>1280</v>
      </c>
      <c r="D584" s="85">
        <v>219.6</v>
      </c>
      <c r="E584" s="99">
        <v>1.0484494699459199</v>
      </c>
      <c r="F584" s="96">
        <v>65</v>
      </c>
      <c r="G584" s="100" t="s">
        <v>1014</v>
      </c>
      <c r="H584" s="100" t="s">
        <v>1014</v>
      </c>
      <c r="I584" s="100" t="s">
        <v>1014</v>
      </c>
      <c r="J584" s="100" t="s">
        <v>1014</v>
      </c>
      <c r="K584" s="100" t="s">
        <v>1014</v>
      </c>
      <c r="L584" s="100" t="s">
        <v>1014</v>
      </c>
      <c r="M584" s="100" t="s">
        <v>1014</v>
      </c>
      <c r="N584" s="100" t="s">
        <v>1014</v>
      </c>
      <c r="O584" s="110" t="s">
        <v>1200</v>
      </c>
    </row>
    <row r="585" spans="1:15" x14ac:dyDescent="0.25">
      <c r="A585" s="97" t="s">
        <v>1173</v>
      </c>
      <c r="B585" s="98" t="s">
        <v>1279</v>
      </c>
      <c r="C585" s="98" t="s">
        <v>1280</v>
      </c>
      <c r="D585" s="85">
        <v>185.5</v>
      </c>
      <c r="E585" s="99">
        <v>1.0484494699459199</v>
      </c>
      <c r="F585" s="96">
        <v>47</v>
      </c>
      <c r="G585" s="100" t="s">
        <v>1014</v>
      </c>
      <c r="H585" s="100" t="s">
        <v>1014</v>
      </c>
      <c r="I585" s="100" t="s">
        <v>1014</v>
      </c>
      <c r="J585" s="100" t="s">
        <v>1014</v>
      </c>
      <c r="K585" s="100" t="s">
        <v>1014</v>
      </c>
      <c r="L585" s="100" t="s">
        <v>1014</v>
      </c>
      <c r="M585" s="100" t="s">
        <v>1014</v>
      </c>
      <c r="N585" s="100" t="s">
        <v>1014</v>
      </c>
      <c r="O585" s="110" t="s">
        <v>1200</v>
      </c>
    </row>
    <row r="586" spans="1:15" x14ac:dyDescent="0.25">
      <c r="A586" s="97" t="s">
        <v>1174</v>
      </c>
      <c r="B586" s="98" t="s">
        <v>1279</v>
      </c>
      <c r="C586" s="98" t="s">
        <v>1280</v>
      </c>
      <c r="D586" s="85">
        <v>37.9</v>
      </c>
      <c r="E586" s="99">
        <v>1.0484494699459199</v>
      </c>
      <c r="F586" s="96">
        <v>60</v>
      </c>
      <c r="G586" s="100" t="s">
        <v>1014</v>
      </c>
      <c r="H586" s="100" t="s">
        <v>1014</v>
      </c>
      <c r="I586" s="100" t="s">
        <v>1014</v>
      </c>
      <c r="J586" s="100" t="s">
        <v>1014</v>
      </c>
      <c r="K586" s="100" t="s">
        <v>1014</v>
      </c>
      <c r="L586" s="100" t="s">
        <v>1014</v>
      </c>
      <c r="M586" s="100" t="s">
        <v>1014</v>
      </c>
      <c r="N586" s="100" t="s">
        <v>1014</v>
      </c>
      <c r="O586" s="110" t="s">
        <v>1200</v>
      </c>
    </row>
    <row r="587" spans="1:15" x14ac:dyDescent="0.25">
      <c r="A587" s="97" t="s">
        <v>1175</v>
      </c>
      <c r="B587" s="98" t="s">
        <v>1279</v>
      </c>
      <c r="C587" s="98" t="s">
        <v>1280</v>
      </c>
      <c r="D587" s="85">
        <v>282.89999999999998</v>
      </c>
      <c r="E587" s="99">
        <v>1.0484494699459199</v>
      </c>
      <c r="F587" s="96">
        <v>60</v>
      </c>
      <c r="G587" s="100" t="s">
        <v>1014</v>
      </c>
      <c r="H587" s="100" t="s">
        <v>1014</v>
      </c>
      <c r="I587" s="100" t="s">
        <v>1014</v>
      </c>
      <c r="J587" s="100" t="s">
        <v>1014</v>
      </c>
      <c r="K587" s="100" t="s">
        <v>1014</v>
      </c>
      <c r="L587" s="100" t="s">
        <v>1014</v>
      </c>
      <c r="M587" s="100" t="s">
        <v>1014</v>
      </c>
      <c r="N587" s="100" t="s">
        <v>1014</v>
      </c>
      <c r="O587" s="110" t="s">
        <v>1200</v>
      </c>
    </row>
    <row r="588" spans="1:15" x14ac:dyDescent="0.25">
      <c r="A588" s="97" t="s">
        <v>1176</v>
      </c>
      <c r="B588" s="98" t="s">
        <v>1279</v>
      </c>
      <c r="C588" s="98" t="s">
        <v>1280</v>
      </c>
      <c r="D588" s="85">
        <v>950.5</v>
      </c>
      <c r="E588" s="99">
        <v>1.72401151703879</v>
      </c>
      <c r="F588" s="96">
        <v>21</v>
      </c>
      <c r="G588" s="100" t="s">
        <v>1014</v>
      </c>
      <c r="H588" s="100" t="s">
        <v>1014</v>
      </c>
      <c r="I588" s="100" t="s">
        <v>1014</v>
      </c>
      <c r="J588" s="100" t="s">
        <v>1014</v>
      </c>
      <c r="K588" s="100" t="s">
        <v>1014</v>
      </c>
      <c r="L588" s="100" t="s">
        <v>1014</v>
      </c>
      <c r="M588" s="100" t="s">
        <v>1014</v>
      </c>
      <c r="N588" s="100" t="s">
        <v>1014</v>
      </c>
      <c r="O588" s="110" t="s">
        <v>1009</v>
      </c>
    </row>
    <row r="589" spans="1:15" x14ac:dyDescent="0.25">
      <c r="A589" s="97" t="s">
        <v>1177</v>
      </c>
      <c r="B589" s="98" t="s">
        <v>1279</v>
      </c>
      <c r="C589" s="98" t="s">
        <v>1280</v>
      </c>
      <c r="D589" s="85">
        <v>496.4</v>
      </c>
      <c r="E589" s="99">
        <v>2.1393086051550601</v>
      </c>
      <c r="F589" s="96">
        <v>8</v>
      </c>
      <c r="G589" s="100" t="s">
        <v>1014</v>
      </c>
      <c r="H589" s="100" t="s">
        <v>1014</v>
      </c>
      <c r="I589" s="100" t="s">
        <v>1014</v>
      </c>
      <c r="J589" s="100" t="s">
        <v>1014</v>
      </c>
      <c r="K589" s="100" t="s">
        <v>1014</v>
      </c>
      <c r="L589" s="100" t="s">
        <v>1014</v>
      </c>
      <c r="M589" s="100" t="s">
        <v>1014</v>
      </c>
      <c r="N589" s="100" t="s">
        <v>1014</v>
      </c>
      <c r="O589" s="110" t="s">
        <v>1009</v>
      </c>
    </row>
    <row r="590" spans="1:15" x14ac:dyDescent="0.25">
      <c r="A590" s="97" t="s">
        <v>1178</v>
      </c>
      <c r="B590" s="98" t="s">
        <v>1279</v>
      </c>
      <c r="C590" s="98" t="s">
        <v>1280</v>
      </c>
      <c r="D590" s="85">
        <v>151</v>
      </c>
      <c r="E590" s="99">
        <v>1.0484494699459199</v>
      </c>
      <c r="F590" s="96">
        <v>75</v>
      </c>
      <c r="G590" s="100" t="s">
        <v>1014</v>
      </c>
      <c r="H590" s="100" t="s">
        <v>1014</v>
      </c>
      <c r="I590" s="100" t="s">
        <v>1014</v>
      </c>
      <c r="J590" s="100" t="s">
        <v>1014</v>
      </c>
      <c r="K590" s="100" t="s">
        <v>1014</v>
      </c>
      <c r="L590" s="100" t="s">
        <v>1014</v>
      </c>
      <c r="M590" s="100" t="s">
        <v>1014</v>
      </c>
      <c r="N590" s="100" t="s">
        <v>1014</v>
      </c>
      <c r="O590" s="110" t="s">
        <v>1200</v>
      </c>
    </row>
    <row r="591" spans="1:15" x14ac:dyDescent="0.25">
      <c r="A591" s="97" t="s">
        <v>1179</v>
      </c>
      <c r="B591" s="98" t="s">
        <v>1279</v>
      </c>
      <c r="C591" s="98" t="s">
        <v>1280</v>
      </c>
      <c r="D591" s="85">
        <v>337.4</v>
      </c>
      <c r="E591" s="99">
        <v>1.0484494699459199</v>
      </c>
      <c r="F591" s="96">
        <v>51</v>
      </c>
      <c r="G591" s="100" t="s">
        <v>1014</v>
      </c>
      <c r="H591" s="100" t="s">
        <v>1014</v>
      </c>
      <c r="I591" s="100" t="s">
        <v>1014</v>
      </c>
      <c r="J591" s="100" t="s">
        <v>1014</v>
      </c>
      <c r="K591" s="100" t="s">
        <v>1014</v>
      </c>
      <c r="L591" s="100" t="s">
        <v>1014</v>
      </c>
      <c r="M591" s="100" t="s">
        <v>1014</v>
      </c>
      <c r="N591" s="100" t="s">
        <v>1014</v>
      </c>
      <c r="O591" s="110" t="s">
        <v>1200</v>
      </c>
    </row>
    <row r="592" spans="1:15" x14ac:dyDescent="0.25">
      <c r="A592" s="97" t="s">
        <v>1180</v>
      </c>
      <c r="B592" s="98" t="s">
        <v>1279</v>
      </c>
      <c r="C592" s="98" t="s">
        <v>1280</v>
      </c>
      <c r="D592" s="85">
        <v>961.2</v>
      </c>
      <c r="E592" s="99">
        <v>3.4781561161729799</v>
      </c>
      <c r="F592" s="96">
        <v>6</v>
      </c>
      <c r="G592" s="100" t="s">
        <v>1014</v>
      </c>
      <c r="H592" s="100" t="s">
        <v>1014</v>
      </c>
      <c r="I592" s="100" t="s">
        <v>1014</v>
      </c>
      <c r="J592" s="100" t="s">
        <v>1014</v>
      </c>
      <c r="K592" s="100" t="s">
        <v>1014</v>
      </c>
      <c r="L592" s="100" t="s">
        <v>1014</v>
      </c>
      <c r="M592" s="100" t="s">
        <v>1014</v>
      </c>
      <c r="N592" s="100" t="s">
        <v>1014</v>
      </c>
      <c r="O592" s="110" t="s">
        <v>1009</v>
      </c>
    </row>
    <row r="593" spans="1:15" x14ac:dyDescent="0.25">
      <c r="A593" s="97" t="s">
        <v>1181</v>
      </c>
      <c r="B593" s="98" t="s">
        <v>1279</v>
      </c>
      <c r="C593" s="98" t="s">
        <v>1280</v>
      </c>
      <c r="D593" s="85">
        <v>238.4</v>
      </c>
      <c r="E593" s="99">
        <v>1.0484494699459199</v>
      </c>
      <c r="F593" s="96">
        <v>62</v>
      </c>
      <c r="G593" s="100" t="s">
        <v>1014</v>
      </c>
      <c r="H593" s="100" t="s">
        <v>1014</v>
      </c>
      <c r="I593" s="100" t="s">
        <v>1014</v>
      </c>
      <c r="J593" s="100" t="s">
        <v>1014</v>
      </c>
      <c r="K593" s="100" t="s">
        <v>1014</v>
      </c>
      <c r="L593" s="100" t="s">
        <v>1014</v>
      </c>
      <c r="M593" s="100" t="s">
        <v>1014</v>
      </c>
      <c r="N593" s="100" t="s">
        <v>1014</v>
      </c>
      <c r="O593" s="110" t="s">
        <v>1200</v>
      </c>
    </row>
    <row r="594" spans="1:15" x14ac:dyDescent="0.25">
      <c r="A594" s="97" t="s">
        <v>1182</v>
      </c>
      <c r="B594" s="98" t="s">
        <v>1279</v>
      </c>
      <c r="C594" s="98" t="s">
        <v>1280</v>
      </c>
      <c r="D594" s="85">
        <v>838.7</v>
      </c>
      <c r="E594" s="99">
        <v>1.6437847336760401</v>
      </c>
      <c r="F594" s="96">
        <v>19</v>
      </c>
      <c r="G594" s="100" t="s">
        <v>1020</v>
      </c>
      <c r="H594" s="100" t="s">
        <v>1006</v>
      </c>
      <c r="I594" s="100" t="s">
        <v>1007</v>
      </c>
      <c r="J594" s="100" t="s">
        <v>1007</v>
      </c>
      <c r="K594" s="100" t="s">
        <v>1021</v>
      </c>
      <c r="L594" s="100" t="s">
        <v>1021</v>
      </c>
      <c r="M594" s="100" t="s">
        <v>1008</v>
      </c>
      <c r="N594" s="100" t="s">
        <v>1030</v>
      </c>
      <c r="O594" s="110" t="s">
        <v>1185</v>
      </c>
    </row>
    <row r="595" spans="1:15" x14ac:dyDescent="0.25">
      <c r="A595" s="97" t="s">
        <v>1003</v>
      </c>
      <c r="B595" s="98" t="s">
        <v>1281</v>
      </c>
      <c r="C595" s="98" t="s">
        <v>1282</v>
      </c>
      <c r="D595" s="85">
        <v>293.10000000000002</v>
      </c>
      <c r="E595" s="99">
        <v>3.69303218366694</v>
      </c>
      <c r="F595" s="96">
        <v>3</v>
      </c>
      <c r="G595" s="100" t="s">
        <v>1014</v>
      </c>
      <c r="H595" s="100" t="s">
        <v>1014</v>
      </c>
      <c r="I595" s="100" t="s">
        <v>1014</v>
      </c>
      <c r="J595" s="100" t="s">
        <v>1014</v>
      </c>
      <c r="K595" s="100" t="s">
        <v>1014</v>
      </c>
      <c r="L595" s="100" t="s">
        <v>1014</v>
      </c>
      <c r="M595" s="100" t="s">
        <v>1014</v>
      </c>
      <c r="N595" s="100" t="s">
        <v>1014</v>
      </c>
      <c r="O595" s="110" t="s">
        <v>1009</v>
      </c>
    </row>
    <row r="596" spans="1:15" x14ac:dyDescent="0.25">
      <c r="A596" s="97" t="s">
        <v>1172</v>
      </c>
      <c r="B596" s="98" t="s">
        <v>1281</v>
      </c>
      <c r="C596" s="98" t="s">
        <v>1282</v>
      </c>
      <c r="D596" s="85">
        <v>109.3</v>
      </c>
      <c r="E596" s="99">
        <v>4.2876875486426202</v>
      </c>
      <c r="F596" s="96">
        <v>1</v>
      </c>
      <c r="G596" s="100" t="s">
        <v>1014</v>
      </c>
      <c r="H596" s="100" t="s">
        <v>1014</v>
      </c>
      <c r="I596" s="100" t="s">
        <v>1014</v>
      </c>
      <c r="J596" s="100" t="s">
        <v>1014</v>
      </c>
      <c r="K596" s="100" t="s">
        <v>1014</v>
      </c>
      <c r="L596" s="100" t="s">
        <v>1014</v>
      </c>
      <c r="M596" s="100" t="s">
        <v>1014</v>
      </c>
      <c r="N596" s="100" t="s">
        <v>1014</v>
      </c>
      <c r="O596" s="110" t="s">
        <v>1200</v>
      </c>
    </row>
    <row r="597" spans="1:15" x14ac:dyDescent="0.25">
      <c r="A597" s="97" t="s">
        <v>1173</v>
      </c>
      <c r="B597" s="98" t="s">
        <v>1281</v>
      </c>
      <c r="C597" s="98" t="s">
        <v>1282</v>
      </c>
      <c r="D597" s="85">
        <v>169.1</v>
      </c>
      <c r="E597" s="99">
        <v>4.2876875486426202</v>
      </c>
      <c r="F597" s="96">
        <v>1</v>
      </c>
      <c r="G597" s="100" t="s">
        <v>1014</v>
      </c>
      <c r="H597" s="100" t="s">
        <v>1014</v>
      </c>
      <c r="I597" s="100" t="s">
        <v>1014</v>
      </c>
      <c r="J597" s="100" t="s">
        <v>1014</v>
      </c>
      <c r="K597" s="100" t="s">
        <v>1014</v>
      </c>
      <c r="L597" s="100" t="s">
        <v>1014</v>
      </c>
      <c r="M597" s="100" t="s">
        <v>1014</v>
      </c>
      <c r="N597" s="100" t="s">
        <v>1014</v>
      </c>
      <c r="O597" s="110" t="s">
        <v>1200</v>
      </c>
    </row>
    <row r="598" spans="1:15" x14ac:dyDescent="0.25">
      <c r="A598" s="97" t="s">
        <v>1174</v>
      </c>
      <c r="B598" s="98" t="s">
        <v>1281</v>
      </c>
      <c r="C598" s="98" t="s">
        <v>1282</v>
      </c>
      <c r="D598" s="85">
        <v>45.6</v>
      </c>
      <c r="E598" s="99">
        <v>4.2876875486426202</v>
      </c>
      <c r="F598" s="96">
        <v>1</v>
      </c>
      <c r="G598" s="100" t="s">
        <v>1014</v>
      </c>
      <c r="H598" s="100" t="s">
        <v>1014</v>
      </c>
      <c r="I598" s="100" t="s">
        <v>1014</v>
      </c>
      <c r="J598" s="100" t="s">
        <v>1014</v>
      </c>
      <c r="K598" s="100" t="s">
        <v>1014</v>
      </c>
      <c r="L598" s="100" t="s">
        <v>1014</v>
      </c>
      <c r="M598" s="100" t="s">
        <v>1014</v>
      </c>
      <c r="N598" s="100" t="s">
        <v>1014</v>
      </c>
      <c r="O598" s="110" t="s">
        <v>1200</v>
      </c>
    </row>
    <row r="599" spans="1:15" x14ac:dyDescent="0.25">
      <c r="A599" s="97" t="s">
        <v>1175</v>
      </c>
      <c r="B599" s="98" t="s">
        <v>1281</v>
      </c>
      <c r="C599" s="98" t="s">
        <v>1282</v>
      </c>
      <c r="D599" s="85">
        <v>190.6</v>
      </c>
      <c r="E599" s="99">
        <v>4.2876875486426202</v>
      </c>
      <c r="F599" s="96">
        <v>1</v>
      </c>
      <c r="G599" s="100" t="s">
        <v>1014</v>
      </c>
      <c r="H599" s="100" t="s">
        <v>1014</v>
      </c>
      <c r="I599" s="100" t="s">
        <v>1014</v>
      </c>
      <c r="J599" s="100" t="s">
        <v>1014</v>
      </c>
      <c r="K599" s="100" t="s">
        <v>1014</v>
      </c>
      <c r="L599" s="100" t="s">
        <v>1014</v>
      </c>
      <c r="M599" s="100" t="s">
        <v>1014</v>
      </c>
      <c r="N599" s="100" t="s">
        <v>1014</v>
      </c>
      <c r="O599" s="110" t="s">
        <v>1200</v>
      </c>
    </row>
    <row r="600" spans="1:15" x14ac:dyDescent="0.25">
      <c r="A600" s="97" t="s">
        <v>1176</v>
      </c>
      <c r="B600" s="98" t="s">
        <v>1281</v>
      </c>
      <c r="C600" s="98" t="s">
        <v>1282</v>
      </c>
      <c r="D600" s="85">
        <v>536.20000000000005</v>
      </c>
      <c r="E600" s="99">
        <v>1.72401151703879</v>
      </c>
      <c r="F600" s="96">
        <v>21</v>
      </c>
      <c r="G600" s="100" t="s">
        <v>1014</v>
      </c>
      <c r="H600" s="100" t="s">
        <v>1014</v>
      </c>
      <c r="I600" s="100" t="s">
        <v>1014</v>
      </c>
      <c r="J600" s="100" t="s">
        <v>1014</v>
      </c>
      <c r="K600" s="100" t="s">
        <v>1014</v>
      </c>
      <c r="L600" s="100" t="s">
        <v>1014</v>
      </c>
      <c r="M600" s="100" t="s">
        <v>1014</v>
      </c>
      <c r="N600" s="100" t="s">
        <v>1014</v>
      </c>
      <c r="O600" s="110" t="s">
        <v>1009</v>
      </c>
    </row>
    <row r="601" spans="1:15" x14ac:dyDescent="0.25">
      <c r="A601" s="97" t="s">
        <v>1177</v>
      </c>
      <c r="B601" s="98" t="s">
        <v>1281</v>
      </c>
      <c r="C601" s="98" t="s">
        <v>1282</v>
      </c>
      <c r="D601" s="85">
        <v>327.10000000000002</v>
      </c>
      <c r="E601" s="99">
        <v>2.1393086051550601</v>
      </c>
      <c r="F601" s="96">
        <v>8</v>
      </c>
      <c r="G601" s="100" t="s">
        <v>1014</v>
      </c>
      <c r="H601" s="100" t="s">
        <v>1014</v>
      </c>
      <c r="I601" s="100" t="s">
        <v>1014</v>
      </c>
      <c r="J601" s="100" t="s">
        <v>1014</v>
      </c>
      <c r="K601" s="100" t="s">
        <v>1014</v>
      </c>
      <c r="L601" s="100" t="s">
        <v>1014</v>
      </c>
      <c r="M601" s="100" t="s">
        <v>1014</v>
      </c>
      <c r="N601" s="100" t="s">
        <v>1014</v>
      </c>
      <c r="O601" s="110" t="s">
        <v>1009</v>
      </c>
    </row>
    <row r="602" spans="1:15" x14ac:dyDescent="0.25">
      <c r="A602" s="97" t="s">
        <v>1178</v>
      </c>
      <c r="B602" s="98" t="s">
        <v>1281</v>
      </c>
      <c r="C602" s="98" t="s">
        <v>1282</v>
      </c>
      <c r="D602" s="85">
        <v>103.6</v>
      </c>
      <c r="E602" s="99">
        <v>4.2876875486426202</v>
      </c>
      <c r="F602" s="96">
        <v>1</v>
      </c>
      <c r="G602" s="100" t="s">
        <v>1014</v>
      </c>
      <c r="H602" s="100" t="s">
        <v>1014</v>
      </c>
      <c r="I602" s="100" t="s">
        <v>1014</v>
      </c>
      <c r="J602" s="100" t="s">
        <v>1014</v>
      </c>
      <c r="K602" s="100" t="s">
        <v>1014</v>
      </c>
      <c r="L602" s="100" t="s">
        <v>1014</v>
      </c>
      <c r="M602" s="100" t="s">
        <v>1014</v>
      </c>
      <c r="N602" s="100" t="s">
        <v>1014</v>
      </c>
      <c r="O602" s="110" t="s">
        <v>1200</v>
      </c>
    </row>
    <row r="603" spans="1:15" x14ac:dyDescent="0.25">
      <c r="A603" s="97" t="s">
        <v>1179</v>
      </c>
      <c r="B603" s="98" t="s">
        <v>1281</v>
      </c>
      <c r="C603" s="98" t="s">
        <v>1282</v>
      </c>
      <c r="D603" s="85">
        <v>255.4</v>
      </c>
      <c r="E603" s="99">
        <v>4.2876875486426202</v>
      </c>
      <c r="F603" s="96">
        <v>1</v>
      </c>
      <c r="G603" s="100" t="s">
        <v>1014</v>
      </c>
      <c r="H603" s="100" t="s">
        <v>1014</v>
      </c>
      <c r="I603" s="100" t="s">
        <v>1014</v>
      </c>
      <c r="J603" s="100" t="s">
        <v>1014</v>
      </c>
      <c r="K603" s="100" t="s">
        <v>1014</v>
      </c>
      <c r="L603" s="100" t="s">
        <v>1014</v>
      </c>
      <c r="M603" s="100" t="s">
        <v>1014</v>
      </c>
      <c r="N603" s="100" t="s">
        <v>1014</v>
      </c>
      <c r="O603" s="110" t="s">
        <v>1200</v>
      </c>
    </row>
    <row r="604" spans="1:15" x14ac:dyDescent="0.25">
      <c r="A604" s="97" t="s">
        <v>1180</v>
      </c>
      <c r="B604" s="98" t="s">
        <v>1281</v>
      </c>
      <c r="C604" s="98" t="s">
        <v>1282</v>
      </c>
      <c r="D604" s="85">
        <v>561.20000000000005</v>
      </c>
      <c r="E604" s="99">
        <v>3.4781561161729799</v>
      </c>
      <c r="F604" s="96">
        <v>6</v>
      </c>
      <c r="G604" s="100" t="s">
        <v>1014</v>
      </c>
      <c r="H604" s="100" t="s">
        <v>1014</v>
      </c>
      <c r="I604" s="100" t="s">
        <v>1014</v>
      </c>
      <c r="J604" s="100" t="s">
        <v>1014</v>
      </c>
      <c r="K604" s="100" t="s">
        <v>1014</v>
      </c>
      <c r="L604" s="100" t="s">
        <v>1014</v>
      </c>
      <c r="M604" s="100" t="s">
        <v>1014</v>
      </c>
      <c r="N604" s="100" t="s">
        <v>1014</v>
      </c>
      <c r="O604" s="110" t="s">
        <v>1009</v>
      </c>
    </row>
    <row r="605" spans="1:15" x14ac:dyDescent="0.25">
      <c r="A605" s="97" t="s">
        <v>1181</v>
      </c>
      <c r="B605" s="98" t="s">
        <v>1281</v>
      </c>
      <c r="C605" s="98" t="s">
        <v>1282</v>
      </c>
      <c r="D605" s="85">
        <v>210.6</v>
      </c>
      <c r="E605" s="99">
        <v>4.2876875486426202</v>
      </c>
      <c r="F605" s="96">
        <v>1</v>
      </c>
      <c r="G605" s="100" t="s">
        <v>1014</v>
      </c>
      <c r="H605" s="100" t="s">
        <v>1014</v>
      </c>
      <c r="I605" s="100" t="s">
        <v>1014</v>
      </c>
      <c r="J605" s="100" t="s">
        <v>1014</v>
      </c>
      <c r="K605" s="100" t="s">
        <v>1014</v>
      </c>
      <c r="L605" s="100" t="s">
        <v>1014</v>
      </c>
      <c r="M605" s="100" t="s">
        <v>1014</v>
      </c>
      <c r="N605" s="100" t="s">
        <v>1014</v>
      </c>
      <c r="O605" s="110" t="s">
        <v>1200</v>
      </c>
    </row>
    <row r="606" spans="1:15" x14ac:dyDescent="0.25">
      <c r="A606" s="97" t="s">
        <v>1182</v>
      </c>
      <c r="B606" s="98" t="s">
        <v>1281</v>
      </c>
      <c r="C606" s="98" t="s">
        <v>1282</v>
      </c>
      <c r="D606" s="85">
        <v>327.2</v>
      </c>
      <c r="E606" s="99">
        <v>1.82510589358224</v>
      </c>
      <c r="F606" s="96">
        <v>13</v>
      </c>
      <c r="G606" s="100" t="s">
        <v>1014</v>
      </c>
      <c r="H606" s="100" t="s">
        <v>1014</v>
      </c>
      <c r="I606" s="100" t="s">
        <v>1014</v>
      </c>
      <c r="J606" s="100" t="s">
        <v>1014</v>
      </c>
      <c r="K606" s="100" t="s">
        <v>1014</v>
      </c>
      <c r="L606" s="100" t="s">
        <v>1014</v>
      </c>
      <c r="M606" s="100" t="s">
        <v>1014</v>
      </c>
      <c r="N606" s="100" t="s">
        <v>1014</v>
      </c>
      <c r="O606" s="110" t="s">
        <v>1009</v>
      </c>
    </row>
    <row r="607" spans="1:15" x14ac:dyDescent="0.25">
      <c r="A607" s="97" t="s">
        <v>1003</v>
      </c>
      <c r="B607" s="98" t="s">
        <v>1283</v>
      </c>
      <c r="C607" s="98" t="s">
        <v>1046</v>
      </c>
      <c r="D607" s="85">
        <v>1010.1</v>
      </c>
      <c r="E607" s="99">
        <v>0.195355278871398</v>
      </c>
      <c r="F607" s="96">
        <v>128</v>
      </c>
      <c r="G607" s="100" t="s">
        <v>1014</v>
      </c>
      <c r="H607" s="100" t="s">
        <v>1014</v>
      </c>
      <c r="I607" s="100" t="s">
        <v>1014</v>
      </c>
      <c r="J607" s="100" t="s">
        <v>1014</v>
      </c>
      <c r="K607" s="100" t="s">
        <v>1014</v>
      </c>
      <c r="L607" s="100" t="s">
        <v>1014</v>
      </c>
      <c r="M607" s="100" t="s">
        <v>1014</v>
      </c>
      <c r="N607" s="100" t="s">
        <v>1014</v>
      </c>
      <c r="O607" s="110" t="s">
        <v>1200</v>
      </c>
    </row>
    <row r="608" spans="1:15" x14ac:dyDescent="0.25">
      <c r="A608" s="97" t="s">
        <v>1172</v>
      </c>
      <c r="B608" s="98" t="s">
        <v>1283</v>
      </c>
      <c r="C608" s="98" t="s">
        <v>1046</v>
      </c>
      <c r="D608" s="85">
        <v>336.6</v>
      </c>
      <c r="E608" s="99">
        <v>0.195355278871398</v>
      </c>
      <c r="F608" s="96">
        <v>128</v>
      </c>
      <c r="G608" s="100" t="s">
        <v>1014</v>
      </c>
      <c r="H608" s="100" t="s">
        <v>1014</v>
      </c>
      <c r="I608" s="100" t="s">
        <v>1014</v>
      </c>
      <c r="J608" s="100" t="s">
        <v>1014</v>
      </c>
      <c r="K608" s="100" t="s">
        <v>1014</v>
      </c>
      <c r="L608" s="100" t="s">
        <v>1014</v>
      </c>
      <c r="M608" s="100" t="s">
        <v>1014</v>
      </c>
      <c r="N608" s="100" t="s">
        <v>1014</v>
      </c>
      <c r="O608" s="110" t="s">
        <v>1200</v>
      </c>
    </row>
    <row r="609" spans="1:15" x14ac:dyDescent="0.25">
      <c r="A609" s="97" t="s">
        <v>1173</v>
      </c>
      <c r="B609" s="98" t="s">
        <v>1283</v>
      </c>
      <c r="C609" s="98" t="s">
        <v>1046</v>
      </c>
      <c r="D609" s="85">
        <v>364.7</v>
      </c>
      <c r="E609" s="99">
        <v>0.195355278871398</v>
      </c>
      <c r="F609" s="96">
        <v>112</v>
      </c>
      <c r="G609" s="100" t="s">
        <v>1014</v>
      </c>
      <c r="H609" s="100" t="s">
        <v>1014</v>
      </c>
      <c r="I609" s="100" t="s">
        <v>1014</v>
      </c>
      <c r="J609" s="100" t="s">
        <v>1014</v>
      </c>
      <c r="K609" s="100" t="s">
        <v>1014</v>
      </c>
      <c r="L609" s="100" t="s">
        <v>1014</v>
      </c>
      <c r="M609" s="100" t="s">
        <v>1014</v>
      </c>
      <c r="N609" s="100" t="s">
        <v>1014</v>
      </c>
      <c r="O609" s="110" t="s">
        <v>1200</v>
      </c>
    </row>
    <row r="610" spans="1:15" x14ac:dyDescent="0.25">
      <c r="A610" s="97" t="s">
        <v>1174</v>
      </c>
      <c r="B610" s="98" t="s">
        <v>1283</v>
      </c>
      <c r="C610" s="98" t="s">
        <v>1046</v>
      </c>
      <c r="D610" s="85">
        <v>148.80000000000001</v>
      </c>
      <c r="E610" s="99">
        <v>0.195355278871398</v>
      </c>
      <c r="F610" s="96">
        <v>133</v>
      </c>
      <c r="G610" s="100" t="s">
        <v>1014</v>
      </c>
      <c r="H610" s="100" t="s">
        <v>1014</v>
      </c>
      <c r="I610" s="100" t="s">
        <v>1014</v>
      </c>
      <c r="J610" s="100" t="s">
        <v>1014</v>
      </c>
      <c r="K610" s="100" t="s">
        <v>1014</v>
      </c>
      <c r="L610" s="100" t="s">
        <v>1014</v>
      </c>
      <c r="M610" s="100" t="s">
        <v>1014</v>
      </c>
      <c r="N610" s="100" t="s">
        <v>1014</v>
      </c>
      <c r="O610" s="110" t="s">
        <v>1200</v>
      </c>
    </row>
    <row r="611" spans="1:15" x14ac:dyDescent="0.25">
      <c r="A611" s="97" t="s">
        <v>1175</v>
      </c>
      <c r="B611" s="98" t="s">
        <v>1283</v>
      </c>
      <c r="C611" s="98" t="s">
        <v>1046</v>
      </c>
      <c r="D611" s="85">
        <v>694.1</v>
      </c>
      <c r="E611" s="99">
        <v>0.195355278871398</v>
      </c>
      <c r="F611" s="96">
        <v>128</v>
      </c>
      <c r="G611" s="100" t="s">
        <v>1014</v>
      </c>
      <c r="H611" s="100" t="s">
        <v>1014</v>
      </c>
      <c r="I611" s="100" t="s">
        <v>1014</v>
      </c>
      <c r="J611" s="100" t="s">
        <v>1014</v>
      </c>
      <c r="K611" s="100" t="s">
        <v>1014</v>
      </c>
      <c r="L611" s="100" t="s">
        <v>1014</v>
      </c>
      <c r="M611" s="100" t="s">
        <v>1014</v>
      </c>
      <c r="N611" s="100" t="s">
        <v>1014</v>
      </c>
      <c r="O611" s="110" t="s">
        <v>1200</v>
      </c>
    </row>
    <row r="612" spans="1:15" x14ac:dyDescent="0.25">
      <c r="A612" s="97" t="s">
        <v>1176</v>
      </c>
      <c r="B612" s="98" t="s">
        <v>1283</v>
      </c>
      <c r="C612" s="98" t="s">
        <v>1046</v>
      </c>
      <c r="D612" s="85">
        <v>1359.9</v>
      </c>
      <c r="E612" s="99">
        <v>0.195355278871398</v>
      </c>
      <c r="F612" s="96">
        <v>141</v>
      </c>
      <c r="G612" s="100" t="s">
        <v>1014</v>
      </c>
      <c r="H612" s="100" t="s">
        <v>1014</v>
      </c>
      <c r="I612" s="100" t="s">
        <v>1014</v>
      </c>
      <c r="J612" s="100" t="s">
        <v>1014</v>
      </c>
      <c r="K612" s="100" t="s">
        <v>1014</v>
      </c>
      <c r="L612" s="100" t="s">
        <v>1014</v>
      </c>
      <c r="M612" s="100" t="s">
        <v>1014</v>
      </c>
      <c r="N612" s="100" t="s">
        <v>1014</v>
      </c>
      <c r="O612" s="110" t="s">
        <v>1200</v>
      </c>
    </row>
    <row r="613" spans="1:15" x14ac:dyDescent="0.25">
      <c r="A613" s="97" t="s">
        <v>1177</v>
      </c>
      <c r="B613" s="98" t="s">
        <v>1283</v>
      </c>
      <c r="C613" s="98" t="s">
        <v>1046</v>
      </c>
      <c r="D613" s="85">
        <v>989.4</v>
      </c>
      <c r="E613" s="99">
        <v>0.195355278871398</v>
      </c>
      <c r="F613" s="96">
        <v>139</v>
      </c>
      <c r="G613" s="100" t="s">
        <v>1014</v>
      </c>
      <c r="H613" s="100" t="s">
        <v>1014</v>
      </c>
      <c r="I613" s="100" t="s">
        <v>1014</v>
      </c>
      <c r="J613" s="100" t="s">
        <v>1014</v>
      </c>
      <c r="K613" s="100" t="s">
        <v>1014</v>
      </c>
      <c r="L613" s="100" t="s">
        <v>1014</v>
      </c>
      <c r="M613" s="100" t="s">
        <v>1014</v>
      </c>
      <c r="N613" s="100" t="s">
        <v>1014</v>
      </c>
      <c r="O613" s="110" t="s">
        <v>1200</v>
      </c>
    </row>
    <row r="614" spans="1:15" x14ac:dyDescent="0.25">
      <c r="A614" s="97" t="s">
        <v>1178</v>
      </c>
      <c r="B614" s="98" t="s">
        <v>1283</v>
      </c>
      <c r="C614" s="98" t="s">
        <v>1046</v>
      </c>
      <c r="D614" s="85">
        <v>310</v>
      </c>
      <c r="E614" s="99">
        <v>0.195355278871398</v>
      </c>
      <c r="F614" s="96">
        <v>116</v>
      </c>
      <c r="G614" s="100" t="s">
        <v>1014</v>
      </c>
      <c r="H614" s="100" t="s">
        <v>1014</v>
      </c>
      <c r="I614" s="100" t="s">
        <v>1014</v>
      </c>
      <c r="J614" s="100" t="s">
        <v>1014</v>
      </c>
      <c r="K614" s="100" t="s">
        <v>1014</v>
      </c>
      <c r="L614" s="100" t="s">
        <v>1014</v>
      </c>
      <c r="M614" s="100" t="s">
        <v>1014</v>
      </c>
      <c r="N614" s="100" t="s">
        <v>1014</v>
      </c>
      <c r="O614" s="110" t="s">
        <v>1200</v>
      </c>
    </row>
    <row r="615" spans="1:15" x14ac:dyDescent="0.25">
      <c r="A615" s="97" t="s">
        <v>1179</v>
      </c>
      <c r="B615" s="98" t="s">
        <v>1283</v>
      </c>
      <c r="C615" s="98" t="s">
        <v>1046</v>
      </c>
      <c r="D615" s="85">
        <v>606.1</v>
      </c>
      <c r="E615" s="99">
        <v>0.195355278871398</v>
      </c>
      <c r="F615" s="96">
        <v>140</v>
      </c>
      <c r="G615" s="100" t="s">
        <v>1014</v>
      </c>
      <c r="H615" s="100" t="s">
        <v>1014</v>
      </c>
      <c r="I615" s="100" t="s">
        <v>1014</v>
      </c>
      <c r="J615" s="100" t="s">
        <v>1014</v>
      </c>
      <c r="K615" s="100" t="s">
        <v>1014</v>
      </c>
      <c r="L615" s="100" t="s">
        <v>1014</v>
      </c>
      <c r="M615" s="100" t="s">
        <v>1014</v>
      </c>
      <c r="N615" s="100" t="s">
        <v>1014</v>
      </c>
      <c r="O615" s="110" t="s">
        <v>1200</v>
      </c>
    </row>
    <row r="616" spans="1:15" x14ac:dyDescent="0.25">
      <c r="A616" s="97" t="s">
        <v>1180</v>
      </c>
      <c r="B616" s="98" t="s">
        <v>1283</v>
      </c>
      <c r="C616" s="98" t="s">
        <v>1046</v>
      </c>
      <c r="D616" s="85">
        <v>1444.2</v>
      </c>
      <c r="E616" s="99">
        <v>0.195355278871398</v>
      </c>
      <c r="F616" s="96">
        <v>139</v>
      </c>
      <c r="G616" s="100" t="s">
        <v>1014</v>
      </c>
      <c r="H616" s="100" t="s">
        <v>1014</v>
      </c>
      <c r="I616" s="100" t="s">
        <v>1014</v>
      </c>
      <c r="J616" s="100" t="s">
        <v>1014</v>
      </c>
      <c r="K616" s="100" t="s">
        <v>1014</v>
      </c>
      <c r="L616" s="100" t="s">
        <v>1014</v>
      </c>
      <c r="M616" s="100" t="s">
        <v>1014</v>
      </c>
      <c r="N616" s="100" t="s">
        <v>1014</v>
      </c>
      <c r="O616" s="110" t="s">
        <v>1200</v>
      </c>
    </row>
    <row r="617" spans="1:15" x14ac:dyDescent="0.25">
      <c r="A617" s="97" t="s">
        <v>1181</v>
      </c>
      <c r="B617" s="98" t="s">
        <v>1283</v>
      </c>
      <c r="C617" s="98" t="s">
        <v>1046</v>
      </c>
      <c r="D617" s="85">
        <v>454.3</v>
      </c>
      <c r="E617" s="99">
        <v>0.195355278871398</v>
      </c>
      <c r="F617" s="96">
        <v>128</v>
      </c>
      <c r="G617" s="100" t="s">
        <v>1014</v>
      </c>
      <c r="H617" s="100" t="s">
        <v>1014</v>
      </c>
      <c r="I617" s="100" t="s">
        <v>1014</v>
      </c>
      <c r="J617" s="100" t="s">
        <v>1014</v>
      </c>
      <c r="K617" s="100" t="s">
        <v>1014</v>
      </c>
      <c r="L617" s="100" t="s">
        <v>1014</v>
      </c>
      <c r="M617" s="100" t="s">
        <v>1014</v>
      </c>
      <c r="N617" s="100" t="s">
        <v>1014</v>
      </c>
      <c r="O617" s="110" t="s">
        <v>1200</v>
      </c>
    </row>
    <row r="618" spans="1:15" x14ac:dyDescent="0.25">
      <c r="A618" s="97" t="s">
        <v>1182</v>
      </c>
      <c r="B618" s="98" t="s">
        <v>1283</v>
      </c>
      <c r="C618" s="98" t="s">
        <v>1046</v>
      </c>
      <c r="D618" s="85">
        <v>1038.2</v>
      </c>
      <c r="E618" s="99">
        <v>0.195355278871398</v>
      </c>
      <c r="F618" s="96">
        <v>140</v>
      </c>
      <c r="G618" s="100" t="s">
        <v>1014</v>
      </c>
      <c r="H618" s="100" t="s">
        <v>1014</v>
      </c>
      <c r="I618" s="100" t="s">
        <v>1014</v>
      </c>
      <c r="J618" s="100" t="s">
        <v>1014</v>
      </c>
      <c r="K618" s="100" t="s">
        <v>1014</v>
      </c>
      <c r="L618" s="100" t="s">
        <v>1014</v>
      </c>
      <c r="M618" s="100" t="s">
        <v>1014</v>
      </c>
      <c r="N618" s="100" t="s">
        <v>1014</v>
      </c>
      <c r="O618" s="110" t="s">
        <v>1200</v>
      </c>
    </row>
    <row r="619" spans="1:15" x14ac:dyDescent="0.25">
      <c r="A619" s="97" t="s">
        <v>1003</v>
      </c>
      <c r="B619" s="98" t="s">
        <v>1284</v>
      </c>
      <c r="C619" s="98" t="s">
        <v>1285</v>
      </c>
      <c r="D619" s="85">
        <v>472.4</v>
      </c>
      <c r="E619" s="99">
        <v>-0.36396013552772299</v>
      </c>
      <c r="F619" s="96">
        <v>178</v>
      </c>
      <c r="G619" s="100" t="s">
        <v>1014</v>
      </c>
      <c r="H619" s="100" t="s">
        <v>1014</v>
      </c>
      <c r="I619" s="100" t="s">
        <v>1014</v>
      </c>
      <c r="J619" s="100" t="s">
        <v>1014</v>
      </c>
      <c r="K619" s="100" t="s">
        <v>1014</v>
      </c>
      <c r="L619" s="100" t="s">
        <v>1014</v>
      </c>
      <c r="M619" s="100" t="s">
        <v>1014</v>
      </c>
      <c r="N619" s="100" t="s">
        <v>1014</v>
      </c>
      <c r="O619" s="110" t="s">
        <v>1200</v>
      </c>
    </row>
    <row r="620" spans="1:15" x14ac:dyDescent="0.25">
      <c r="A620" s="97" t="s">
        <v>1172</v>
      </c>
      <c r="B620" s="98" t="s">
        <v>1284</v>
      </c>
      <c r="C620" s="98" t="s">
        <v>1285</v>
      </c>
      <c r="D620" s="85">
        <v>254.8</v>
      </c>
      <c r="E620" s="99">
        <v>-0.36396013552772299</v>
      </c>
      <c r="F620" s="96">
        <v>169</v>
      </c>
      <c r="G620" s="100" t="s">
        <v>1014</v>
      </c>
      <c r="H620" s="100" t="s">
        <v>1014</v>
      </c>
      <c r="I620" s="100" t="s">
        <v>1014</v>
      </c>
      <c r="J620" s="100" t="s">
        <v>1014</v>
      </c>
      <c r="K620" s="100" t="s">
        <v>1014</v>
      </c>
      <c r="L620" s="100" t="s">
        <v>1014</v>
      </c>
      <c r="M620" s="100" t="s">
        <v>1014</v>
      </c>
      <c r="N620" s="100" t="s">
        <v>1014</v>
      </c>
      <c r="O620" s="110" t="s">
        <v>1200</v>
      </c>
    </row>
    <row r="621" spans="1:15" x14ac:dyDescent="0.25">
      <c r="A621" s="97" t="s">
        <v>1173</v>
      </c>
      <c r="B621" s="98" t="s">
        <v>1284</v>
      </c>
      <c r="C621" s="98" t="s">
        <v>1285</v>
      </c>
      <c r="D621" s="85">
        <v>183.6</v>
      </c>
      <c r="E621" s="99">
        <v>-0.36396013552772299</v>
      </c>
      <c r="F621" s="96">
        <v>158</v>
      </c>
      <c r="G621" s="100" t="s">
        <v>1014</v>
      </c>
      <c r="H621" s="100" t="s">
        <v>1014</v>
      </c>
      <c r="I621" s="100" t="s">
        <v>1014</v>
      </c>
      <c r="J621" s="100" t="s">
        <v>1014</v>
      </c>
      <c r="K621" s="100" t="s">
        <v>1014</v>
      </c>
      <c r="L621" s="100" t="s">
        <v>1014</v>
      </c>
      <c r="M621" s="100" t="s">
        <v>1014</v>
      </c>
      <c r="N621" s="100" t="s">
        <v>1014</v>
      </c>
      <c r="O621" s="110" t="s">
        <v>1200</v>
      </c>
    </row>
    <row r="622" spans="1:15" x14ac:dyDescent="0.25">
      <c r="A622" s="97" t="s">
        <v>1174</v>
      </c>
      <c r="B622" s="98" t="s">
        <v>1284</v>
      </c>
      <c r="C622" s="98" t="s">
        <v>1285</v>
      </c>
      <c r="D622" s="85">
        <v>45.5</v>
      </c>
      <c r="E622" s="99">
        <v>-0.36396013552772299</v>
      </c>
      <c r="F622" s="96">
        <v>172</v>
      </c>
      <c r="G622" s="100" t="s">
        <v>1014</v>
      </c>
      <c r="H622" s="100" t="s">
        <v>1014</v>
      </c>
      <c r="I622" s="100" t="s">
        <v>1014</v>
      </c>
      <c r="J622" s="100" t="s">
        <v>1014</v>
      </c>
      <c r="K622" s="100" t="s">
        <v>1014</v>
      </c>
      <c r="L622" s="100" t="s">
        <v>1014</v>
      </c>
      <c r="M622" s="100" t="s">
        <v>1014</v>
      </c>
      <c r="N622" s="100" t="s">
        <v>1014</v>
      </c>
      <c r="O622" s="110" t="s">
        <v>1200</v>
      </c>
    </row>
    <row r="623" spans="1:15" x14ac:dyDescent="0.25">
      <c r="A623" s="97" t="s">
        <v>1175</v>
      </c>
      <c r="B623" s="98" t="s">
        <v>1284</v>
      </c>
      <c r="C623" s="98" t="s">
        <v>1285</v>
      </c>
      <c r="D623" s="85">
        <v>246.5</v>
      </c>
      <c r="E623" s="99">
        <v>-0.72258345560322601</v>
      </c>
      <c r="F623" s="96">
        <v>184</v>
      </c>
      <c r="G623" s="100" t="s">
        <v>1014</v>
      </c>
      <c r="H623" s="100" t="s">
        <v>1014</v>
      </c>
      <c r="I623" s="100" t="s">
        <v>1014</v>
      </c>
      <c r="J623" s="100" t="s">
        <v>1014</v>
      </c>
      <c r="K623" s="100" t="s">
        <v>1014</v>
      </c>
      <c r="L623" s="100" t="s">
        <v>1014</v>
      </c>
      <c r="M623" s="100" t="s">
        <v>1014</v>
      </c>
      <c r="N623" s="100" t="s">
        <v>1014</v>
      </c>
      <c r="O623" s="110" t="s">
        <v>1009</v>
      </c>
    </row>
    <row r="624" spans="1:15" x14ac:dyDescent="0.25">
      <c r="A624" s="97" t="s">
        <v>1176</v>
      </c>
      <c r="B624" s="98" t="s">
        <v>1284</v>
      </c>
      <c r="C624" s="98" t="s">
        <v>1285</v>
      </c>
      <c r="D624" s="85">
        <v>796.8</v>
      </c>
      <c r="E624" s="99">
        <v>0.101454403487528</v>
      </c>
      <c r="F624" s="96">
        <v>149</v>
      </c>
      <c r="G624" s="100" t="s">
        <v>1014</v>
      </c>
      <c r="H624" s="100" t="s">
        <v>1014</v>
      </c>
      <c r="I624" s="100" t="s">
        <v>1014</v>
      </c>
      <c r="J624" s="100" t="s">
        <v>1014</v>
      </c>
      <c r="K624" s="100" t="s">
        <v>1014</v>
      </c>
      <c r="L624" s="100" t="s">
        <v>1014</v>
      </c>
      <c r="M624" s="100" t="s">
        <v>1014</v>
      </c>
      <c r="N624" s="100" t="s">
        <v>1014</v>
      </c>
      <c r="O624" s="110" t="s">
        <v>1009</v>
      </c>
    </row>
    <row r="625" spans="1:15" x14ac:dyDescent="0.25">
      <c r="A625" s="97" t="s">
        <v>1177</v>
      </c>
      <c r="B625" s="98" t="s">
        <v>1284</v>
      </c>
      <c r="C625" s="98" t="s">
        <v>1285</v>
      </c>
      <c r="D625" s="85">
        <v>463.6</v>
      </c>
      <c r="E625" s="99">
        <v>-0.36396013552772299</v>
      </c>
      <c r="F625" s="96">
        <v>170</v>
      </c>
      <c r="G625" s="100" t="s">
        <v>1014</v>
      </c>
      <c r="H625" s="100" t="s">
        <v>1014</v>
      </c>
      <c r="I625" s="100" t="s">
        <v>1014</v>
      </c>
      <c r="J625" s="100" t="s">
        <v>1014</v>
      </c>
      <c r="K625" s="100" t="s">
        <v>1014</v>
      </c>
      <c r="L625" s="100" t="s">
        <v>1014</v>
      </c>
      <c r="M625" s="100" t="s">
        <v>1014</v>
      </c>
      <c r="N625" s="100" t="s">
        <v>1014</v>
      </c>
      <c r="O625" s="110" t="s">
        <v>1200</v>
      </c>
    </row>
    <row r="626" spans="1:15" x14ac:dyDescent="0.25">
      <c r="A626" s="97" t="s">
        <v>1178</v>
      </c>
      <c r="B626" s="98" t="s">
        <v>1284</v>
      </c>
      <c r="C626" s="98" t="s">
        <v>1285</v>
      </c>
      <c r="D626" s="85">
        <v>134.19999999999999</v>
      </c>
      <c r="E626" s="99">
        <v>-0.36396013552772299</v>
      </c>
      <c r="F626" s="96">
        <v>168</v>
      </c>
      <c r="G626" s="100" t="s">
        <v>1014</v>
      </c>
      <c r="H626" s="100" t="s">
        <v>1014</v>
      </c>
      <c r="I626" s="100" t="s">
        <v>1014</v>
      </c>
      <c r="J626" s="100" t="s">
        <v>1014</v>
      </c>
      <c r="K626" s="100" t="s">
        <v>1014</v>
      </c>
      <c r="L626" s="100" t="s">
        <v>1014</v>
      </c>
      <c r="M626" s="100" t="s">
        <v>1014</v>
      </c>
      <c r="N626" s="100" t="s">
        <v>1014</v>
      </c>
      <c r="O626" s="110" t="s">
        <v>1200</v>
      </c>
    </row>
    <row r="627" spans="1:15" x14ac:dyDescent="0.25">
      <c r="A627" s="97" t="s">
        <v>1179</v>
      </c>
      <c r="B627" s="98" t="s">
        <v>1284</v>
      </c>
      <c r="C627" s="98" t="s">
        <v>1285</v>
      </c>
      <c r="D627" s="85">
        <v>418.1</v>
      </c>
      <c r="E627" s="99">
        <v>0.96037741284173395</v>
      </c>
      <c r="F627" s="96">
        <v>66</v>
      </c>
      <c r="G627" s="100" t="s">
        <v>1014</v>
      </c>
      <c r="H627" s="100" t="s">
        <v>1014</v>
      </c>
      <c r="I627" s="100" t="s">
        <v>1014</v>
      </c>
      <c r="J627" s="100" t="s">
        <v>1014</v>
      </c>
      <c r="K627" s="100" t="s">
        <v>1014</v>
      </c>
      <c r="L627" s="100" t="s">
        <v>1014</v>
      </c>
      <c r="M627" s="100" t="s">
        <v>1014</v>
      </c>
      <c r="N627" s="100" t="s">
        <v>1014</v>
      </c>
      <c r="O627" s="110" t="s">
        <v>1009</v>
      </c>
    </row>
    <row r="628" spans="1:15" x14ac:dyDescent="0.25">
      <c r="A628" s="97" t="s">
        <v>1180</v>
      </c>
      <c r="B628" s="98" t="s">
        <v>1284</v>
      </c>
      <c r="C628" s="98" t="s">
        <v>1285</v>
      </c>
      <c r="D628" s="85">
        <v>538</v>
      </c>
      <c r="E628" s="99">
        <v>0.14888344913328799</v>
      </c>
      <c r="F628" s="96">
        <v>142</v>
      </c>
      <c r="G628" s="100" t="s">
        <v>1014</v>
      </c>
      <c r="H628" s="100" t="s">
        <v>1014</v>
      </c>
      <c r="I628" s="100" t="s">
        <v>1014</v>
      </c>
      <c r="J628" s="100" t="s">
        <v>1014</v>
      </c>
      <c r="K628" s="100" t="s">
        <v>1014</v>
      </c>
      <c r="L628" s="100" t="s">
        <v>1014</v>
      </c>
      <c r="M628" s="100" t="s">
        <v>1014</v>
      </c>
      <c r="N628" s="100" t="s">
        <v>1014</v>
      </c>
      <c r="O628" s="110" t="s">
        <v>1009</v>
      </c>
    </row>
    <row r="629" spans="1:15" x14ac:dyDescent="0.25">
      <c r="A629" s="97" t="s">
        <v>1181</v>
      </c>
      <c r="B629" s="98" t="s">
        <v>1284</v>
      </c>
      <c r="C629" s="98" t="s">
        <v>1285</v>
      </c>
      <c r="D629" s="85">
        <v>403.6</v>
      </c>
      <c r="E629" s="99">
        <v>0.15897231842831899</v>
      </c>
      <c r="F629" s="96">
        <v>130</v>
      </c>
      <c r="G629" s="100" t="s">
        <v>1014</v>
      </c>
      <c r="H629" s="100" t="s">
        <v>1014</v>
      </c>
      <c r="I629" s="100" t="s">
        <v>1014</v>
      </c>
      <c r="J629" s="100" t="s">
        <v>1014</v>
      </c>
      <c r="K629" s="100" t="s">
        <v>1014</v>
      </c>
      <c r="L629" s="100" t="s">
        <v>1014</v>
      </c>
      <c r="M629" s="100" t="s">
        <v>1014</v>
      </c>
      <c r="N629" s="100" t="s">
        <v>1014</v>
      </c>
      <c r="O629" s="110" t="s">
        <v>1009</v>
      </c>
    </row>
    <row r="630" spans="1:15" x14ac:dyDescent="0.25">
      <c r="A630" s="97" t="s">
        <v>1182</v>
      </c>
      <c r="B630" s="98" t="s">
        <v>1284</v>
      </c>
      <c r="C630" s="98" t="s">
        <v>1285</v>
      </c>
      <c r="D630" s="85">
        <v>357</v>
      </c>
      <c r="E630" s="99">
        <v>-0.37616680165079303</v>
      </c>
      <c r="F630" s="96">
        <v>177</v>
      </c>
      <c r="G630" s="100" t="s">
        <v>1014</v>
      </c>
      <c r="H630" s="100" t="s">
        <v>1014</v>
      </c>
      <c r="I630" s="100" t="s">
        <v>1014</v>
      </c>
      <c r="J630" s="100" t="s">
        <v>1014</v>
      </c>
      <c r="K630" s="100" t="s">
        <v>1014</v>
      </c>
      <c r="L630" s="100" t="s">
        <v>1014</v>
      </c>
      <c r="M630" s="100" t="s">
        <v>1014</v>
      </c>
      <c r="N630" s="100" t="s">
        <v>1014</v>
      </c>
      <c r="O630" s="110" t="s">
        <v>1009</v>
      </c>
    </row>
    <row r="631" spans="1:15" x14ac:dyDescent="0.25">
      <c r="A631" s="97" t="s">
        <v>1003</v>
      </c>
      <c r="B631" s="98" t="s">
        <v>1286</v>
      </c>
      <c r="C631" s="98" t="s">
        <v>1287</v>
      </c>
      <c r="D631" s="85">
        <v>318.60000000000002</v>
      </c>
      <c r="E631" s="99">
        <v>0.72831086133519496</v>
      </c>
      <c r="F631" s="96">
        <v>87</v>
      </c>
      <c r="G631" s="100" t="s">
        <v>1014</v>
      </c>
      <c r="H631" s="100" t="s">
        <v>1014</v>
      </c>
      <c r="I631" s="100" t="s">
        <v>1014</v>
      </c>
      <c r="J631" s="100" t="s">
        <v>1014</v>
      </c>
      <c r="K631" s="100" t="s">
        <v>1014</v>
      </c>
      <c r="L631" s="100" t="s">
        <v>1014</v>
      </c>
      <c r="M631" s="100" t="s">
        <v>1014</v>
      </c>
      <c r="N631" s="100" t="s">
        <v>1014</v>
      </c>
      <c r="O631" s="110" t="s">
        <v>1200</v>
      </c>
    </row>
    <row r="632" spans="1:15" x14ac:dyDescent="0.25">
      <c r="A632" s="97" t="s">
        <v>1172</v>
      </c>
      <c r="B632" s="98" t="s">
        <v>1286</v>
      </c>
      <c r="C632" s="98" t="s">
        <v>1287</v>
      </c>
      <c r="D632" s="85">
        <v>194.3</v>
      </c>
      <c r="E632" s="99">
        <v>0.72831086133519496</v>
      </c>
      <c r="F632" s="96">
        <v>97</v>
      </c>
      <c r="G632" s="100" t="s">
        <v>1014</v>
      </c>
      <c r="H632" s="100" t="s">
        <v>1014</v>
      </c>
      <c r="I632" s="100" t="s">
        <v>1014</v>
      </c>
      <c r="J632" s="100" t="s">
        <v>1014</v>
      </c>
      <c r="K632" s="100" t="s">
        <v>1014</v>
      </c>
      <c r="L632" s="100" t="s">
        <v>1014</v>
      </c>
      <c r="M632" s="100" t="s">
        <v>1014</v>
      </c>
      <c r="N632" s="100" t="s">
        <v>1014</v>
      </c>
      <c r="O632" s="110" t="s">
        <v>1200</v>
      </c>
    </row>
    <row r="633" spans="1:15" x14ac:dyDescent="0.25">
      <c r="A633" s="97" t="s">
        <v>1173</v>
      </c>
      <c r="B633" s="98" t="s">
        <v>1286</v>
      </c>
      <c r="C633" s="98" t="s">
        <v>1287</v>
      </c>
      <c r="D633" s="85">
        <v>135.5</v>
      </c>
      <c r="E633" s="99">
        <v>0.72831086133519496</v>
      </c>
      <c r="F633" s="96">
        <v>78</v>
      </c>
      <c r="G633" s="100" t="s">
        <v>1014</v>
      </c>
      <c r="H633" s="100" t="s">
        <v>1014</v>
      </c>
      <c r="I633" s="100" t="s">
        <v>1014</v>
      </c>
      <c r="J633" s="100" t="s">
        <v>1014</v>
      </c>
      <c r="K633" s="100" t="s">
        <v>1014</v>
      </c>
      <c r="L633" s="100" t="s">
        <v>1014</v>
      </c>
      <c r="M633" s="100" t="s">
        <v>1014</v>
      </c>
      <c r="N633" s="100" t="s">
        <v>1014</v>
      </c>
      <c r="O633" s="110" t="s">
        <v>1200</v>
      </c>
    </row>
    <row r="634" spans="1:15" x14ac:dyDescent="0.25">
      <c r="A634" s="97" t="s">
        <v>1174</v>
      </c>
      <c r="B634" s="98" t="s">
        <v>1286</v>
      </c>
      <c r="C634" s="98" t="s">
        <v>1287</v>
      </c>
      <c r="D634" s="85">
        <v>36.4</v>
      </c>
      <c r="E634" s="99">
        <v>0.72831086133519496</v>
      </c>
      <c r="F634" s="96">
        <v>90</v>
      </c>
      <c r="G634" s="100" t="s">
        <v>1014</v>
      </c>
      <c r="H634" s="100" t="s">
        <v>1014</v>
      </c>
      <c r="I634" s="100" t="s">
        <v>1014</v>
      </c>
      <c r="J634" s="100" t="s">
        <v>1014</v>
      </c>
      <c r="K634" s="100" t="s">
        <v>1014</v>
      </c>
      <c r="L634" s="100" t="s">
        <v>1014</v>
      </c>
      <c r="M634" s="100" t="s">
        <v>1014</v>
      </c>
      <c r="N634" s="100" t="s">
        <v>1014</v>
      </c>
      <c r="O634" s="110" t="s">
        <v>1200</v>
      </c>
    </row>
    <row r="635" spans="1:15" x14ac:dyDescent="0.25">
      <c r="A635" s="97" t="s">
        <v>1175</v>
      </c>
      <c r="B635" s="98" t="s">
        <v>1286</v>
      </c>
      <c r="C635" s="98" t="s">
        <v>1287</v>
      </c>
      <c r="D635" s="85">
        <v>188.3</v>
      </c>
      <c r="E635" s="99">
        <v>-0.72258345560322601</v>
      </c>
      <c r="F635" s="96">
        <v>184</v>
      </c>
      <c r="G635" s="100" t="s">
        <v>1014</v>
      </c>
      <c r="H635" s="100" t="s">
        <v>1014</v>
      </c>
      <c r="I635" s="100" t="s">
        <v>1014</v>
      </c>
      <c r="J635" s="100" t="s">
        <v>1014</v>
      </c>
      <c r="K635" s="100" t="s">
        <v>1014</v>
      </c>
      <c r="L635" s="100" t="s">
        <v>1014</v>
      </c>
      <c r="M635" s="100" t="s">
        <v>1014</v>
      </c>
      <c r="N635" s="100" t="s">
        <v>1014</v>
      </c>
      <c r="O635" s="110" t="s">
        <v>1009</v>
      </c>
    </row>
    <row r="636" spans="1:15" x14ac:dyDescent="0.25">
      <c r="A636" s="97" t="s">
        <v>1176</v>
      </c>
      <c r="B636" s="98" t="s">
        <v>1286</v>
      </c>
      <c r="C636" s="98" t="s">
        <v>1287</v>
      </c>
      <c r="D636" s="85">
        <v>558.29999999999995</v>
      </c>
      <c r="E636" s="99">
        <v>0.101454403487528</v>
      </c>
      <c r="F636" s="96">
        <v>149</v>
      </c>
      <c r="G636" s="100" t="s">
        <v>1014</v>
      </c>
      <c r="H636" s="100" t="s">
        <v>1014</v>
      </c>
      <c r="I636" s="100" t="s">
        <v>1014</v>
      </c>
      <c r="J636" s="100" t="s">
        <v>1014</v>
      </c>
      <c r="K636" s="100" t="s">
        <v>1014</v>
      </c>
      <c r="L636" s="100" t="s">
        <v>1014</v>
      </c>
      <c r="M636" s="100" t="s">
        <v>1014</v>
      </c>
      <c r="N636" s="100" t="s">
        <v>1014</v>
      </c>
      <c r="O636" s="110" t="s">
        <v>1009</v>
      </c>
    </row>
    <row r="637" spans="1:15" x14ac:dyDescent="0.25">
      <c r="A637" s="97" t="s">
        <v>1177</v>
      </c>
      <c r="B637" s="98" t="s">
        <v>1286</v>
      </c>
      <c r="C637" s="98" t="s">
        <v>1287</v>
      </c>
      <c r="D637" s="85">
        <v>369.8</v>
      </c>
      <c r="E637" s="99">
        <v>0.72831086133519496</v>
      </c>
      <c r="F637" s="96">
        <v>94</v>
      </c>
      <c r="G637" s="100" t="s">
        <v>1014</v>
      </c>
      <c r="H637" s="100" t="s">
        <v>1014</v>
      </c>
      <c r="I637" s="100" t="s">
        <v>1014</v>
      </c>
      <c r="J637" s="100" t="s">
        <v>1014</v>
      </c>
      <c r="K637" s="100" t="s">
        <v>1014</v>
      </c>
      <c r="L637" s="100" t="s">
        <v>1014</v>
      </c>
      <c r="M637" s="100" t="s">
        <v>1014</v>
      </c>
      <c r="N637" s="100" t="s">
        <v>1014</v>
      </c>
      <c r="O637" s="110" t="s">
        <v>1200</v>
      </c>
    </row>
    <row r="638" spans="1:15" x14ac:dyDescent="0.25">
      <c r="A638" s="97" t="s">
        <v>1178</v>
      </c>
      <c r="B638" s="98" t="s">
        <v>1286</v>
      </c>
      <c r="C638" s="98" t="s">
        <v>1287</v>
      </c>
      <c r="D638" s="85">
        <v>117.6</v>
      </c>
      <c r="E638" s="99">
        <v>0.72831086133519496</v>
      </c>
      <c r="F638" s="96">
        <v>93</v>
      </c>
      <c r="G638" s="100" t="s">
        <v>1014</v>
      </c>
      <c r="H638" s="100" t="s">
        <v>1014</v>
      </c>
      <c r="I638" s="100" t="s">
        <v>1014</v>
      </c>
      <c r="J638" s="100" t="s">
        <v>1014</v>
      </c>
      <c r="K638" s="100" t="s">
        <v>1014</v>
      </c>
      <c r="L638" s="100" t="s">
        <v>1014</v>
      </c>
      <c r="M638" s="100" t="s">
        <v>1014</v>
      </c>
      <c r="N638" s="100" t="s">
        <v>1014</v>
      </c>
      <c r="O638" s="110" t="s">
        <v>1200</v>
      </c>
    </row>
    <row r="639" spans="1:15" x14ac:dyDescent="0.25">
      <c r="A639" s="97" t="s">
        <v>1179</v>
      </c>
      <c r="B639" s="98" t="s">
        <v>1286</v>
      </c>
      <c r="C639" s="98" t="s">
        <v>1287</v>
      </c>
      <c r="D639" s="85">
        <v>354.4</v>
      </c>
      <c r="E639" s="99">
        <v>0.96037741284173395</v>
      </c>
      <c r="F639" s="96">
        <v>66</v>
      </c>
      <c r="G639" s="100" t="s">
        <v>1014</v>
      </c>
      <c r="H639" s="100" t="s">
        <v>1014</v>
      </c>
      <c r="I639" s="100" t="s">
        <v>1014</v>
      </c>
      <c r="J639" s="100" t="s">
        <v>1014</v>
      </c>
      <c r="K639" s="100" t="s">
        <v>1014</v>
      </c>
      <c r="L639" s="100" t="s">
        <v>1014</v>
      </c>
      <c r="M639" s="100" t="s">
        <v>1014</v>
      </c>
      <c r="N639" s="100" t="s">
        <v>1014</v>
      </c>
      <c r="O639" s="110" t="s">
        <v>1009</v>
      </c>
    </row>
    <row r="640" spans="1:15" x14ac:dyDescent="0.25">
      <c r="A640" s="97" t="s">
        <v>1180</v>
      </c>
      <c r="B640" s="98" t="s">
        <v>1286</v>
      </c>
      <c r="C640" s="98" t="s">
        <v>1287</v>
      </c>
      <c r="D640" s="85">
        <v>547.5</v>
      </c>
      <c r="E640" s="99">
        <v>0.14888344913328799</v>
      </c>
      <c r="F640" s="96">
        <v>142</v>
      </c>
      <c r="G640" s="100" t="s">
        <v>1014</v>
      </c>
      <c r="H640" s="100" t="s">
        <v>1014</v>
      </c>
      <c r="I640" s="100" t="s">
        <v>1014</v>
      </c>
      <c r="J640" s="100" t="s">
        <v>1014</v>
      </c>
      <c r="K640" s="100" t="s">
        <v>1014</v>
      </c>
      <c r="L640" s="100" t="s">
        <v>1014</v>
      </c>
      <c r="M640" s="100" t="s">
        <v>1014</v>
      </c>
      <c r="N640" s="100" t="s">
        <v>1014</v>
      </c>
      <c r="O640" s="110" t="s">
        <v>1009</v>
      </c>
    </row>
    <row r="641" spans="1:15" x14ac:dyDescent="0.25">
      <c r="A641" s="97" t="s">
        <v>1181</v>
      </c>
      <c r="B641" s="98" t="s">
        <v>1286</v>
      </c>
      <c r="C641" s="98" t="s">
        <v>1287</v>
      </c>
      <c r="D641" s="85">
        <v>299.7</v>
      </c>
      <c r="E641" s="99">
        <v>0.15897231842831899</v>
      </c>
      <c r="F641" s="96">
        <v>130</v>
      </c>
      <c r="G641" s="100" t="s">
        <v>1014</v>
      </c>
      <c r="H641" s="100" t="s">
        <v>1014</v>
      </c>
      <c r="I641" s="100" t="s">
        <v>1014</v>
      </c>
      <c r="J641" s="100" t="s">
        <v>1014</v>
      </c>
      <c r="K641" s="100" t="s">
        <v>1014</v>
      </c>
      <c r="L641" s="100" t="s">
        <v>1014</v>
      </c>
      <c r="M641" s="100" t="s">
        <v>1014</v>
      </c>
      <c r="N641" s="100" t="s">
        <v>1014</v>
      </c>
      <c r="O641" s="110" t="s">
        <v>1009</v>
      </c>
    </row>
    <row r="642" spans="1:15" x14ac:dyDescent="0.25">
      <c r="A642" s="97" t="s">
        <v>1182</v>
      </c>
      <c r="B642" s="98" t="s">
        <v>1286</v>
      </c>
      <c r="C642" s="98" t="s">
        <v>1287</v>
      </c>
      <c r="D642" s="85">
        <v>311</v>
      </c>
      <c r="E642" s="99">
        <v>-0.37616680165079303</v>
      </c>
      <c r="F642" s="96">
        <v>177</v>
      </c>
      <c r="G642" s="100" t="s">
        <v>1014</v>
      </c>
      <c r="H642" s="100" t="s">
        <v>1014</v>
      </c>
      <c r="I642" s="100" t="s">
        <v>1014</v>
      </c>
      <c r="J642" s="100" t="s">
        <v>1014</v>
      </c>
      <c r="K642" s="100" t="s">
        <v>1014</v>
      </c>
      <c r="L642" s="100" t="s">
        <v>1014</v>
      </c>
      <c r="M642" s="100" t="s">
        <v>1014</v>
      </c>
      <c r="N642" s="100" t="s">
        <v>1014</v>
      </c>
      <c r="O642" s="110" t="s">
        <v>1009</v>
      </c>
    </row>
    <row r="643" spans="1:15" x14ac:dyDescent="0.25">
      <c r="A643" s="97" t="s">
        <v>1003</v>
      </c>
      <c r="B643" s="98" t="s">
        <v>1288</v>
      </c>
      <c r="C643" s="98" t="s">
        <v>1289</v>
      </c>
      <c r="D643" s="85">
        <v>724</v>
      </c>
      <c r="E643" s="99">
        <v>0.17091484684984501</v>
      </c>
      <c r="F643" s="96">
        <v>131</v>
      </c>
      <c r="G643" s="100" t="s">
        <v>1014</v>
      </c>
      <c r="H643" s="100" t="s">
        <v>1014</v>
      </c>
      <c r="I643" s="100" t="s">
        <v>1014</v>
      </c>
      <c r="J643" s="100" t="s">
        <v>1014</v>
      </c>
      <c r="K643" s="100" t="s">
        <v>1014</v>
      </c>
      <c r="L643" s="100" t="s">
        <v>1014</v>
      </c>
      <c r="M643" s="100" t="s">
        <v>1014</v>
      </c>
      <c r="N643" s="100" t="s">
        <v>1014</v>
      </c>
      <c r="O643" s="110" t="s">
        <v>1200</v>
      </c>
    </row>
    <row r="644" spans="1:15" x14ac:dyDescent="0.25">
      <c r="A644" s="97" t="s">
        <v>1172</v>
      </c>
      <c r="B644" s="98" t="s">
        <v>1288</v>
      </c>
      <c r="C644" s="98" t="s">
        <v>1289</v>
      </c>
      <c r="D644" s="85">
        <v>394.8</v>
      </c>
      <c r="E644" s="99">
        <v>0.17091484684984501</v>
      </c>
      <c r="F644" s="96">
        <v>131</v>
      </c>
      <c r="G644" s="100" t="s">
        <v>1014</v>
      </c>
      <c r="H644" s="100" t="s">
        <v>1014</v>
      </c>
      <c r="I644" s="100" t="s">
        <v>1014</v>
      </c>
      <c r="J644" s="100" t="s">
        <v>1014</v>
      </c>
      <c r="K644" s="100" t="s">
        <v>1014</v>
      </c>
      <c r="L644" s="100" t="s">
        <v>1014</v>
      </c>
      <c r="M644" s="100" t="s">
        <v>1014</v>
      </c>
      <c r="N644" s="100" t="s">
        <v>1014</v>
      </c>
      <c r="O644" s="110" t="s">
        <v>1200</v>
      </c>
    </row>
    <row r="645" spans="1:15" x14ac:dyDescent="0.25">
      <c r="A645" s="97" t="s">
        <v>1173</v>
      </c>
      <c r="B645" s="98" t="s">
        <v>1288</v>
      </c>
      <c r="C645" s="98" t="s">
        <v>1289</v>
      </c>
      <c r="D645" s="85">
        <v>332.6</v>
      </c>
      <c r="E645" s="99">
        <v>0.17091484684984501</v>
      </c>
      <c r="F645" s="96">
        <v>115</v>
      </c>
      <c r="G645" s="100" t="s">
        <v>1014</v>
      </c>
      <c r="H645" s="100" t="s">
        <v>1014</v>
      </c>
      <c r="I645" s="100" t="s">
        <v>1014</v>
      </c>
      <c r="J645" s="100" t="s">
        <v>1014</v>
      </c>
      <c r="K645" s="100" t="s">
        <v>1014</v>
      </c>
      <c r="L645" s="100" t="s">
        <v>1014</v>
      </c>
      <c r="M645" s="100" t="s">
        <v>1014</v>
      </c>
      <c r="N645" s="100" t="s">
        <v>1014</v>
      </c>
      <c r="O645" s="110" t="s">
        <v>1200</v>
      </c>
    </row>
    <row r="646" spans="1:15" x14ac:dyDescent="0.25">
      <c r="A646" s="97" t="s">
        <v>1174</v>
      </c>
      <c r="B646" s="98" t="s">
        <v>1288</v>
      </c>
      <c r="C646" s="98" t="s">
        <v>1289</v>
      </c>
      <c r="D646" s="85">
        <v>64.599999999999994</v>
      </c>
      <c r="E646" s="99">
        <v>0.17091484684984501</v>
      </c>
      <c r="F646" s="96">
        <v>135</v>
      </c>
      <c r="G646" s="100" t="s">
        <v>1014</v>
      </c>
      <c r="H646" s="100" t="s">
        <v>1014</v>
      </c>
      <c r="I646" s="100" t="s">
        <v>1014</v>
      </c>
      <c r="J646" s="100" t="s">
        <v>1014</v>
      </c>
      <c r="K646" s="100" t="s">
        <v>1014</v>
      </c>
      <c r="L646" s="100" t="s">
        <v>1014</v>
      </c>
      <c r="M646" s="100" t="s">
        <v>1014</v>
      </c>
      <c r="N646" s="100" t="s">
        <v>1014</v>
      </c>
      <c r="O646" s="110" t="s">
        <v>1200</v>
      </c>
    </row>
    <row r="647" spans="1:15" x14ac:dyDescent="0.25">
      <c r="A647" s="97" t="s">
        <v>1175</v>
      </c>
      <c r="B647" s="98" t="s">
        <v>1288</v>
      </c>
      <c r="C647" s="98" t="s">
        <v>1289</v>
      </c>
      <c r="D647" s="85">
        <v>402</v>
      </c>
      <c r="E647" s="99">
        <v>-0.72258345560322601</v>
      </c>
      <c r="F647" s="96">
        <v>184</v>
      </c>
      <c r="G647" s="100" t="s">
        <v>1014</v>
      </c>
      <c r="H647" s="100" t="s">
        <v>1014</v>
      </c>
      <c r="I647" s="100" t="s">
        <v>1014</v>
      </c>
      <c r="J647" s="100" t="s">
        <v>1014</v>
      </c>
      <c r="K647" s="100" t="s">
        <v>1014</v>
      </c>
      <c r="L647" s="100" t="s">
        <v>1014</v>
      </c>
      <c r="M647" s="100" t="s">
        <v>1014</v>
      </c>
      <c r="N647" s="100" t="s">
        <v>1014</v>
      </c>
      <c r="O647" s="110" t="s">
        <v>1009</v>
      </c>
    </row>
    <row r="648" spans="1:15" x14ac:dyDescent="0.25">
      <c r="A648" s="97" t="s">
        <v>1176</v>
      </c>
      <c r="B648" s="98" t="s">
        <v>1288</v>
      </c>
      <c r="C648" s="98" t="s">
        <v>1289</v>
      </c>
      <c r="D648" s="85">
        <v>1183.8</v>
      </c>
      <c r="E648" s="99">
        <v>0.101454403487528</v>
      </c>
      <c r="F648" s="96">
        <v>149</v>
      </c>
      <c r="G648" s="100" t="s">
        <v>1014</v>
      </c>
      <c r="H648" s="100" t="s">
        <v>1014</v>
      </c>
      <c r="I648" s="100" t="s">
        <v>1014</v>
      </c>
      <c r="J648" s="100" t="s">
        <v>1014</v>
      </c>
      <c r="K648" s="100" t="s">
        <v>1014</v>
      </c>
      <c r="L648" s="100" t="s">
        <v>1014</v>
      </c>
      <c r="M648" s="100" t="s">
        <v>1014</v>
      </c>
      <c r="N648" s="100" t="s">
        <v>1014</v>
      </c>
      <c r="O648" s="110" t="s">
        <v>1009</v>
      </c>
    </row>
    <row r="649" spans="1:15" x14ac:dyDescent="0.25">
      <c r="A649" s="97" t="s">
        <v>1177</v>
      </c>
      <c r="B649" s="98" t="s">
        <v>1288</v>
      </c>
      <c r="C649" s="98" t="s">
        <v>1289</v>
      </c>
      <c r="D649" s="85">
        <v>770.5</v>
      </c>
      <c r="E649" s="99">
        <v>0.17091484684984501</v>
      </c>
      <c r="F649" s="96">
        <v>142</v>
      </c>
      <c r="G649" s="100" t="s">
        <v>1014</v>
      </c>
      <c r="H649" s="100" t="s">
        <v>1014</v>
      </c>
      <c r="I649" s="100" t="s">
        <v>1014</v>
      </c>
      <c r="J649" s="100" t="s">
        <v>1014</v>
      </c>
      <c r="K649" s="100" t="s">
        <v>1014</v>
      </c>
      <c r="L649" s="100" t="s">
        <v>1014</v>
      </c>
      <c r="M649" s="100" t="s">
        <v>1014</v>
      </c>
      <c r="N649" s="100" t="s">
        <v>1014</v>
      </c>
      <c r="O649" s="110" t="s">
        <v>1200</v>
      </c>
    </row>
    <row r="650" spans="1:15" x14ac:dyDescent="0.25">
      <c r="A650" s="97" t="s">
        <v>1178</v>
      </c>
      <c r="B650" s="98" t="s">
        <v>1288</v>
      </c>
      <c r="C650" s="98" t="s">
        <v>1289</v>
      </c>
      <c r="D650" s="85">
        <v>243.5</v>
      </c>
      <c r="E650" s="99">
        <v>0.17091484684984501</v>
      </c>
      <c r="F650" s="96">
        <v>119</v>
      </c>
      <c r="G650" s="100" t="s">
        <v>1014</v>
      </c>
      <c r="H650" s="100" t="s">
        <v>1014</v>
      </c>
      <c r="I650" s="100" t="s">
        <v>1014</v>
      </c>
      <c r="J650" s="100" t="s">
        <v>1014</v>
      </c>
      <c r="K650" s="100" t="s">
        <v>1014</v>
      </c>
      <c r="L650" s="100" t="s">
        <v>1014</v>
      </c>
      <c r="M650" s="100" t="s">
        <v>1014</v>
      </c>
      <c r="N650" s="100" t="s">
        <v>1014</v>
      </c>
      <c r="O650" s="110" t="s">
        <v>1200</v>
      </c>
    </row>
    <row r="651" spans="1:15" x14ac:dyDescent="0.25">
      <c r="A651" s="97" t="s">
        <v>1179</v>
      </c>
      <c r="B651" s="98" t="s">
        <v>1288</v>
      </c>
      <c r="C651" s="98" t="s">
        <v>1289</v>
      </c>
      <c r="D651" s="85">
        <v>782.5</v>
      </c>
      <c r="E651" s="99">
        <v>0.96037741284173395</v>
      </c>
      <c r="F651" s="96">
        <v>66</v>
      </c>
      <c r="G651" s="100" t="s">
        <v>1014</v>
      </c>
      <c r="H651" s="100" t="s">
        <v>1014</v>
      </c>
      <c r="I651" s="100" t="s">
        <v>1014</v>
      </c>
      <c r="J651" s="100" t="s">
        <v>1014</v>
      </c>
      <c r="K651" s="100" t="s">
        <v>1014</v>
      </c>
      <c r="L651" s="100" t="s">
        <v>1014</v>
      </c>
      <c r="M651" s="100" t="s">
        <v>1014</v>
      </c>
      <c r="N651" s="100" t="s">
        <v>1014</v>
      </c>
      <c r="O651" s="110" t="s">
        <v>1009</v>
      </c>
    </row>
    <row r="652" spans="1:15" x14ac:dyDescent="0.25">
      <c r="A652" s="97" t="s">
        <v>1180</v>
      </c>
      <c r="B652" s="98" t="s">
        <v>1288</v>
      </c>
      <c r="C652" s="98" t="s">
        <v>1289</v>
      </c>
      <c r="D652" s="85">
        <v>762.3</v>
      </c>
      <c r="E652" s="99">
        <v>0.14888344913328799</v>
      </c>
      <c r="F652" s="96">
        <v>142</v>
      </c>
      <c r="G652" s="100" t="s">
        <v>1014</v>
      </c>
      <c r="H652" s="100" t="s">
        <v>1014</v>
      </c>
      <c r="I652" s="100" t="s">
        <v>1014</v>
      </c>
      <c r="J652" s="100" t="s">
        <v>1014</v>
      </c>
      <c r="K652" s="100" t="s">
        <v>1014</v>
      </c>
      <c r="L652" s="100" t="s">
        <v>1014</v>
      </c>
      <c r="M652" s="100" t="s">
        <v>1014</v>
      </c>
      <c r="N652" s="100" t="s">
        <v>1014</v>
      </c>
      <c r="O652" s="110" t="s">
        <v>1009</v>
      </c>
    </row>
    <row r="653" spans="1:15" x14ac:dyDescent="0.25">
      <c r="A653" s="97" t="s">
        <v>1181</v>
      </c>
      <c r="B653" s="98" t="s">
        <v>1288</v>
      </c>
      <c r="C653" s="98" t="s">
        <v>1289</v>
      </c>
      <c r="D653" s="85">
        <v>600.5</v>
      </c>
      <c r="E653" s="99">
        <v>0.15897231842831899</v>
      </c>
      <c r="F653" s="96">
        <v>130</v>
      </c>
      <c r="G653" s="100" t="s">
        <v>1014</v>
      </c>
      <c r="H653" s="100" t="s">
        <v>1014</v>
      </c>
      <c r="I653" s="100" t="s">
        <v>1014</v>
      </c>
      <c r="J653" s="100" t="s">
        <v>1014</v>
      </c>
      <c r="K653" s="100" t="s">
        <v>1014</v>
      </c>
      <c r="L653" s="100" t="s">
        <v>1014</v>
      </c>
      <c r="M653" s="100" t="s">
        <v>1014</v>
      </c>
      <c r="N653" s="100" t="s">
        <v>1014</v>
      </c>
      <c r="O653" s="110" t="s">
        <v>1009</v>
      </c>
    </row>
    <row r="654" spans="1:15" x14ac:dyDescent="0.25">
      <c r="A654" s="97" t="s">
        <v>1182</v>
      </c>
      <c r="B654" s="98" t="s">
        <v>1288</v>
      </c>
      <c r="C654" s="98" t="s">
        <v>1289</v>
      </c>
      <c r="D654" s="85">
        <v>680.7</v>
      </c>
      <c r="E654" s="99">
        <v>-0.37616680165079303</v>
      </c>
      <c r="F654" s="96">
        <v>177</v>
      </c>
      <c r="G654" s="100" t="s">
        <v>1014</v>
      </c>
      <c r="H654" s="100" t="s">
        <v>1014</v>
      </c>
      <c r="I654" s="100" t="s">
        <v>1014</v>
      </c>
      <c r="J654" s="100" t="s">
        <v>1014</v>
      </c>
      <c r="K654" s="100" t="s">
        <v>1014</v>
      </c>
      <c r="L654" s="100" t="s">
        <v>1014</v>
      </c>
      <c r="M654" s="100" t="s">
        <v>1014</v>
      </c>
      <c r="N654" s="100" t="s">
        <v>1014</v>
      </c>
      <c r="O654" s="110" t="s">
        <v>1009</v>
      </c>
    </row>
    <row r="655" spans="1:15" x14ac:dyDescent="0.25">
      <c r="A655" s="97" t="s">
        <v>1003</v>
      </c>
      <c r="B655" s="98" t="s">
        <v>1290</v>
      </c>
      <c r="C655" s="98" t="s">
        <v>1291</v>
      </c>
      <c r="D655" s="85">
        <v>985.8</v>
      </c>
      <c r="E655" s="99">
        <v>-9.2317732951577598E-3</v>
      </c>
      <c r="F655" s="96">
        <v>152</v>
      </c>
      <c r="G655" s="100" t="s">
        <v>1006</v>
      </c>
      <c r="H655" s="100" t="s">
        <v>1008</v>
      </c>
      <c r="I655" s="100" t="s">
        <v>1030</v>
      </c>
      <c r="J655" s="100" t="s">
        <v>1030</v>
      </c>
      <c r="K655" s="100" t="s">
        <v>1007</v>
      </c>
      <c r="L655" s="100" t="s">
        <v>1007</v>
      </c>
      <c r="M655" s="100" t="s">
        <v>1007</v>
      </c>
      <c r="N655" s="100" t="s">
        <v>1006</v>
      </c>
      <c r="O655" s="110" t="s">
        <v>1185</v>
      </c>
    </row>
    <row r="656" spans="1:15" x14ac:dyDescent="0.25">
      <c r="A656" s="97" t="s">
        <v>1172</v>
      </c>
      <c r="B656" s="98" t="s">
        <v>1290</v>
      </c>
      <c r="C656" s="98" t="s">
        <v>1291</v>
      </c>
      <c r="D656" s="85">
        <v>259.60000000000002</v>
      </c>
      <c r="E656" s="99">
        <v>0.48696104744028901</v>
      </c>
      <c r="F656" s="96">
        <v>107</v>
      </c>
      <c r="G656" s="100" t="s">
        <v>1014</v>
      </c>
      <c r="H656" s="100" t="s">
        <v>1014</v>
      </c>
      <c r="I656" s="100" t="s">
        <v>1014</v>
      </c>
      <c r="J656" s="100" t="s">
        <v>1014</v>
      </c>
      <c r="K656" s="100" t="s">
        <v>1014</v>
      </c>
      <c r="L656" s="100" t="s">
        <v>1014</v>
      </c>
      <c r="M656" s="100" t="s">
        <v>1014</v>
      </c>
      <c r="N656" s="100" t="s">
        <v>1014</v>
      </c>
      <c r="O656" s="110" t="s">
        <v>1009</v>
      </c>
    </row>
    <row r="657" spans="1:15" x14ac:dyDescent="0.25">
      <c r="A657" s="97" t="s">
        <v>1173</v>
      </c>
      <c r="B657" s="98" t="s">
        <v>1290</v>
      </c>
      <c r="C657" s="98" t="s">
        <v>1291</v>
      </c>
      <c r="D657" s="85">
        <v>244.1</v>
      </c>
      <c r="E657" s="99">
        <v>-4.7911181136332401E-2</v>
      </c>
      <c r="F657" s="96">
        <v>138</v>
      </c>
      <c r="G657" s="100" t="s">
        <v>1014</v>
      </c>
      <c r="H657" s="100" t="s">
        <v>1014</v>
      </c>
      <c r="I657" s="100" t="s">
        <v>1014</v>
      </c>
      <c r="J657" s="100" t="s">
        <v>1014</v>
      </c>
      <c r="K657" s="100" t="s">
        <v>1014</v>
      </c>
      <c r="L657" s="100" t="s">
        <v>1014</v>
      </c>
      <c r="M657" s="100" t="s">
        <v>1014</v>
      </c>
      <c r="N657" s="100" t="s">
        <v>1014</v>
      </c>
      <c r="O657" s="110" t="s">
        <v>1200</v>
      </c>
    </row>
    <row r="658" spans="1:15" x14ac:dyDescent="0.25">
      <c r="A658" s="97" t="s">
        <v>1174</v>
      </c>
      <c r="B658" s="98" t="s">
        <v>1290</v>
      </c>
      <c r="C658" s="98" t="s">
        <v>1291</v>
      </c>
      <c r="D658" s="85">
        <v>115.7</v>
      </c>
      <c r="E658" s="99">
        <v>-4.7911181136332401E-2</v>
      </c>
      <c r="F658" s="96">
        <v>154</v>
      </c>
      <c r="G658" s="100" t="s">
        <v>1014</v>
      </c>
      <c r="H658" s="100" t="s">
        <v>1014</v>
      </c>
      <c r="I658" s="100" t="s">
        <v>1014</v>
      </c>
      <c r="J658" s="100" t="s">
        <v>1014</v>
      </c>
      <c r="K658" s="100" t="s">
        <v>1014</v>
      </c>
      <c r="L658" s="100" t="s">
        <v>1014</v>
      </c>
      <c r="M658" s="100" t="s">
        <v>1014</v>
      </c>
      <c r="N658" s="100" t="s">
        <v>1014</v>
      </c>
      <c r="O658" s="110" t="s">
        <v>1200</v>
      </c>
    </row>
    <row r="659" spans="1:15" x14ac:dyDescent="0.25">
      <c r="A659" s="97" t="s">
        <v>1175</v>
      </c>
      <c r="B659" s="98" t="s">
        <v>1290</v>
      </c>
      <c r="C659" s="98" t="s">
        <v>1291</v>
      </c>
      <c r="D659" s="85">
        <v>389.8</v>
      </c>
      <c r="E659" s="99">
        <v>-4.7911181136332401E-2</v>
      </c>
      <c r="F659" s="96">
        <v>145</v>
      </c>
      <c r="G659" s="100" t="s">
        <v>1014</v>
      </c>
      <c r="H659" s="100" t="s">
        <v>1014</v>
      </c>
      <c r="I659" s="100" t="s">
        <v>1014</v>
      </c>
      <c r="J659" s="100" t="s">
        <v>1014</v>
      </c>
      <c r="K659" s="100" t="s">
        <v>1014</v>
      </c>
      <c r="L659" s="100" t="s">
        <v>1014</v>
      </c>
      <c r="M659" s="100" t="s">
        <v>1014</v>
      </c>
      <c r="N659" s="100" t="s">
        <v>1014</v>
      </c>
      <c r="O659" s="110" t="s">
        <v>1200</v>
      </c>
    </row>
    <row r="660" spans="1:15" x14ac:dyDescent="0.25">
      <c r="A660" s="97" t="s">
        <v>1176</v>
      </c>
      <c r="B660" s="98" t="s">
        <v>1290</v>
      </c>
      <c r="C660" s="98" t="s">
        <v>1291</v>
      </c>
      <c r="D660" s="85">
        <v>939.9</v>
      </c>
      <c r="E660" s="99">
        <v>0.14569017861622599</v>
      </c>
      <c r="F660" s="96">
        <v>145</v>
      </c>
      <c r="G660" s="100" t="s">
        <v>1006</v>
      </c>
      <c r="H660" s="100" t="s">
        <v>1008</v>
      </c>
      <c r="I660" s="100" t="s">
        <v>1030</v>
      </c>
      <c r="J660" s="100" t="s">
        <v>1008</v>
      </c>
      <c r="K660" s="100" t="s">
        <v>1007</v>
      </c>
      <c r="L660" s="100" t="s">
        <v>1007</v>
      </c>
      <c r="M660" s="100" t="s">
        <v>1007</v>
      </c>
      <c r="N660" s="100" t="s">
        <v>1006</v>
      </c>
      <c r="O660" s="110" t="s">
        <v>1185</v>
      </c>
    </row>
    <row r="661" spans="1:15" x14ac:dyDescent="0.25">
      <c r="A661" s="97" t="s">
        <v>1177</v>
      </c>
      <c r="B661" s="98" t="s">
        <v>1290</v>
      </c>
      <c r="C661" s="98" t="s">
        <v>1291</v>
      </c>
      <c r="D661" s="85">
        <v>623.5</v>
      </c>
      <c r="E661" s="99">
        <v>-0.88447405340780805</v>
      </c>
      <c r="F661" s="96">
        <v>201</v>
      </c>
      <c r="G661" s="100" t="s">
        <v>1014</v>
      </c>
      <c r="H661" s="100" t="s">
        <v>1014</v>
      </c>
      <c r="I661" s="100" t="s">
        <v>1014</v>
      </c>
      <c r="J661" s="100" t="s">
        <v>1014</v>
      </c>
      <c r="K661" s="100" t="s">
        <v>1014</v>
      </c>
      <c r="L661" s="100" t="s">
        <v>1014</v>
      </c>
      <c r="M661" s="100" t="s">
        <v>1014</v>
      </c>
      <c r="N661" s="100" t="s">
        <v>1014</v>
      </c>
      <c r="O661" s="110" t="s">
        <v>1009</v>
      </c>
    </row>
    <row r="662" spans="1:15" x14ac:dyDescent="0.25">
      <c r="A662" s="97" t="s">
        <v>1178</v>
      </c>
      <c r="B662" s="98" t="s">
        <v>1290</v>
      </c>
      <c r="C662" s="98" t="s">
        <v>1291</v>
      </c>
      <c r="D662" s="85">
        <v>459.8</v>
      </c>
      <c r="E662" s="99">
        <v>-0.151710705823978</v>
      </c>
      <c r="F662" s="96">
        <v>144</v>
      </c>
      <c r="G662" s="100" t="s">
        <v>1006</v>
      </c>
      <c r="H662" s="100" t="s">
        <v>1008</v>
      </c>
      <c r="I662" s="100" t="s">
        <v>1030</v>
      </c>
      <c r="J662" s="100" t="s">
        <v>1008</v>
      </c>
      <c r="K662" s="100" t="s">
        <v>1008</v>
      </c>
      <c r="L662" s="100" t="s">
        <v>1007</v>
      </c>
      <c r="M662" s="100" t="s">
        <v>1007</v>
      </c>
      <c r="N662" s="100" t="s">
        <v>1006</v>
      </c>
      <c r="O662" s="110" t="s">
        <v>1185</v>
      </c>
    </row>
    <row r="663" spans="1:15" x14ac:dyDescent="0.25">
      <c r="A663" s="97" t="s">
        <v>1179</v>
      </c>
      <c r="B663" s="98" t="s">
        <v>1290</v>
      </c>
      <c r="C663" s="98" t="s">
        <v>1291</v>
      </c>
      <c r="D663" s="85">
        <v>567.29999999999995</v>
      </c>
      <c r="E663" s="99">
        <v>7.2488280534906593E-2</v>
      </c>
      <c r="F663" s="96">
        <v>152</v>
      </c>
      <c r="G663" s="100" t="s">
        <v>1014</v>
      </c>
      <c r="H663" s="100" t="s">
        <v>1014</v>
      </c>
      <c r="I663" s="100" t="s">
        <v>1014</v>
      </c>
      <c r="J663" s="100" t="s">
        <v>1014</v>
      </c>
      <c r="K663" s="100" t="s">
        <v>1014</v>
      </c>
      <c r="L663" s="100" t="s">
        <v>1014</v>
      </c>
      <c r="M663" s="100" t="s">
        <v>1014</v>
      </c>
      <c r="N663" s="100" t="s">
        <v>1014</v>
      </c>
      <c r="O663" s="110" t="s">
        <v>1009</v>
      </c>
    </row>
    <row r="664" spans="1:15" x14ac:dyDescent="0.25">
      <c r="A664" s="97" t="s">
        <v>1180</v>
      </c>
      <c r="B664" s="98" t="s">
        <v>1290</v>
      </c>
      <c r="C664" s="98" t="s">
        <v>1291</v>
      </c>
      <c r="D664" s="85">
        <v>788.3</v>
      </c>
      <c r="E664" s="99">
        <v>-2.4060572669331901E-2</v>
      </c>
      <c r="F664" s="96">
        <v>154</v>
      </c>
      <c r="G664" s="100" t="s">
        <v>1006</v>
      </c>
      <c r="H664" s="100" t="s">
        <v>1008</v>
      </c>
      <c r="I664" s="100" t="s">
        <v>1030</v>
      </c>
      <c r="J664" s="100" t="s">
        <v>1006</v>
      </c>
      <c r="K664" s="100" t="s">
        <v>1008</v>
      </c>
      <c r="L664" s="100" t="s">
        <v>1007</v>
      </c>
      <c r="M664" s="100" t="s">
        <v>1007</v>
      </c>
      <c r="N664" s="100" t="s">
        <v>1006</v>
      </c>
      <c r="O664" s="110" t="s">
        <v>1185</v>
      </c>
    </row>
    <row r="665" spans="1:15" x14ac:dyDescent="0.25">
      <c r="A665" s="97" t="s">
        <v>1181</v>
      </c>
      <c r="B665" s="98" t="s">
        <v>1290</v>
      </c>
      <c r="C665" s="98" t="s">
        <v>1291</v>
      </c>
      <c r="D665" s="85">
        <v>178</v>
      </c>
      <c r="E665" s="99">
        <v>-4.7911181136332401E-2</v>
      </c>
      <c r="F665" s="96">
        <v>151</v>
      </c>
      <c r="G665" s="100" t="s">
        <v>1014</v>
      </c>
      <c r="H665" s="100" t="s">
        <v>1014</v>
      </c>
      <c r="I665" s="100" t="s">
        <v>1014</v>
      </c>
      <c r="J665" s="100" t="s">
        <v>1014</v>
      </c>
      <c r="K665" s="100" t="s">
        <v>1014</v>
      </c>
      <c r="L665" s="100" t="s">
        <v>1014</v>
      </c>
      <c r="M665" s="100" t="s">
        <v>1014</v>
      </c>
      <c r="N665" s="100" t="s">
        <v>1014</v>
      </c>
      <c r="O665" s="110" t="s">
        <v>1200</v>
      </c>
    </row>
    <row r="666" spans="1:15" x14ac:dyDescent="0.25">
      <c r="A666" s="97" t="s">
        <v>1182</v>
      </c>
      <c r="B666" s="98" t="s">
        <v>1290</v>
      </c>
      <c r="C666" s="98" t="s">
        <v>1291</v>
      </c>
      <c r="D666" s="85">
        <v>471.8</v>
      </c>
      <c r="E666" s="99">
        <v>0.66825359142350504</v>
      </c>
      <c r="F666" s="96">
        <v>102</v>
      </c>
      <c r="G666" s="100" t="s">
        <v>1051</v>
      </c>
      <c r="H666" s="100" t="s">
        <v>1030</v>
      </c>
      <c r="I666" s="100" t="s">
        <v>1030</v>
      </c>
      <c r="J666" s="100" t="s">
        <v>1008</v>
      </c>
      <c r="K666" s="100" t="s">
        <v>1008</v>
      </c>
      <c r="L666" s="100" t="s">
        <v>1007</v>
      </c>
      <c r="M666" s="100" t="s">
        <v>1007</v>
      </c>
      <c r="N666" s="100" t="s">
        <v>1006</v>
      </c>
      <c r="O666" s="110" t="s">
        <v>1185</v>
      </c>
    </row>
    <row r="667" spans="1:15" x14ac:dyDescent="0.25">
      <c r="A667" s="97" t="s">
        <v>1003</v>
      </c>
      <c r="B667" s="98" t="s">
        <v>1292</v>
      </c>
      <c r="C667" s="98" t="s">
        <v>1293</v>
      </c>
      <c r="D667" s="85">
        <v>1505.4</v>
      </c>
      <c r="E667" s="99">
        <v>1.31330207699935</v>
      </c>
      <c r="F667" s="96">
        <v>45</v>
      </c>
      <c r="G667" s="100" t="s">
        <v>1020</v>
      </c>
      <c r="H667" s="100" t="s">
        <v>1008</v>
      </c>
      <c r="I667" s="100" t="s">
        <v>1030</v>
      </c>
      <c r="J667" s="100" t="s">
        <v>1021</v>
      </c>
      <c r="K667" s="100" t="s">
        <v>1008</v>
      </c>
      <c r="L667" s="100" t="s">
        <v>1008</v>
      </c>
      <c r="M667" s="100" t="s">
        <v>1007</v>
      </c>
      <c r="N667" s="100" t="s">
        <v>1021</v>
      </c>
      <c r="O667" s="110" t="s">
        <v>1185</v>
      </c>
    </row>
    <row r="668" spans="1:15" x14ac:dyDescent="0.25">
      <c r="A668" s="97" t="s">
        <v>1172</v>
      </c>
      <c r="B668" s="98" t="s">
        <v>1292</v>
      </c>
      <c r="C668" s="98" t="s">
        <v>1293</v>
      </c>
      <c r="D668" s="85">
        <v>454.9</v>
      </c>
      <c r="E668" s="99">
        <v>0.48696104744028901</v>
      </c>
      <c r="F668" s="96">
        <v>107</v>
      </c>
      <c r="G668" s="100" t="s">
        <v>1014</v>
      </c>
      <c r="H668" s="100" t="s">
        <v>1014</v>
      </c>
      <c r="I668" s="100" t="s">
        <v>1014</v>
      </c>
      <c r="J668" s="100" t="s">
        <v>1014</v>
      </c>
      <c r="K668" s="100" t="s">
        <v>1014</v>
      </c>
      <c r="L668" s="100" t="s">
        <v>1014</v>
      </c>
      <c r="M668" s="100" t="s">
        <v>1014</v>
      </c>
      <c r="N668" s="100" t="s">
        <v>1014</v>
      </c>
      <c r="O668" s="110" t="s">
        <v>1009</v>
      </c>
    </row>
    <row r="669" spans="1:15" x14ac:dyDescent="0.25">
      <c r="A669" s="97" t="s">
        <v>1173</v>
      </c>
      <c r="B669" s="98" t="s">
        <v>1292</v>
      </c>
      <c r="C669" s="98" t="s">
        <v>1293</v>
      </c>
      <c r="D669" s="85">
        <v>488.2</v>
      </c>
      <c r="E669" s="99">
        <v>0.62356795071535498</v>
      </c>
      <c r="F669" s="96">
        <v>81</v>
      </c>
      <c r="G669" s="100" t="s">
        <v>1014</v>
      </c>
      <c r="H669" s="100" t="s">
        <v>1014</v>
      </c>
      <c r="I669" s="100" t="s">
        <v>1014</v>
      </c>
      <c r="J669" s="100" t="s">
        <v>1014</v>
      </c>
      <c r="K669" s="100" t="s">
        <v>1014</v>
      </c>
      <c r="L669" s="100" t="s">
        <v>1014</v>
      </c>
      <c r="M669" s="100" t="s">
        <v>1014</v>
      </c>
      <c r="N669" s="100" t="s">
        <v>1014</v>
      </c>
      <c r="O669" s="110" t="s">
        <v>1200</v>
      </c>
    </row>
    <row r="670" spans="1:15" x14ac:dyDescent="0.25">
      <c r="A670" s="97" t="s">
        <v>1174</v>
      </c>
      <c r="B670" s="98" t="s">
        <v>1292</v>
      </c>
      <c r="C670" s="98" t="s">
        <v>1293</v>
      </c>
      <c r="D670" s="85">
        <v>171.3</v>
      </c>
      <c r="E670" s="99">
        <v>0.62356795071535498</v>
      </c>
      <c r="F670" s="96">
        <v>97</v>
      </c>
      <c r="G670" s="100" t="s">
        <v>1014</v>
      </c>
      <c r="H670" s="100" t="s">
        <v>1014</v>
      </c>
      <c r="I670" s="100" t="s">
        <v>1014</v>
      </c>
      <c r="J670" s="100" t="s">
        <v>1014</v>
      </c>
      <c r="K670" s="100" t="s">
        <v>1014</v>
      </c>
      <c r="L670" s="100" t="s">
        <v>1014</v>
      </c>
      <c r="M670" s="100" t="s">
        <v>1014</v>
      </c>
      <c r="N670" s="100" t="s">
        <v>1014</v>
      </c>
      <c r="O670" s="110" t="s">
        <v>1200</v>
      </c>
    </row>
    <row r="671" spans="1:15" x14ac:dyDescent="0.25">
      <c r="A671" s="97" t="s">
        <v>1175</v>
      </c>
      <c r="B671" s="98" t="s">
        <v>1292</v>
      </c>
      <c r="C671" s="98" t="s">
        <v>1293</v>
      </c>
      <c r="D671" s="85">
        <v>499.6</v>
      </c>
      <c r="E671" s="99">
        <v>0.62356795071535498</v>
      </c>
      <c r="F671" s="96">
        <v>97</v>
      </c>
      <c r="G671" s="100" t="s">
        <v>1014</v>
      </c>
      <c r="H671" s="100" t="s">
        <v>1014</v>
      </c>
      <c r="I671" s="100" t="s">
        <v>1014</v>
      </c>
      <c r="J671" s="100" t="s">
        <v>1014</v>
      </c>
      <c r="K671" s="100" t="s">
        <v>1014</v>
      </c>
      <c r="L671" s="100" t="s">
        <v>1014</v>
      </c>
      <c r="M671" s="100" t="s">
        <v>1014</v>
      </c>
      <c r="N671" s="100" t="s">
        <v>1014</v>
      </c>
      <c r="O671" s="110" t="s">
        <v>1200</v>
      </c>
    </row>
    <row r="672" spans="1:15" x14ac:dyDescent="0.25">
      <c r="A672" s="97" t="s">
        <v>1176</v>
      </c>
      <c r="B672" s="98" t="s">
        <v>1292</v>
      </c>
      <c r="C672" s="98" t="s">
        <v>1293</v>
      </c>
      <c r="D672" s="85">
        <v>1587.8</v>
      </c>
      <c r="E672" s="99">
        <v>-0.95453424619704197</v>
      </c>
      <c r="F672" s="96">
        <v>199</v>
      </c>
      <c r="G672" s="100" t="s">
        <v>1030</v>
      </c>
      <c r="H672" s="100" t="s">
        <v>1021</v>
      </c>
      <c r="I672" s="100" t="s">
        <v>1030</v>
      </c>
      <c r="J672" s="100" t="s">
        <v>1008</v>
      </c>
      <c r="K672" s="100" t="s">
        <v>1007</v>
      </c>
      <c r="L672" s="100" t="s">
        <v>1008</v>
      </c>
      <c r="M672" s="100" t="s">
        <v>1007</v>
      </c>
      <c r="N672" s="100" t="s">
        <v>1021</v>
      </c>
      <c r="O672" s="110" t="s">
        <v>1185</v>
      </c>
    </row>
    <row r="673" spans="1:15" x14ac:dyDescent="0.25">
      <c r="A673" s="97" t="s">
        <v>1177</v>
      </c>
      <c r="B673" s="98" t="s">
        <v>1292</v>
      </c>
      <c r="C673" s="98" t="s">
        <v>1293</v>
      </c>
      <c r="D673" s="85">
        <v>1010.5</v>
      </c>
      <c r="E673" s="99">
        <v>-0.671071862594114</v>
      </c>
      <c r="F673" s="96">
        <v>191</v>
      </c>
      <c r="G673" s="100" t="s">
        <v>1030</v>
      </c>
      <c r="H673" s="100" t="s">
        <v>1030</v>
      </c>
      <c r="I673" s="100" t="s">
        <v>1030</v>
      </c>
      <c r="J673" s="100" t="s">
        <v>1007</v>
      </c>
      <c r="K673" s="100" t="s">
        <v>1030</v>
      </c>
      <c r="L673" s="100" t="s">
        <v>1008</v>
      </c>
      <c r="M673" s="100" t="s">
        <v>1007</v>
      </c>
      <c r="N673" s="100" t="s">
        <v>1021</v>
      </c>
      <c r="O673" s="110" t="s">
        <v>1185</v>
      </c>
    </row>
    <row r="674" spans="1:15" x14ac:dyDescent="0.25">
      <c r="A674" s="97" t="s">
        <v>1178</v>
      </c>
      <c r="B674" s="98" t="s">
        <v>1292</v>
      </c>
      <c r="C674" s="98" t="s">
        <v>1293</v>
      </c>
      <c r="D674" s="85">
        <v>541.5</v>
      </c>
      <c r="E674" s="99">
        <v>1.2276578234645601</v>
      </c>
      <c r="F674" s="96">
        <v>46</v>
      </c>
      <c r="G674" s="100" t="s">
        <v>1020</v>
      </c>
      <c r="H674" s="100" t="s">
        <v>1008</v>
      </c>
      <c r="I674" s="100" t="s">
        <v>1030</v>
      </c>
      <c r="J674" s="100" t="s">
        <v>1008</v>
      </c>
      <c r="K674" s="100" t="s">
        <v>1006</v>
      </c>
      <c r="L674" s="100" t="s">
        <v>1008</v>
      </c>
      <c r="M674" s="100" t="s">
        <v>1007</v>
      </c>
      <c r="N674" s="100" t="s">
        <v>1021</v>
      </c>
      <c r="O674" s="110" t="s">
        <v>1185</v>
      </c>
    </row>
    <row r="675" spans="1:15" x14ac:dyDescent="0.25">
      <c r="A675" s="97" t="s">
        <v>1179</v>
      </c>
      <c r="B675" s="98" t="s">
        <v>1292</v>
      </c>
      <c r="C675" s="98" t="s">
        <v>1293</v>
      </c>
      <c r="D675" s="85">
        <v>1073.2</v>
      </c>
      <c r="E675" s="99">
        <v>0.47003270391877899</v>
      </c>
      <c r="F675" s="96">
        <v>110</v>
      </c>
      <c r="G675" s="100" t="s">
        <v>1008</v>
      </c>
      <c r="H675" s="100" t="s">
        <v>1021</v>
      </c>
      <c r="I675" s="100" t="s">
        <v>1030</v>
      </c>
      <c r="J675" s="100" t="s">
        <v>1007</v>
      </c>
      <c r="K675" s="100" t="s">
        <v>1021</v>
      </c>
      <c r="L675" s="100" t="s">
        <v>1008</v>
      </c>
      <c r="M675" s="100" t="s">
        <v>1007</v>
      </c>
      <c r="N675" s="100" t="s">
        <v>1021</v>
      </c>
      <c r="O675" s="110" t="s">
        <v>1185</v>
      </c>
    </row>
    <row r="676" spans="1:15" x14ac:dyDescent="0.25">
      <c r="A676" s="97" t="s">
        <v>1180</v>
      </c>
      <c r="B676" s="98" t="s">
        <v>1292</v>
      </c>
      <c r="C676" s="98" t="s">
        <v>1293</v>
      </c>
      <c r="D676" s="85">
        <v>1658</v>
      </c>
      <c r="E676" s="99">
        <v>0.82302467827363501</v>
      </c>
      <c r="F676" s="96">
        <v>78</v>
      </c>
      <c r="G676" s="100" t="s">
        <v>1051</v>
      </c>
      <c r="H676" s="100" t="s">
        <v>1006</v>
      </c>
      <c r="I676" s="100" t="s">
        <v>1030</v>
      </c>
      <c r="J676" s="100" t="s">
        <v>1006</v>
      </c>
      <c r="K676" s="100" t="s">
        <v>1008</v>
      </c>
      <c r="L676" s="100" t="s">
        <v>1008</v>
      </c>
      <c r="M676" s="100" t="s">
        <v>1007</v>
      </c>
      <c r="N676" s="100" t="s">
        <v>1021</v>
      </c>
      <c r="O676" s="110" t="s">
        <v>1185</v>
      </c>
    </row>
    <row r="677" spans="1:15" x14ac:dyDescent="0.25">
      <c r="A677" s="97" t="s">
        <v>1181</v>
      </c>
      <c r="B677" s="98" t="s">
        <v>1292</v>
      </c>
      <c r="C677" s="98" t="s">
        <v>1293</v>
      </c>
      <c r="D677" s="85">
        <v>256.5</v>
      </c>
      <c r="E677" s="99">
        <v>0.62356795071535498</v>
      </c>
      <c r="F677" s="96">
        <v>99</v>
      </c>
      <c r="G677" s="100" t="s">
        <v>1014</v>
      </c>
      <c r="H677" s="100" t="s">
        <v>1014</v>
      </c>
      <c r="I677" s="100" t="s">
        <v>1014</v>
      </c>
      <c r="J677" s="100" t="s">
        <v>1014</v>
      </c>
      <c r="K677" s="100" t="s">
        <v>1014</v>
      </c>
      <c r="L677" s="100" t="s">
        <v>1014</v>
      </c>
      <c r="M677" s="100" t="s">
        <v>1014</v>
      </c>
      <c r="N677" s="100" t="s">
        <v>1014</v>
      </c>
      <c r="O677" s="110" t="s">
        <v>1200</v>
      </c>
    </row>
    <row r="678" spans="1:15" x14ac:dyDescent="0.25">
      <c r="A678" s="97" t="s">
        <v>1182</v>
      </c>
      <c r="B678" s="98" t="s">
        <v>1292</v>
      </c>
      <c r="C678" s="98" t="s">
        <v>1293</v>
      </c>
      <c r="D678" s="85">
        <v>957.6</v>
      </c>
      <c r="E678" s="99">
        <v>0.4069960188824</v>
      </c>
      <c r="F678" s="96">
        <v>123</v>
      </c>
      <c r="G678" s="100" t="s">
        <v>1014</v>
      </c>
      <c r="H678" s="100" t="s">
        <v>1014</v>
      </c>
      <c r="I678" s="100" t="s">
        <v>1014</v>
      </c>
      <c r="J678" s="100" t="s">
        <v>1014</v>
      </c>
      <c r="K678" s="100" t="s">
        <v>1014</v>
      </c>
      <c r="L678" s="100" t="s">
        <v>1014</v>
      </c>
      <c r="M678" s="100" t="s">
        <v>1014</v>
      </c>
      <c r="N678" s="100" t="s">
        <v>1014</v>
      </c>
      <c r="O678" s="110" t="s">
        <v>1009</v>
      </c>
    </row>
    <row r="679" spans="1:15" x14ac:dyDescent="0.25">
      <c r="A679" s="97" t="s">
        <v>1003</v>
      </c>
      <c r="B679" s="98" t="s">
        <v>1294</v>
      </c>
      <c r="C679" s="98" t="s">
        <v>1295</v>
      </c>
      <c r="D679" s="85">
        <v>620.20000000000005</v>
      </c>
      <c r="E679" s="99">
        <v>-9.4126105765331605E-2</v>
      </c>
      <c r="F679" s="96">
        <v>158</v>
      </c>
      <c r="G679" s="100" t="s">
        <v>1006</v>
      </c>
      <c r="H679" s="100" t="s">
        <v>1007</v>
      </c>
      <c r="I679" s="100" t="s">
        <v>1030</v>
      </c>
      <c r="J679" s="100" t="s">
        <v>1006</v>
      </c>
      <c r="K679" s="100" t="s">
        <v>1007</v>
      </c>
      <c r="L679" s="100" t="s">
        <v>1007</v>
      </c>
      <c r="M679" s="100" t="s">
        <v>1021</v>
      </c>
      <c r="N679" s="100" t="s">
        <v>1007</v>
      </c>
      <c r="O679" s="110" t="s">
        <v>1185</v>
      </c>
    </row>
    <row r="680" spans="1:15" x14ac:dyDescent="0.25">
      <c r="A680" s="97" t="s">
        <v>1172</v>
      </c>
      <c r="B680" s="98" t="s">
        <v>1294</v>
      </c>
      <c r="C680" s="98" t="s">
        <v>1295</v>
      </c>
      <c r="D680" s="85">
        <v>504.6</v>
      </c>
      <c r="E680" s="99">
        <v>1.01855238874846</v>
      </c>
      <c r="F680" s="96">
        <v>68</v>
      </c>
      <c r="G680" s="100" t="s">
        <v>1020</v>
      </c>
      <c r="H680" s="100" t="s">
        <v>1008</v>
      </c>
      <c r="I680" s="100" t="s">
        <v>1030</v>
      </c>
      <c r="J680" s="100" t="s">
        <v>1008</v>
      </c>
      <c r="K680" s="100" t="s">
        <v>1007</v>
      </c>
      <c r="L680" s="100" t="s">
        <v>1007</v>
      </c>
      <c r="M680" s="100" t="s">
        <v>1021</v>
      </c>
      <c r="N680" s="100" t="s">
        <v>1007</v>
      </c>
      <c r="O680" s="110" t="s">
        <v>1185</v>
      </c>
    </row>
    <row r="681" spans="1:15" x14ac:dyDescent="0.25">
      <c r="A681" s="97" t="s">
        <v>1173</v>
      </c>
      <c r="B681" s="98" t="s">
        <v>1294</v>
      </c>
      <c r="C681" s="98" t="s">
        <v>1295</v>
      </c>
      <c r="D681" s="85">
        <v>337.3</v>
      </c>
      <c r="E681" s="99">
        <v>-0.38516455931818</v>
      </c>
      <c r="F681" s="96">
        <v>159</v>
      </c>
      <c r="G681" s="100" t="s">
        <v>1021</v>
      </c>
      <c r="H681" s="100" t="s">
        <v>1007</v>
      </c>
      <c r="I681" s="100" t="s">
        <v>1030</v>
      </c>
      <c r="J681" s="100" t="s">
        <v>1006</v>
      </c>
      <c r="K681" s="100" t="s">
        <v>1007</v>
      </c>
      <c r="L681" s="100" t="s">
        <v>1007</v>
      </c>
      <c r="M681" s="100" t="s">
        <v>1021</v>
      </c>
      <c r="N681" s="100" t="s">
        <v>1007</v>
      </c>
      <c r="O681" s="110" t="s">
        <v>1185</v>
      </c>
    </row>
    <row r="682" spans="1:15" x14ac:dyDescent="0.25">
      <c r="A682" s="97" t="s">
        <v>1174</v>
      </c>
      <c r="B682" s="98" t="s">
        <v>1294</v>
      </c>
      <c r="C682" s="98" t="s">
        <v>1295</v>
      </c>
      <c r="D682" s="85">
        <v>242.2</v>
      </c>
      <c r="E682" s="99">
        <v>0.367172741447097</v>
      </c>
      <c r="F682" s="96">
        <v>120</v>
      </c>
      <c r="G682" s="100" t="s">
        <v>1014</v>
      </c>
      <c r="H682" s="100" t="s">
        <v>1014</v>
      </c>
      <c r="I682" s="100" t="s">
        <v>1014</v>
      </c>
      <c r="J682" s="100" t="s">
        <v>1014</v>
      </c>
      <c r="K682" s="100" t="s">
        <v>1014</v>
      </c>
      <c r="L682" s="100" t="s">
        <v>1014</v>
      </c>
      <c r="M682" s="100" t="s">
        <v>1014</v>
      </c>
      <c r="N682" s="100" t="s">
        <v>1014</v>
      </c>
      <c r="O682" s="110" t="s">
        <v>1200</v>
      </c>
    </row>
    <row r="683" spans="1:15" x14ac:dyDescent="0.25">
      <c r="A683" s="97" t="s">
        <v>1175</v>
      </c>
      <c r="B683" s="98" t="s">
        <v>1294</v>
      </c>
      <c r="C683" s="98" t="s">
        <v>1295</v>
      </c>
      <c r="D683" s="85">
        <v>802.5</v>
      </c>
      <c r="E683" s="99">
        <v>5.1059961731025498E-2</v>
      </c>
      <c r="F683" s="96">
        <v>136</v>
      </c>
      <c r="G683" s="100" t="s">
        <v>1006</v>
      </c>
      <c r="H683" s="100" t="s">
        <v>1007</v>
      </c>
      <c r="I683" s="100" t="s">
        <v>1030</v>
      </c>
      <c r="J683" s="100" t="s">
        <v>1021</v>
      </c>
      <c r="K683" s="100" t="s">
        <v>1007</v>
      </c>
      <c r="L683" s="100" t="s">
        <v>1007</v>
      </c>
      <c r="M683" s="100" t="s">
        <v>1021</v>
      </c>
      <c r="N683" s="100" t="s">
        <v>1007</v>
      </c>
      <c r="O683" s="110" t="s">
        <v>1185</v>
      </c>
    </row>
    <row r="684" spans="1:15" x14ac:dyDescent="0.25">
      <c r="A684" s="97" t="s">
        <v>1176</v>
      </c>
      <c r="B684" s="98" t="s">
        <v>1294</v>
      </c>
      <c r="C684" s="98" t="s">
        <v>1295</v>
      </c>
      <c r="D684" s="85">
        <v>662.8</v>
      </c>
      <c r="E684" s="99">
        <v>-0.36786404988078802</v>
      </c>
      <c r="F684" s="96">
        <v>182</v>
      </c>
      <c r="G684" s="100" t="s">
        <v>1021</v>
      </c>
      <c r="H684" s="100" t="s">
        <v>1007</v>
      </c>
      <c r="I684" s="100" t="s">
        <v>1030</v>
      </c>
      <c r="J684" s="100" t="s">
        <v>1006</v>
      </c>
      <c r="K684" s="100" t="s">
        <v>1007</v>
      </c>
      <c r="L684" s="100" t="s">
        <v>1007</v>
      </c>
      <c r="M684" s="100" t="s">
        <v>1021</v>
      </c>
      <c r="N684" s="100" t="s">
        <v>1007</v>
      </c>
      <c r="O684" s="110" t="s">
        <v>1185</v>
      </c>
    </row>
    <row r="685" spans="1:15" x14ac:dyDescent="0.25">
      <c r="A685" s="97" t="s">
        <v>1177</v>
      </c>
      <c r="B685" s="98" t="s">
        <v>1294</v>
      </c>
      <c r="C685" s="98" t="s">
        <v>1295</v>
      </c>
      <c r="D685" s="85">
        <v>880</v>
      </c>
      <c r="E685" s="99">
        <v>0.57499445281343597</v>
      </c>
      <c r="F685" s="96">
        <v>108</v>
      </c>
      <c r="G685" s="100" t="s">
        <v>1051</v>
      </c>
      <c r="H685" s="100" t="s">
        <v>1007</v>
      </c>
      <c r="I685" s="100" t="s">
        <v>1030</v>
      </c>
      <c r="J685" s="100" t="s">
        <v>1021</v>
      </c>
      <c r="K685" s="100" t="s">
        <v>1007</v>
      </c>
      <c r="L685" s="100" t="s">
        <v>1007</v>
      </c>
      <c r="M685" s="100" t="s">
        <v>1021</v>
      </c>
      <c r="N685" s="100" t="s">
        <v>1007</v>
      </c>
      <c r="O685" s="110" t="s">
        <v>1185</v>
      </c>
    </row>
    <row r="686" spans="1:15" x14ac:dyDescent="0.25">
      <c r="A686" s="97" t="s">
        <v>1178</v>
      </c>
      <c r="B686" s="98" t="s">
        <v>1294</v>
      </c>
      <c r="C686" s="98" t="s">
        <v>1295</v>
      </c>
      <c r="D686" s="85">
        <v>381.8</v>
      </c>
      <c r="E686" s="99">
        <v>1.2817113662972901</v>
      </c>
      <c r="F686" s="96">
        <v>42</v>
      </c>
      <c r="G686" s="100" t="s">
        <v>1020</v>
      </c>
      <c r="H686" s="100" t="s">
        <v>1007</v>
      </c>
      <c r="I686" s="100" t="s">
        <v>1030</v>
      </c>
      <c r="J686" s="100" t="s">
        <v>1006</v>
      </c>
      <c r="K686" s="100" t="s">
        <v>1007</v>
      </c>
      <c r="L686" s="100" t="s">
        <v>1007</v>
      </c>
      <c r="M686" s="100" t="s">
        <v>1021</v>
      </c>
      <c r="N686" s="100" t="s">
        <v>1007</v>
      </c>
      <c r="O686" s="110" t="s">
        <v>1185</v>
      </c>
    </row>
    <row r="687" spans="1:15" x14ac:dyDescent="0.25">
      <c r="A687" s="97" t="s">
        <v>1179</v>
      </c>
      <c r="B687" s="98" t="s">
        <v>1294</v>
      </c>
      <c r="C687" s="98" t="s">
        <v>1295</v>
      </c>
      <c r="D687" s="85">
        <v>462</v>
      </c>
      <c r="E687" s="99">
        <v>8.3046361597753901E-2</v>
      </c>
      <c r="F687" s="96">
        <v>151</v>
      </c>
      <c r="G687" s="100" t="s">
        <v>1006</v>
      </c>
      <c r="H687" s="100" t="s">
        <v>1007</v>
      </c>
      <c r="I687" s="100" t="s">
        <v>1030</v>
      </c>
      <c r="J687" s="100" t="s">
        <v>1006</v>
      </c>
      <c r="K687" s="100" t="s">
        <v>1007</v>
      </c>
      <c r="L687" s="100" t="s">
        <v>1007</v>
      </c>
      <c r="M687" s="100" t="s">
        <v>1021</v>
      </c>
      <c r="N687" s="100" t="s">
        <v>1007</v>
      </c>
      <c r="O687" s="110" t="s">
        <v>1185</v>
      </c>
    </row>
    <row r="688" spans="1:15" x14ac:dyDescent="0.25">
      <c r="A688" s="97" t="s">
        <v>1180</v>
      </c>
      <c r="B688" s="98" t="s">
        <v>1294</v>
      </c>
      <c r="C688" s="98" t="s">
        <v>1295</v>
      </c>
      <c r="D688" s="85">
        <v>628.6</v>
      </c>
      <c r="E688" s="99">
        <v>0.45346599614663702</v>
      </c>
      <c r="F688" s="96">
        <v>118</v>
      </c>
      <c r="G688" s="100" t="s">
        <v>1008</v>
      </c>
      <c r="H688" s="100" t="s">
        <v>1007</v>
      </c>
      <c r="I688" s="100" t="s">
        <v>1030</v>
      </c>
      <c r="J688" s="100" t="s">
        <v>1006</v>
      </c>
      <c r="K688" s="100" t="s">
        <v>1007</v>
      </c>
      <c r="L688" s="100" t="s">
        <v>1007</v>
      </c>
      <c r="M688" s="100" t="s">
        <v>1021</v>
      </c>
      <c r="N688" s="100" t="s">
        <v>1007</v>
      </c>
      <c r="O688" s="110" t="s">
        <v>1185</v>
      </c>
    </row>
    <row r="689" spans="1:15" x14ac:dyDescent="0.25">
      <c r="A689" s="97" t="s">
        <v>1181</v>
      </c>
      <c r="B689" s="98" t="s">
        <v>1294</v>
      </c>
      <c r="C689" s="98" t="s">
        <v>1295</v>
      </c>
      <c r="D689" s="85">
        <v>296.39999999999998</v>
      </c>
      <c r="E689" s="99">
        <v>0.90681769055517603</v>
      </c>
      <c r="F689" s="96">
        <v>75</v>
      </c>
      <c r="G689" s="100" t="s">
        <v>1020</v>
      </c>
      <c r="H689" s="100" t="s">
        <v>1007</v>
      </c>
      <c r="I689" s="100" t="s">
        <v>1030</v>
      </c>
      <c r="J689" s="100" t="s">
        <v>1006</v>
      </c>
      <c r="K689" s="100" t="s">
        <v>1008</v>
      </c>
      <c r="L689" s="100" t="s">
        <v>1007</v>
      </c>
      <c r="M689" s="100" t="s">
        <v>1021</v>
      </c>
      <c r="N689" s="100" t="s">
        <v>1007</v>
      </c>
      <c r="O689" s="110" t="s">
        <v>1185</v>
      </c>
    </row>
    <row r="690" spans="1:15" x14ac:dyDescent="0.25">
      <c r="A690" s="97" t="s">
        <v>1182</v>
      </c>
      <c r="B690" s="98" t="s">
        <v>1294</v>
      </c>
      <c r="C690" s="98" t="s">
        <v>1295</v>
      </c>
      <c r="D690" s="85">
        <v>510.2</v>
      </c>
      <c r="E690" s="99">
        <v>1.3344229533597001</v>
      </c>
      <c r="F690" s="96">
        <v>38</v>
      </c>
      <c r="G690" s="100" t="s">
        <v>1020</v>
      </c>
      <c r="H690" s="100" t="s">
        <v>1008</v>
      </c>
      <c r="I690" s="100" t="s">
        <v>1030</v>
      </c>
      <c r="J690" s="100" t="s">
        <v>1006</v>
      </c>
      <c r="K690" s="100" t="s">
        <v>1008</v>
      </c>
      <c r="L690" s="100" t="s">
        <v>1007</v>
      </c>
      <c r="M690" s="100" t="s">
        <v>1021</v>
      </c>
      <c r="N690" s="100" t="s">
        <v>1007</v>
      </c>
      <c r="O690" s="110" t="s">
        <v>1185</v>
      </c>
    </row>
    <row r="691" spans="1:15" x14ac:dyDescent="0.25">
      <c r="A691" s="97" t="s">
        <v>1003</v>
      </c>
      <c r="B691" s="98" t="s">
        <v>1296</v>
      </c>
      <c r="C691" s="98" t="s">
        <v>1297</v>
      </c>
      <c r="D691" s="85">
        <v>427.1</v>
      </c>
      <c r="E691" s="99">
        <v>1.1759408358560299</v>
      </c>
      <c r="F691" s="96">
        <v>54</v>
      </c>
      <c r="G691" s="100" t="s">
        <v>1020</v>
      </c>
      <c r="H691" s="100" t="s">
        <v>1007</v>
      </c>
      <c r="I691" s="100" t="s">
        <v>1030</v>
      </c>
      <c r="J691" s="100" t="s">
        <v>1006</v>
      </c>
      <c r="K691" s="100" t="s">
        <v>1007</v>
      </c>
      <c r="L691" s="100" t="s">
        <v>1007</v>
      </c>
      <c r="M691" s="100" t="s">
        <v>1006</v>
      </c>
      <c r="N691" s="100" t="s">
        <v>1008</v>
      </c>
      <c r="O691" s="110" t="s">
        <v>1185</v>
      </c>
    </row>
    <row r="692" spans="1:15" x14ac:dyDescent="0.25">
      <c r="A692" s="97" t="s">
        <v>1172</v>
      </c>
      <c r="B692" s="98" t="s">
        <v>1296</v>
      </c>
      <c r="C692" s="98" t="s">
        <v>1297</v>
      </c>
      <c r="D692" s="85">
        <v>427.4</v>
      </c>
      <c r="E692" s="99">
        <v>1.53218958147462</v>
      </c>
      <c r="F692" s="96">
        <v>21</v>
      </c>
      <c r="G692" s="100" t="s">
        <v>1014</v>
      </c>
      <c r="H692" s="100" t="s">
        <v>1014</v>
      </c>
      <c r="I692" s="100" t="s">
        <v>1014</v>
      </c>
      <c r="J692" s="100" t="s">
        <v>1014</v>
      </c>
      <c r="K692" s="100" t="s">
        <v>1014</v>
      </c>
      <c r="L692" s="100" t="s">
        <v>1014</v>
      </c>
      <c r="M692" s="100" t="s">
        <v>1014</v>
      </c>
      <c r="N692" s="100" t="s">
        <v>1014</v>
      </c>
      <c r="O692" s="110" t="s">
        <v>1009</v>
      </c>
    </row>
    <row r="693" spans="1:15" x14ac:dyDescent="0.25">
      <c r="A693" s="97" t="s">
        <v>1173</v>
      </c>
      <c r="B693" s="98" t="s">
        <v>1296</v>
      </c>
      <c r="C693" s="98" t="s">
        <v>1297</v>
      </c>
      <c r="D693" s="85">
        <v>363.4</v>
      </c>
      <c r="E693" s="99">
        <v>2.24936494913262</v>
      </c>
      <c r="F693" s="96">
        <v>3</v>
      </c>
      <c r="G693" s="100" t="s">
        <v>1020</v>
      </c>
      <c r="H693" s="100" t="s">
        <v>1007</v>
      </c>
      <c r="I693" s="100" t="s">
        <v>1030</v>
      </c>
      <c r="J693" s="100" t="s">
        <v>1006</v>
      </c>
      <c r="K693" s="100" t="s">
        <v>1008</v>
      </c>
      <c r="L693" s="100" t="s">
        <v>1007</v>
      </c>
      <c r="M693" s="100" t="s">
        <v>1006</v>
      </c>
      <c r="N693" s="100" t="s">
        <v>1008</v>
      </c>
      <c r="O693" s="110" t="s">
        <v>1185</v>
      </c>
    </row>
    <row r="694" spans="1:15" x14ac:dyDescent="0.25">
      <c r="A694" s="97" t="s">
        <v>1174</v>
      </c>
      <c r="B694" s="98" t="s">
        <v>1296</v>
      </c>
      <c r="C694" s="98" t="s">
        <v>1297</v>
      </c>
      <c r="D694" s="85">
        <v>230.6</v>
      </c>
      <c r="E694" s="99">
        <v>1.1538907959081399</v>
      </c>
      <c r="F694" s="96">
        <v>44</v>
      </c>
      <c r="G694" s="100" t="s">
        <v>1014</v>
      </c>
      <c r="H694" s="100" t="s">
        <v>1014</v>
      </c>
      <c r="I694" s="100" t="s">
        <v>1014</v>
      </c>
      <c r="J694" s="100" t="s">
        <v>1014</v>
      </c>
      <c r="K694" s="100" t="s">
        <v>1014</v>
      </c>
      <c r="L694" s="100" t="s">
        <v>1014</v>
      </c>
      <c r="M694" s="100" t="s">
        <v>1014</v>
      </c>
      <c r="N694" s="100" t="s">
        <v>1014</v>
      </c>
      <c r="O694" s="110" t="s">
        <v>1200</v>
      </c>
    </row>
    <row r="695" spans="1:15" x14ac:dyDescent="0.25">
      <c r="A695" s="97" t="s">
        <v>1175</v>
      </c>
      <c r="B695" s="98" t="s">
        <v>1296</v>
      </c>
      <c r="C695" s="98" t="s">
        <v>1297</v>
      </c>
      <c r="D695" s="85">
        <v>529</v>
      </c>
      <c r="E695" s="99">
        <v>2.1648080119004498</v>
      </c>
      <c r="F695" s="96">
        <v>11</v>
      </c>
      <c r="G695" s="100" t="s">
        <v>1020</v>
      </c>
      <c r="H695" s="100" t="s">
        <v>1007</v>
      </c>
      <c r="I695" s="100" t="s">
        <v>1030</v>
      </c>
      <c r="J695" s="100" t="s">
        <v>1021</v>
      </c>
      <c r="K695" s="100" t="s">
        <v>1007</v>
      </c>
      <c r="L695" s="100" t="s">
        <v>1007</v>
      </c>
      <c r="M695" s="100" t="s">
        <v>1006</v>
      </c>
      <c r="N695" s="100" t="s">
        <v>1008</v>
      </c>
      <c r="O695" s="110" t="s">
        <v>1185</v>
      </c>
    </row>
    <row r="696" spans="1:15" x14ac:dyDescent="0.25">
      <c r="A696" s="97" t="s">
        <v>1176</v>
      </c>
      <c r="B696" s="98" t="s">
        <v>1296</v>
      </c>
      <c r="C696" s="98" t="s">
        <v>1297</v>
      </c>
      <c r="D696" s="85">
        <v>612.70000000000005</v>
      </c>
      <c r="E696" s="99">
        <v>0.26992917630688401</v>
      </c>
      <c r="F696" s="96">
        <v>131</v>
      </c>
      <c r="G696" s="100" t="s">
        <v>1008</v>
      </c>
      <c r="H696" s="100" t="s">
        <v>1007</v>
      </c>
      <c r="I696" s="100" t="s">
        <v>1030</v>
      </c>
      <c r="J696" s="100" t="s">
        <v>1006</v>
      </c>
      <c r="K696" s="100" t="s">
        <v>1007</v>
      </c>
      <c r="L696" s="100" t="s">
        <v>1007</v>
      </c>
      <c r="M696" s="100" t="s">
        <v>1006</v>
      </c>
      <c r="N696" s="100" t="s">
        <v>1008</v>
      </c>
      <c r="O696" s="110" t="s">
        <v>1185</v>
      </c>
    </row>
    <row r="697" spans="1:15" x14ac:dyDescent="0.25">
      <c r="A697" s="97" t="s">
        <v>1177</v>
      </c>
      <c r="B697" s="98" t="s">
        <v>1296</v>
      </c>
      <c r="C697" s="98" t="s">
        <v>1297</v>
      </c>
      <c r="D697" s="85">
        <v>680.9</v>
      </c>
      <c r="E697" s="99">
        <v>0.65949032978935695</v>
      </c>
      <c r="F697" s="96">
        <v>100</v>
      </c>
      <c r="G697" s="100" t="s">
        <v>1051</v>
      </c>
      <c r="H697" s="100" t="s">
        <v>1007</v>
      </c>
      <c r="I697" s="100" t="s">
        <v>1030</v>
      </c>
      <c r="J697" s="100" t="s">
        <v>1021</v>
      </c>
      <c r="K697" s="100" t="s">
        <v>1008</v>
      </c>
      <c r="L697" s="100" t="s">
        <v>1007</v>
      </c>
      <c r="M697" s="100" t="s">
        <v>1006</v>
      </c>
      <c r="N697" s="100" t="s">
        <v>1008</v>
      </c>
      <c r="O697" s="110" t="s">
        <v>1185</v>
      </c>
    </row>
    <row r="698" spans="1:15" x14ac:dyDescent="0.25">
      <c r="A698" s="97" t="s">
        <v>1178</v>
      </c>
      <c r="B698" s="98" t="s">
        <v>1296</v>
      </c>
      <c r="C698" s="98" t="s">
        <v>1297</v>
      </c>
      <c r="D698" s="85">
        <v>258.39999999999998</v>
      </c>
      <c r="E698" s="99">
        <v>1.1785979835973699</v>
      </c>
      <c r="F698" s="96">
        <v>48</v>
      </c>
      <c r="G698" s="100" t="s">
        <v>1014</v>
      </c>
      <c r="H698" s="100" t="s">
        <v>1014</v>
      </c>
      <c r="I698" s="100" t="s">
        <v>1014</v>
      </c>
      <c r="J698" s="100" t="s">
        <v>1014</v>
      </c>
      <c r="K698" s="100" t="s">
        <v>1014</v>
      </c>
      <c r="L698" s="100" t="s">
        <v>1014</v>
      </c>
      <c r="M698" s="100" t="s">
        <v>1014</v>
      </c>
      <c r="N698" s="100" t="s">
        <v>1014</v>
      </c>
      <c r="O698" s="110" t="s">
        <v>1009</v>
      </c>
    </row>
    <row r="699" spans="1:15" x14ac:dyDescent="0.25">
      <c r="A699" s="97" t="s">
        <v>1179</v>
      </c>
      <c r="B699" s="98" t="s">
        <v>1296</v>
      </c>
      <c r="C699" s="98" t="s">
        <v>1297</v>
      </c>
      <c r="D699" s="85">
        <v>428.1</v>
      </c>
      <c r="E699" s="99">
        <v>1.10269374578766</v>
      </c>
      <c r="F699" s="96">
        <v>49</v>
      </c>
      <c r="G699" s="100" t="s">
        <v>1020</v>
      </c>
      <c r="H699" s="100" t="s">
        <v>1007</v>
      </c>
      <c r="I699" s="100" t="s">
        <v>1030</v>
      </c>
      <c r="J699" s="100" t="s">
        <v>1006</v>
      </c>
      <c r="K699" s="100" t="s">
        <v>1008</v>
      </c>
      <c r="L699" s="100" t="s">
        <v>1007</v>
      </c>
      <c r="M699" s="100" t="s">
        <v>1006</v>
      </c>
      <c r="N699" s="100" t="s">
        <v>1008</v>
      </c>
      <c r="O699" s="110" t="s">
        <v>1185</v>
      </c>
    </row>
    <row r="700" spans="1:15" x14ac:dyDescent="0.25">
      <c r="A700" s="97" t="s">
        <v>1180</v>
      </c>
      <c r="B700" s="98" t="s">
        <v>1296</v>
      </c>
      <c r="C700" s="98" t="s">
        <v>1297</v>
      </c>
      <c r="D700" s="85">
        <v>666.3</v>
      </c>
      <c r="E700" s="99">
        <v>0.83729305876087201</v>
      </c>
      <c r="F700" s="96">
        <v>77</v>
      </c>
      <c r="G700" s="100" t="s">
        <v>1051</v>
      </c>
      <c r="H700" s="100" t="s">
        <v>1007</v>
      </c>
      <c r="I700" s="100" t="s">
        <v>1030</v>
      </c>
      <c r="J700" s="100" t="s">
        <v>1006</v>
      </c>
      <c r="K700" s="100" t="s">
        <v>1007</v>
      </c>
      <c r="L700" s="100" t="s">
        <v>1007</v>
      </c>
      <c r="M700" s="100" t="s">
        <v>1006</v>
      </c>
      <c r="N700" s="100" t="s">
        <v>1008</v>
      </c>
      <c r="O700" s="110" t="s">
        <v>1185</v>
      </c>
    </row>
    <row r="701" spans="1:15" x14ac:dyDescent="0.25">
      <c r="A701" s="97" t="s">
        <v>1181</v>
      </c>
      <c r="B701" s="98" t="s">
        <v>1296</v>
      </c>
      <c r="C701" s="98" t="s">
        <v>1297</v>
      </c>
      <c r="D701" s="85">
        <v>301.3</v>
      </c>
      <c r="E701" s="99">
        <v>1.0762111747884899</v>
      </c>
      <c r="F701" s="96">
        <v>55</v>
      </c>
      <c r="G701" s="100" t="s">
        <v>1020</v>
      </c>
      <c r="H701" s="100" t="s">
        <v>1007</v>
      </c>
      <c r="I701" s="100" t="s">
        <v>1030</v>
      </c>
      <c r="J701" s="100" t="s">
        <v>1006</v>
      </c>
      <c r="K701" s="100" t="s">
        <v>1008</v>
      </c>
      <c r="L701" s="100" t="s">
        <v>1007</v>
      </c>
      <c r="M701" s="100" t="s">
        <v>1006</v>
      </c>
      <c r="N701" s="100" t="s">
        <v>1008</v>
      </c>
      <c r="O701" s="110" t="s">
        <v>1185</v>
      </c>
    </row>
    <row r="702" spans="1:15" x14ac:dyDescent="0.25">
      <c r="A702" s="97" t="s">
        <v>1182</v>
      </c>
      <c r="B702" s="98" t="s">
        <v>1296</v>
      </c>
      <c r="C702" s="98" t="s">
        <v>1297</v>
      </c>
      <c r="D702" s="85">
        <v>497.8</v>
      </c>
      <c r="E702" s="99">
        <v>0.78272227525437599</v>
      </c>
      <c r="F702" s="96">
        <v>93</v>
      </c>
      <c r="G702" s="100" t="s">
        <v>1051</v>
      </c>
      <c r="H702" s="100" t="s">
        <v>1007</v>
      </c>
      <c r="I702" s="100" t="s">
        <v>1030</v>
      </c>
      <c r="J702" s="100" t="s">
        <v>1006</v>
      </c>
      <c r="K702" s="100" t="s">
        <v>1007</v>
      </c>
      <c r="L702" s="100" t="s">
        <v>1007</v>
      </c>
      <c r="M702" s="100" t="s">
        <v>1006</v>
      </c>
      <c r="N702" s="100" t="s">
        <v>1008</v>
      </c>
      <c r="O702" s="110" t="s">
        <v>1185</v>
      </c>
    </row>
    <row r="703" spans="1:15" x14ac:dyDescent="0.25">
      <c r="A703" s="97" t="s">
        <v>1003</v>
      </c>
      <c r="B703" s="98" t="s">
        <v>1298</v>
      </c>
      <c r="C703" s="98" t="s">
        <v>1299</v>
      </c>
      <c r="D703" s="85">
        <v>214.6</v>
      </c>
      <c r="E703" s="99">
        <v>-0.66874065718432396</v>
      </c>
      <c r="F703" s="96">
        <v>193</v>
      </c>
      <c r="G703" s="100" t="s">
        <v>1014</v>
      </c>
      <c r="H703" s="100" t="s">
        <v>1014</v>
      </c>
      <c r="I703" s="100" t="s">
        <v>1014</v>
      </c>
      <c r="J703" s="100" t="s">
        <v>1014</v>
      </c>
      <c r="K703" s="100" t="s">
        <v>1014</v>
      </c>
      <c r="L703" s="100" t="s">
        <v>1014</v>
      </c>
      <c r="M703" s="100" t="s">
        <v>1014</v>
      </c>
      <c r="N703" s="100" t="s">
        <v>1014</v>
      </c>
      <c r="O703" s="110" t="s">
        <v>1009</v>
      </c>
    </row>
    <row r="704" spans="1:15" x14ac:dyDescent="0.25">
      <c r="A704" s="97" t="s">
        <v>1172</v>
      </c>
      <c r="B704" s="98" t="s">
        <v>1298</v>
      </c>
      <c r="C704" s="98" t="s">
        <v>1299</v>
      </c>
      <c r="D704" s="85">
        <v>48.4</v>
      </c>
      <c r="E704" s="99">
        <v>-1.6732124303525799</v>
      </c>
      <c r="F704" s="96">
        <v>209</v>
      </c>
      <c r="G704" s="100" t="s">
        <v>1014</v>
      </c>
      <c r="H704" s="100" t="s">
        <v>1014</v>
      </c>
      <c r="I704" s="100" t="s">
        <v>1014</v>
      </c>
      <c r="J704" s="100" t="s">
        <v>1014</v>
      </c>
      <c r="K704" s="100" t="s">
        <v>1014</v>
      </c>
      <c r="L704" s="100" t="s">
        <v>1014</v>
      </c>
      <c r="M704" s="100" t="s">
        <v>1014</v>
      </c>
      <c r="N704" s="100" t="s">
        <v>1014</v>
      </c>
      <c r="O704" s="110" t="s">
        <v>1009</v>
      </c>
    </row>
    <row r="705" spans="1:15" x14ac:dyDescent="0.25">
      <c r="A705" s="97" t="s">
        <v>1173</v>
      </c>
      <c r="B705" s="98" t="s">
        <v>1298</v>
      </c>
      <c r="C705" s="98" t="s">
        <v>1299</v>
      </c>
      <c r="D705" s="85">
        <v>117.6</v>
      </c>
      <c r="E705" s="99">
        <v>-0.62126476072950598</v>
      </c>
      <c r="F705" s="96">
        <v>174</v>
      </c>
      <c r="G705" s="100" t="s">
        <v>1014</v>
      </c>
      <c r="H705" s="100" t="s">
        <v>1014</v>
      </c>
      <c r="I705" s="100" t="s">
        <v>1014</v>
      </c>
      <c r="J705" s="100" t="s">
        <v>1014</v>
      </c>
      <c r="K705" s="100" t="s">
        <v>1014</v>
      </c>
      <c r="L705" s="100" t="s">
        <v>1014</v>
      </c>
      <c r="M705" s="100" t="s">
        <v>1014</v>
      </c>
      <c r="N705" s="100" t="s">
        <v>1014</v>
      </c>
      <c r="O705" s="110" t="s">
        <v>1009</v>
      </c>
    </row>
    <row r="706" spans="1:15" x14ac:dyDescent="0.25">
      <c r="A706" s="97" t="s">
        <v>1174</v>
      </c>
      <c r="B706" s="98" t="s">
        <v>1298</v>
      </c>
      <c r="C706" s="98" t="s">
        <v>1299</v>
      </c>
      <c r="D706" s="85">
        <v>42.3</v>
      </c>
      <c r="E706" s="99">
        <v>-0.99846560623305303</v>
      </c>
      <c r="F706" s="96">
        <v>202</v>
      </c>
      <c r="G706" s="100" t="s">
        <v>1014</v>
      </c>
      <c r="H706" s="100" t="s">
        <v>1014</v>
      </c>
      <c r="I706" s="100" t="s">
        <v>1014</v>
      </c>
      <c r="J706" s="100" t="s">
        <v>1014</v>
      </c>
      <c r="K706" s="100" t="s">
        <v>1014</v>
      </c>
      <c r="L706" s="100" t="s">
        <v>1014</v>
      </c>
      <c r="M706" s="100" t="s">
        <v>1014</v>
      </c>
      <c r="N706" s="100" t="s">
        <v>1014</v>
      </c>
      <c r="O706" s="110" t="s">
        <v>1009</v>
      </c>
    </row>
    <row r="707" spans="1:15" x14ac:dyDescent="0.25">
      <c r="A707" s="97" t="s">
        <v>1175</v>
      </c>
      <c r="B707" s="98" t="s">
        <v>1298</v>
      </c>
      <c r="C707" s="98" t="s">
        <v>1299</v>
      </c>
      <c r="D707" s="85">
        <v>183.3</v>
      </c>
      <c r="E707" s="99">
        <v>-0.27815353346287303</v>
      </c>
      <c r="F707" s="96">
        <v>160</v>
      </c>
      <c r="G707" s="100" t="s">
        <v>1014</v>
      </c>
      <c r="H707" s="100" t="s">
        <v>1014</v>
      </c>
      <c r="I707" s="100" t="s">
        <v>1014</v>
      </c>
      <c r="J707" s="100" t="s">
        <v>1014</v>
      </c>
      <c r="K707" s="100" t="s">
        <v>1014</v>
      </c>
      <c r="L707" s="100" t="s">
        <v>1014</v>
      </c>
      <c r="M707" s="100" t="s">
        <v>1014</v>
      </c>
      <c r="N707" s="100" t="s">
        <v>1014</v>
      </c>
      <c r="O707" s="110" t="s">
        <v>1009</v>
      </c>
    </row>
    <row r="708" spans="1:15" x14ac:dyDescent="0.25">
      <c r="A708" s="97" t="s">
        <v>1176</v>
      </c>
      <c r="B708" s="98" t="s">
        <v>1298</v>
      </c>
      <c r="C708" s="98" t="s">
        <v>1299</v>
      </c>
      <c r="D708" s="85">
        <v>461.6</v>
      </c>
      <c r="E708" s="99">
        <v>0.26614766101551501</v>
      </c>
      <c r="F708" s="96">
        <v>132</v>
      </c>
      <c r="G708" s="100" t="s">
        <v>1014</v>
      </c>
      <c r="H708" s="100" t="s">
        <v>1014</v>
      </c>
      <c r="I708" s="100" t="s">
        <v>1014</v>
      </c>
      <c r="J708" s="100" t="s">
        <v>1014</v>
      </c>
      <c r="K708" s="100" t="s">
        <v>1014</v>
      </c>
      <c r="L708" s="100" t="s">
        <v>1014</v>
      </c>
      <c r="M708" s="100" t="s">
        <v>1014</v>
      </c>
      <c r="N708" s="100" t="s">
        <v>1014</v>
      </c>
      <c r="O708" s="110" t="s">
        <v>1009</v>
      </c>
    </row>
    <row r="709" spans="1:15" x14ac:dyDescent="0.25">
      <c r="A709" s="97" t="s">
        <v>1177</v>
      </c>
      <c r="B709" s="98" t="s">
        <v>1298</v>
      </c>
      <c r="C709" s="98" t="s">
        <v>1299</v>
      </c>
      <c r="D709" s="85">
        <v>182</v>
      </c>
      <c r="E709" s="99">
        <v>-1.01946513468708</v>
      </c>
      <c r="F709" s="96">
        <v>204</v>
      </c>
      <c r="G709" s="100" t="s">
        <v>1014</v>
      </c>
      <c r="H709" s="100" t="s">
        <v>1014</v>
      </c>
      <c r="I709" s="100" t="s">
        <v>1014</v>
      </c>
      <c r="J709" s="100" t="s">
        <v>1014</v>
      </c>
      <c r="K709" s="100" t="s">
        <v>1014</v>
      </c>
      <c r="L709" s="100" t="s">
        <v>1014</v>
      </c>
      <c r="M709" s="100" t="s">
        <v>1014</v>
      </c>
      <c r="N709" s="100" t="s">
        <v>1014</v>
      </c>
      <c r="O709" s="110" t="s">
        <v>1009</v>
      </c>
    </row>
    <row r="710" spans="1:15" x14ac:dyDescent="0.25">
      <c r="A710" s="97" t="s">
        <v>1178</v>
      </c>
      <c r="B710" s="98" t="s">
        <v>1298</v>
      </c>
      <c r="C710" s="98" t="s">
        <v>1299</v>
      </c>
      <c r="D710" s="85">
        <v>90.3</v>
      </c>
      <c r="E710" s="99">
        <v>1.5526982358800201</v>
      </c>
      <c r="F710" s="96">
        <v>29</v>
      </c>
      <c r="G710" s="100" t="s">
        <v>1014</v>
      </c>
      <c r="H710" s="100" t="s">
        <v>1014</v>
      </c>
      <c r="I710" s="100" t="s">
        <v>1014</v>
      </c>
      <c r="J710" s="100" t="s">
        <v>1014</v>
      </c>
      <c r="K710" s="100" t="s">
        <v>1014</v>
      </c>
      <c r="L710" s="100" t="s">
        <v>1014</v>
      </c>
      <c r="M710" s="100" t="s">
        <v>1014</v>
      </c>
      <c r="N710" s="100" t="s">
        <v>1014</v>
      </c>
      <c r="O710" s="110" t="s">
        <v>1009</v>
      </c>
    </row>
    <row r="711" spans="1:15" x14ac:dyDescent="0.25">
      <c r="A711" s="97" t="s">
        <v>1179</v>
      </c>
      <c r="B711" s="98" t="s">
        <v>1298</v>
      </c>
      <c r="C711" s="98" t="s">
        <v>1299</v>
      </c>
      <c r="D711" s="85">
        <v>161.30000000000001</v>
      </c>
      <c r="E711" s="99">
        <v>2.14124370629333E-2</v>
      </c>
      <c r="F711" s="96">
        <v>157</v>
      </c>
      <c r="G711" s="100" t="s">
        <v>1014</v>
      </c>
      <c r="H711" s="100" t="s">
        <v>1014</v>
      </c>
      <c r="I711" s="100" t="s">
        <v>1014</v>
      </c>
      <c r="J711" s="100" t="s">
        <v>1014</v>
      </c>
      <c r="K711" s="100" t="s">
        <v>1014</v>
      </c>
      <c r="L711" s="100" t="s">
        <v>1014</v>
      </c>
      <c r="M711" s="100" t="s">
        <v>1014</v>
      </c>
      <c r="N711" s="100" t="s">
        <v>1014</v>
      </c>
      <c r="O711" s="110" t="s">
        <v>1009</v>
      </c>
    </row>
    <row r="712" spans="1:15" x14ac:dyDescent="0.25">
      <c r="A712" s="97" t="s">
        <v>1180</v>
      </c>
      <c r="B712" s="98" t="s">
        <v>1298</v>
      </c>
      <c r="C712" s="98" t="s">
        <v>1299</v>
      </c>
      <c r="D712" s="85">
        <v>199.4</v>
      </c>
      <c r="E712" s="99">
        <v>0.178704929297962</v>
      </c>
      <c r="F712" s="96">
        <v>141</v>
      </c>
      <c r="G712" s="100" t="s">
        <v>1014</v>
      </c>
      <c r="H712" s="100" t="s">
        <v>1014</v>
      </c>
      <c r="I712" s="100" t="s">
        <v>1014</v>
      </c>
      <c r="J712" s="100" t="s">
        <v>1014</v>
      </c>
      <c r="K712" s="100" t="s">
        <v>1014</v>
      </c>
      <c r="L712" s="100" t="s">
        <v>1014</v>
      </c>
      <c r="M712" s="100" t="s">
        <v>1014</v>
      </c>
      <c r="N712" s="100" t="s">
        <v>1014</v>
      </c>
      <c r="O712" s="110" t="s">
        <v>1009</v>
      </c>
    </row>
    <row r="713" spans="1:15" x14ac:dyDescent="0.25">
      <c r="A713" s="97" t="s">
        <v>1181</v>
      </c>
      <c r="B713" s="98" t="s">
        <v>1298</v>
      </c>
      <c r="C713" s="98" t="s">
        <v>1299</v>
      </c>
      <c r="D713" s="85">
        <v>114.7</v>
      </c>
      <c r="E713" s="99">
        <v>0.69080350565416504</v>
      </c>
      <c r="F713" s="96">
        <v>95</v>
      </c>
      <c r="G713" s="100" t="s">
        <v>1014</v>
      </c>
      <c r="H713" s="100" t="s">
        <v>1014</v>
      </c>
      <c r="I713" s="100" t="s">
        <v>1014</v>
      </c>
      <c r="J713" s="100" t="s">
        <v>1014</v>
      </c>
      <c r="K713" s="100" t="s">
        <v>1014</v>
      </c>
      <c r="L713" s="100" t="s">
        <v>1014</v>
      </c>
      <c r="M713" s="100" t="s">
        <v>1014</v>
      </c>
      <c r="N713" s="100" t="s">
        <v>1014</v>
      </c>
      <c r="O713" s="110" t="s">
        <v>1200</v>
      </c>
    </row>
    <row r="714" spans="1:15" x14ac:dyDescent="0.25">
      <c r="A714" s="97" t="s">
        <v>1182</v>
      </c>
      <c r="B714" s="98" t="s">
        <v>1298</v>
      </c>
      <c r="C714" s="98" t="s">
        <v>1299</v>
      </c>
      <c r="D714" s="85">
        <v>189.7</v>
      </c>
      <c r="E714" s="99">
        <v>-0.61469078273342903</v>
      </c>
      <c r="F714" s="96">
        <v>187</v>
      </c>
      <c r="G714" s="100" t="s">
        <v>1014</v>
      </c>
      <c r="H714" s="100" t="s">
        <v>1014</v>
      </c>
      <c r="I714" s="100" t="s">
        <v>1014</v>
      </c>
      <c r="J714" s="100" t="s">
        <v>1014</v>
      </c>
      <c r="K714" s="100" t="s">
        <v>1014</v>
      </c>
      <c r="L714" s="100" t="s">
        <v>1014</v>
      </c>
      <c r="M714" s="100" t="s">
        <v>1014</v>
      </c>
      <c r="N714" s="100" t="s">
        <v>1014</v>
      </c>
      <c r="O714" s="110" t="s">
        <v>1009</v>
      </c>
    </row>
    <row r="715" spans="1:15" x14ac:dyDescent="0.25">
      <c r="A715" s="97" t="s">
        <v>1003</v>
      </c>
      <c r="B715" s="98" t="s">
        <v>1300</v>
      </c>
      <c r="C715" s="98" t="s">
        <v>1301</v>
      </c>
      <c r="D715" s="85">
        <v>1525.9</v>
      </c>
      <c r="E715" s="99">
        <v>-0.86105240033391095</v>
      </c>
      <c r="F715" s="96">
        <v>196</v>
      </c>
      <c r="G715" s="100" t="s">
        <v>1030</v>
      </c>
      <c r="H715" s="100" t="s">
        <v>1007</v>
      </c>
      <c r="I715" s="100" t="s">
        <v>1030</v>
      </c>
      <c r="J715" s="100" t="s">
        <v>1030</v>
      </c>
      <c r="K715" s="100" t="s">
        <v>1007</v>
      </c>
      <c r="L715" s="100" t="s">
        <v>1007</v>
      </c>
      <c r="M715" s="100" t="s">
        <v>1006</v>
      </c>
      <c r="N715" s="100" t="s">
        <v>1008</v>
      </c>
      <c r="O715" s="110" t="s">
        <v>1185</v>
      </c>
    </row>
    <row r="716" spans="1:15" x14ac:dyDescent="0.25">
      <c r="A716" s="97" t="s">
        <v>1172</v>
      </c>
      <c r="B716" s="98" t="s">
        <v>1300</v>
      </c>
      <c r="C716" s="98" t="s">
        <v>1301</v>
      </c>
      <c r="D716" s="85">
        <v>523.20000000000005</v>
      </c>
      <c r="E716" s="99">
        <v>-1.6590427103800101</v>
      </c>
      <c r="F716" s="96">
        <v>208</v>
      </c>
      <c r="G716" s="100" t="s">
        <v>1030</v>
      </c>
      <c r="H716" s="100" t="s">
        <v>1007</v>
      </c>
      <c r="I716" s="100" t="s">
        <v>1030</v>
      </c>
      <c r="J716" s="100" t="s">
        <v>1030</v>
      </c>
      <c r="K716" s="100" t="s">
        <v>1007</v>
      </c>
      <c r="L716" s="100" t="s">
        <v>1007</v>
      </c>
      <c r="M716" s="100" t="s">
        <v>1006</v>
      </c>
      <c r="N716" s="100" t="s">
        <v>1008</v>
      </c>
      <c r="O716" s="110" t="s">
        <v>1185</v>
      </c>
    </row>
    <row r="717" spans="1:15" x14ac:dyDescent="0.25">
      <c r="A717" s="97" t="s">
        <v>1173</v>
      </c>
      <c r="B717" s="98" t="s">
        <v>1300</v>
      </c>
      <c r="C717" s="98" t="s">
        <v>1301</v>
      </c>
      <c r="D717" s="85">
        <v>554.9</v>
      </c>
      <c r="E717" s="99">
        <v>-1.3781531180322</v>
      </c>
      <c r="F717" s="96">
        <v>203</v>
      </c>
      <c r="G717" s="100" t="s">
        <v>1030</v>
      </c>
      <c r="H717" s="100" t="s">
        <v>1007</v>
      </c>
      <c r="I717" s="100" t="s">
        <v>1030</v>
      </c>
      <c r="J717" s="100" t="s">
        <v>1030</v>
      </c>
      <c r="K717" s="100" t="s">
        <v>1007</v>
      </c>
      <c r="L717" s="100" t="s">
        <v>1007</v>
      </c>
      <c r="M717" s="100" t="s">
        <v>1006</v>
      </c>
      <c r="N717" s="100" t="s">
        <v>1008</v>
      </c>
      <c r="O717" s="110" t="s">
        <v>1185</v>
      </c>
    </row>
    <row r="718" spans="1:15" x14ac:dyDescent="0.25">
      <c r="A718" s="97" t="s">
        <v>1174</v>
      </c>
      <c r="B718" s="98" t="s">
        <v>1300</v>
      </c>
      <c r="C718" s="98" t="s">
        <v>1301</v>
      </c>
      <c r="D718" s="85">
        <v>275.39999999999998</v>
      </c>
      <c r="E718" s="99">
        <v>-0.81833633268675399</v>
      </c>
      <c r="F718" s="96">
        <v>195</v>
      </c>
      <c r="G718" s="100" t="s">
        <v>1030</v>
      </c>
      <c r="H718" s="100" t="s">
        <v>1007</v>
      </c>
      <c r="I718" s="100" t="s">
        <v>1030</v>
      </c>
      <c r="J718" s="100" t="s">
        <v>1030</v>
      </c>
      <c r="K718" s="100" t="s">
        <v>1007</v>
      </c>
      <c r="L718" s="100" t="s">
        <v>1007</v>
      </c>
      <c r="M718" s="100" t="s">
        <v>1006</v>
      </c>
      <c r="N718" s="100" t="s">
        <v>1008</v>
      </c>
      <c r="O718" s="110" t="s">
        <v>1185</v>
      </c>
    </row>
    <row r="719" spans="1:15" x14ac:dyDescent="0.25">
      <c r="A719" s="97" t="s">
        <v>1175</v>
      </c>
      <c r="B719" s="98" t="s">
        <v>1300</v>
      </c>
      <c r="C719" s="98" t="s">
        <v>1301</v>
      </c>
      <c r="D719" s="85">
        <v>1070.5999999999999</v>
      </c>
      <c r="E719" s="99">
        <v>-0.60098788061910102</v>
      </c>
      <c r="F719" s="96">
        <v>179</v>
      </c>
      <c r="G719" s="100" t="s">
        <v>1030</v>
      </c>
      <c r="H719" s="100" t="s">
        <v>1007</v>
      </c>
      <c r="I719" s="100" t="s">
        <v>1030</v>
      </c>
      <c r="J719" s="100" t="s">
        <v>1030</v>
      </c>
      <c r="K719" s="100" t="s">
        <v>1007</v>
      </c>
      <c r="L719" s="100" t="s">
        <v>1007</v>
      </c>
      <c r="M719" s="100" t="s">
        <v>1006</v>
      </c>
      <c r="N719" s="100" t="s">
        <v>1008</v>
      </c>
      <c r="O719" s="110" t="s">
        <v>1185</v>
      </c>
    </row>
    <row r="720" spans="1:15" x14ac:dyDescent="0.25">
      <c r="A720" s="97" t="s">
        <v>1176</v>
      </c>
      <c r="B720" s="98" t="s">
        <v>1300</v>
      </c>
      <c r="C720" s="98" t="s">
        <v>1301</v>
      </c>
      <c r="D720" s="85">
        <v>1685.7</v>
      </c>
      <c r="E720" s="99">
        <v>0.29673530053578401</v>
      </c>
      <c r="F720" s="96">
        <v>125</v>
      </c>
      <c r="G720" s="100" t="s">
        <v>1008</v>
      </c>
      <c r="H720" s="100" t="s">
        <v>1007</v>
      </c>
      <c r="I720" s="100" t="s">
        <v>1030</v>
      </c>
      <c r="J720" s="100" t="s">
        <v>1030</v>
      </c>
      <c r="K720" s="100" t="s">
        <v>1007</v>
      </c>
      <c r="L720" s="100" t="s">
        <v>1007</v>
      </c>
      <c r="M720" s="100" t="s">
        <v>1006</v>
      </c>
      <c r="N720" s="100" t="s">
        <v>1008</v>
      </c>
      <c r="O720" s="110" t="s">
        <v>1185</v>
      </c>
    </row>
    <row r="721" spans="1:15" x14ac:dyDescent="0.25">
      <c r="A721" s="97" t="s">
        <v>1177</v>
      </c>
      <c r="B721" s="98" t="s">
        <v>1300</v>
      </c>
      <c r="C721" s="98" t="s">
        <v>1301</v>
      </c>
      <c r="D721" s="85">
        <v>1397.8</v>
      </c>
      <c r="E721" s="99">
        <v>-1.1718306475339899</v>
      </c>
      <c r="F721" s="96">
        <v>205</v>
      </c>
      <c r="G721" s="100" t="s">
        <v>1030</v>
      </c>
      <c r="H721" s="100" t="s">
        <v>1007</v>
      </c>
      <c r="I721" s="100" t="s">
        <v>1030</v>
      </c>
      <c r="J721" s="100" t="s">
        <v>1030</v>
      </c>
      <c r="K721" s="100" t="s">
        <v>1007</v>
      </c>
      <c r="L721" s="100" t="s">
        <v>1007</v>
      </c>
      <c r="M721" s="100" t="s">
        <v>1006</v>
      </c>
      <c r="N721" s="100" t="s">
        <v>1008</v>
      </c>
      <c r="O721" s="110" t="s">
        <v>1185</v>
      </c>
    </row>
    <row r="722" spans="1:15" x14ac:dyDescent="0.25">
      <c r="A722" s="97" t="s">
        <v>1178</v>
      </c>
      <c r="B722" s="98" t="s">
        <v>1300</v>
      </c>
      <c r="C722" s="98" t="s">
        <v>1301</v>
      </c>
      <c r="D722" s="85">
        <v>550.9</v>
      </c>
      <c r="E722" s="99">
        <v>1.4356782304390601</v>
      </c>
      <c r="F722" s="96">
        <v>37</v>
      </c>
      <c r="G722" s="100" t="s">
        <v>1020</v>
      </c>
      <c r="H722" s="100" t="s">
        <v>1007</v>
      </c>
      <c r="I722" s="100" t="s">
        <v>1030</v>
      </c>
      <c r="J722" s="100" t="s">
        <v>1030</v>
      </c>
      <c r="K722" s="100" t="s">
        <v>1008</v>
      </c>
      <c r="L722" s="100" t="s">
        <v>1007</v>
      </c>
      <c r="M722" s="100" t="s">
        <v>1006</v>
      </c>
      <c r="N722" s="100" t="s">
        <v>1008</v>
      </c>
      <c r="O722" s="110" t="s">
        <v>1185</v>
      </c>
    </row>
    <row r="723" spans="1:15" x14ac:dyDescent="0.25">
      <c r="A723" s="97" t="s">
        <v>1179</v>
      </c>
      <c r="B723" s="98" t="s">
        <v>1300</v>
      </c>
      <c r="C723" s="98" t="s">
        <v>1301</v>
      </c>
      <c r="D723" s="85">
        <v>918.5</v>
      </c>
      <c r="E723" s="99">
        <v>-0.15540405672438801</v>
      </c>
      <c r="F723" s="96">
        <v>167</v>
      </c>
      <c r="G723" s="100" t="s">
        <v>1006</v>
      </c>
      <c r="H723" s="100" t="s">
        <v>1007</v>
      </c>
      <c r="I723" s="100" t="s">
        <v>1030</v>
      </c>
      <c r="J723" s="100" t="s">
        <v>1030</v>
      </c>
      <c r="K723" s="100" t="s">
        <v>1007</v>
      </c>
      <c r="L723" s="100" t="s">
        <v>1007</v>
      </c>
      <c r="M723" s="100" t="s">
        <v>1006</v>
      </c>
      <c r="N723" s="100" t="s">
        <v>1008</v>
      </c>
      <c r="O723" s="110" t="s">
        <v>1185</v>
      </c>
    </row>
    <row r="724" spans="1:15" x14ac:dyDescent="0.25">
      <c r="A724" s="97" t="s">
        <v>1180</v>
      </c>
      <c r="B724" s="98" t="s">
        <v>1300</v>
      </c>
      <c r="C724" s="98" t="s">
        <v>1301</v>
      </c>
      <c r="D724" s="85">
        <v>1940.9</v>
      </c>
      <c r="E724" s="99">
        <v>9.6097742194281993E-2</v>
      </c>
      <c r="F724" s="96">
        <v>148</v>
      </c>
      <c r="G724" s="100" t="s">
        <v>1006</v>
      </c>
      <c r="H724" s="100" t="s">
        <v>1007</v>
      </c>
      <c r="I724" s="100" t="s">
        <v>1030</v>
      </c>
      <c r="J724" s="100" t="s">
        <v>1030</v>
      </c>
      <c r="K724" s="100" t="s">
        <v>1007</v>
      </c>
      <c r="L724" s="100" t="s">
        <v>1007</v>
      </c>
      <c r="M724" s="100" t="s">
        <v>1006</v>
      </c>
      <c r="N724" s="100" t="s">
        <v>1008</v>
      </c>
      <c r="O724" s="110" t="s">
        <v>1185</v>
      </c>
    </row>
    <row r="725" spans="1:15" x14ac:dyDescent="0.25">
      <c r="A725" s="97" t="s">
        <v>1181</v>
      </c>
      <c r="B725" s="98" t="s">
        <v>1300</v>
      </c>
      <c r="C725" s="98" t="s">
        <v>1301</v>
      </c>
      <c r="D725" s="85">
        <v>462.6</v>
      </c>
      <c r="E725" s="99">
        <v>-0.45566555764306399</v>
      </c>
      <c r="F725" s="96">
        <v>171</v>
      </c>
      <c r="G725" s="100" t="s">
        <v>1014</v>
      </c>
      <c r="H725" s="100" t="s">
        <v>1014</v>
      </c>
      <c r="I725" s="100" t="s">
        <v>1014</v>
      </c>
      <c r="J725" s="100" t="s">
        <v>1014</v>
      </c>
      <c r="K725" s="100" t="s">
        <v>1014</v>
      </c>
      <c r="L725" s="100" t="s">
        <v>1014</v>
      </c>
      <c r="M725" s="100" t="s">
        <v>1014</v>
      </c>
      <c r="N725" s="100" t="s">
        <v>1014</v>
      </c>
      <c r="O725" s="110" t="s">
        <v>1200</v>
      </c>
    </row>
    <row r="726" spans="1:15" x14ac:dyDescent="0.25">
      <c r="A726" s="97" t="s">
        <v>1182</v>
      </c>
      <c r="B726" s="98" t="s">
        <v>1300</v>
      </c>
      <c r="C726" s="98" t="s">
        <v>1301</v>
      </c>
      <c r="D726" s="85">
        <v>994.9</v>
      </c>
      <c r="E726" s="99">
        <v>-0.39292494168269698</v>
      </c>
      <c r="F726" s="96">
        <v>181</v>
      </c>
      <c r="G726" s="100" t="s">
        <v>1021</v>
      </c>
      <c r="H726" s="100" t="s">
        <v>1007</v>
      </c>
      <c r="I726" s="100" t="s">
        <v>1030</v>
      </c>
      <c r="J726" s="100" t="s">
        <v>1030</v>
      </c>
      <c r="K726" s="100" t="s">
        <v>1007</v>
      </c>
      <c r="L726" s="100" t="s">
        <v>1007</v>
      </c>
      <c r="M726" s="100" t="s">
        <v>1006</v>
      </c>
      <c r="N726" s="100" t="s">
        <v>1008</v>
      </c>
      <c r="O726" s="110" t="s">
        <v>1185</v>
      </c>
    </row>
    <row r="727" spans="1:15" x14ac:dyDescent="0.25">
      <c r="A727" s="97" t="s">
        <v>1003</v>
      </c>
      <c r="B727" s="98" t="s">
        <v>1302</v>
      </c>
      <c r="C727" s="98" t="s">
        <v>1303</v>
      </c>
      <c r="D727" s="85">
        <v>1064.4000000000001</v>
      </c>
      <c r="E727" s="99">
        <v>1.23038342719837</v>
      </c>
      <c r="F727" s="96">
        <v>50</v>
      </c>
      <c r="G727" s="100" t="s">
        <v>1020</v>
      </c>
      <c r="H727" s="100" t="s">
        <v>1008</v>
      </c>
      <c r="I727" s="100" t="s">
        <v>1006</v>
      </c>
      <c r="J727" s="100" t="s">
        <v>1008</v>
      </c>
      <c r="K727" s="100" t="s">
        <v>1021</v>
      </c>
      <c r="L727" s="100" t="s">
        <v>1006</v>
      </c>
      <c r="M727" s="100" t="s">
        <v>1030</v>
      </c>
      <c r="N727" s="100" t="s">
        <v>1021</v>
      </c>
      <c r="O727" s="110" t="s">
        <v>1185</v>
      </c>
    </row>
    <row r="728" spans="1:15" x14ac:dyDescent="0.25">
      <c r="A728" s="97" t="s">
        <v>1172</v>
      </c>
      <c r="B728" s="98" t="s">
        <v>1302</v>
      </c>
      <c r="C728" s="98" t="s">
        <v>1303</v>
      </c>
      <c r="D728" s="85">
        <v>410.6</v>
      </c>
      <c r="E728" s="99">
        <v>0.35353803095074299</v>
      </c>
      <c r="F728" s="96">
        <v>117</v>
      </c>
      <c r="G728" s="100" t="s">
        <v>1014</v>
      </c>
      <c r="H728" s="100" t="s">
        <v>1014</v>
      </c>
      <c r="I728" s="100" t="s">
        <v>1014</v>
      </c>
      <c r="J728" s="100" t="s">
        <v>1014</v>
      </c>
      <c r="K728" s="100" t="s">
        <v>1014</v>
      </c>
      <c r="L728" s="100" t="s">
        <v>1014</v>
      </c>
      <c r="M728" s="100" t="s">
        <v>1014</v>
      </c>
      <c r="N728" s="100" t="s">
        <v>1014</v>
      </c>
      <c r="O728" s="110" t="s">
        <v>1200</v>
      </c>
    </row>
    <row r="729" spans="1:15" x14ac:dyDescent="0.25">
      <c r="A729" s="97" t="s">
        <v>1173</v>
      </c>
      <c r="B729" s="98" t="s">
        <v>1302</v>
      </c>
      <c r="C729" s="98" t="s">
        <v>1303</v>
      </c>
      <c r="D729" s="85">
        <v>485.7</v>
      </c>
      <c r="E729" s="99">
        <v>0.60830729125346195</v>
      </c>
      <c r="F729" s="96">
        <v>82</v>
      </c>
      <c r="G729" s="100" t="s">
        <v>1014</v>
      </c>
      <c r="H729" s="100" t="s">
        <v>1014</v>
      </c>
      <c r="I729" s="100" t="s">
        <v>1014</v>
      </c>
      <c r="J729" s="100" t="s">
        <v>1014</v>
      </c>
      <c r="K729" s="100" t="s">
        <v>1014</v>
      </c>
      <c r="L729" s="100" t="s">
        <v>1014</v>
      </c>
      <c r="M729" s="100" t="s">
        <v>1014</v>
      </c>
      <c r="N729" s="100" t="s">
        <v>1014</v>
      </c>
      <c r="O729" s="110" t="s">
        <v>1009</v>
      </c>
    </row>
    <row r="730" spans="1:15" x14ac:dyDescent="0.25">
      <c r="A730" s="97" t="s">
        <v>1174</v>
      </c>
      <c r="B730" s="98" t="s">
        <v>1302</v>
      </c>
      <c r="C730" s="98" t="s">
        <v>1303</v>
      </c>
      <c r="D730" s="85">
        <v>170.6</v>
      </c>
      <c r="E730" s="99">
        <v>0.35353803095074299</v>
      </c>
      <c r="F730" s="96">
        <v>121</v>
      </c>
      <c r="G730" s="100" t="s">
        <v>1014</v>
      </c>
      <c r="H730" s="100" t="s">
        <v>1014</v>
      </c>
      <c r="I730" s="100" t="s">
        <v>1014</v>
      </c>
      <c r="J730" s="100" t="s">
        <v>1014</v>
      </c>
      <c r="K730" s="100" t="s">
        <v>1014</v>
      </c>
      <c r="L730" s="100" t="s">
        <v>1014</v>
      </c>
      <c r="M730" s="100" t="s">
        <v>1014</v>
      </c>
      <c r="N730" s="100" t="s">
        <v>1014</v>
      </c>
      <c r="O730" s="110" t="s">
        <v>1200</v>
      </c>
    </row>
    <row r="731" spans="1:15" x14ac:dyDescent="0.25">
      <c r="A731" s="97" t="s">
        <v>1175</v>
      </c>
      <c r="B731" s="98" t="s">
        <v>1302</v>
      </c>
      <c r="C731" s="98" t="s">
        <v>1303</v>
      </c>
      <c r="D731" s="85">
        <v>700.7</v>
      </c>
      <c r="E731" s="99">
        <v>-0.28455796766400199</v>
      </c>
      <c r="F731" s="96">
        <v>162</v>
      </c>
      <c r="G731" s="100" t="s">
        <v>1021</v>
      </c>
      <c r="H731" s="100" t="s">
        <v>1008</v>
      </c>
      <c r="I731" s="100" t="s">
        <v>1006</v>
      </c>
      <c r="J731" s="100" t="s">
        <v>1008</v>
      </c>
      <c r="K731" s="100" t="s">
        <v>1021</v>
      </c>
      <c r="L731" s="100" t="s">
        <v>1006</v>
      </c>
      <c r="M731" s="100" t="s">
        <v>1030</v>
      </c>
      <c r="N731" s="100" t="s">
        <v>1021</v>
      </c>
      <c r="O731" s="110" t="s">
        <v>1185</v>
      </c>
    </row>
    <row r="732" spans="1:15" x14ac:dyDescent="0.25">
      <c r="A732" s="97" t="s">
        <v>1176</v>
      </c>
      <c r="B732" s="98" t="s">
        <v>1302</v>
      </c>
      <c r="C732" s="98" t="s">
        <v>1303</v>
      </c>
      <c r="D732" s="85">
        <v>1975.8</v>
      </c>
      <c r="E732" s="99">
        <v>0.70446345608593897</v>
      </c>
      <c r="F732" s="96">
        <v>87</v>
      </c>
      <c r="G732" s="100" t="s">
        <v>1051</v>
      </c>
      <c r="H732" s="100" t="s">
        <v>1008</v>
      </c>
      <c r="I732" s="100" t="s">
        <v>1006</v>
      </c>
      <c r="J732" s="100" t="s">
        <v>1007</v>
      </c>
      <c r="K732" s="100" t="s">
        <v>1030</v>
      </c>
      <c r="L732" s="100" t="s">
        <v>1006</v>
      </c>
      <c r="M732" s="100" t="s">
        <v>1030</v>
      </c>
      <c r="N732" s="100" t="s">
        <v>1021</v>
      </c>
      <c r="O732" s="110" t="s">
        <v>1185</v>
      </c>
    </row>
    <row r="733" spans="1:15" x14ac:dyDescent="0.25">
      <c r="A733" s="97" t="s">
        <v>1177</v>
      </c>
      <c r="B733" s="98" t="s">
        <v>1302</v>
      </c>
      <c r="C733" s="98" t="s">
        <v>1303</v>
      </c>
      <c r="D733" s="85">
        <v>862.3</v>
      </c>
      <c r="E733" s="99">
        <v>-0.28123021788819602</v>
      </c>
      <c r="F733" s="96">
        <v>162</v>
      </c>
      <c r="G733" s="100" t="s">
        <v>1021</v>
      </c>
      <c r="H733" s="100" t="s">
        <v>1006</v>
      </c>
      <c r="I733" s="100" t="s">
        <v>1006</v>
      </c>
      <c r="J733" s="100" t="s">
        <v>1007</v>
      </c>
      <c r="K733" s="100" t="s">
        <v>1021</v>
      </c>
      <c r="L733" s="100" t="s">
        <v>1006</v>
      </c>
      <c r="M733" s="100" t="s">
        <v>1030</v>
      </c>
      <c r="N733" s="100" t="s">
        <v>1021</v>
      </c>
      <c r="O733" s="110" t="s">
        <v>1185</v>
      </c>
    </row>
    <row r="734" spans="1:15" x14ac:dyDescent="0.25">
      <c r="A734" s="97" t="s">
        <v>1178</v>
      </c>
      <c r="B734" s="98" t="s">
        <v>1302</v>
      </c>
      <c r="C734" s="98" t="s">
        <v>1303</v>
      </c>
      <c r="D734" s="85">
        <v>314.39999999999998</v>
      </c>
      <c r="E734" s="99">
        <v>0.35353803095074299</v>
      </c>
      <c r="F734" s="96">
        <v>109</v>
      </c>
      <c r="G734" s="100" t="s">
        <v>1014</v>
      </c>
      <c r="H734" s="100" t="s">
        <v>1014</v>
      </c>
      <c r="I734" s="100" t="s">
        <v>1014</v>
      </c>
      <c r="J734" s="100" t="s">
        <v>1014</v>
      </c>
      <c r="K734" s="100" t="s">
        <v>1014</v>
      </c>
      <c r="L734" s="100" t="s">
        <v>1014</v>
      </c>
      <c r="M734" s="100" t="s">
        <v>1014</v>
      </c>
      <c r="N734" s="100" t="s">
        <v>1014</v>
      </c>
      <c r="O734" s="110" t="s">
        <v>1200</v>
      </c>
    </row>
    <row r="735" spans="1:15" x14ac:dyDescent="0.25">
      <c r="A735" s="97" t="s">
        <v>1179</v>
      </c>
      <c r="B735" s="98" t="s">
        <v>1302</v>
      </c>
      <c r="C735" s="98" t="s">
        <v>1303</v>
      </c>
      <c r="D735" s="85">
        <v>1030.0999999999999</v>
      </c>
      <c r="E735" s="99">
        <v>-0.226539893561616</v>
      </c>
      <c r="F735" s="96">
        <v>171</v>
      </c>
      <c r="G735" s="100" t="s">
        <v>1021</v>
      </c>
      <c r="H735" s="100" t="s">
        <v>1006</v>
      </c>
      <c r="I735" s="100" t="s">
        <v>1006</v>
      </c>
      <c r="J735" s="100" t="s">
        <v>1007</v>
      </c>
      <c r="K735" s="100" t="s">
        <v>1021</v>
      </c>
      <c r="L735" s="100" t="s">
        <v>1006</v>
      </c>
      <c r="M735" s="100" t="s">
        <v>1030</v>
      </c>
      <c r="N735" s="100" t="s">
        <v>1021</v>
      </c>
      <c r="O735" s="110" t="s">
        <v>1185</v>
      </c>
    </row>
    <row r="736" spans="1:15" x14ac:dyDescent="0.25">
      <c r="A736" s="97" t="s">
        <v>1180</v>
      </c>
      <c r="B736" s="98" t="s">
        <v>1302</v>
      </c>
      <c r="C736" s="98" t="s">
        <v>1303</v>
      </c>
      <c r="D736" s="85">
        <v>2513.8000000000002</v>
      </c>
      <c r="E736" s="99">
        <v>0.56373753047386899</v>
      </c>
      <c r="F736" s="96">
        <v>104</v>
      </c>
      <c r="G736" s="100" t="s">
        <v>1051</v>
      </c>
      <c r="H736" s="100" t="s">
        <v>1007</v>
      </c>
      <c r="I736" s="100" t="s">
        <v>1006</v>
      </c>
      <c r="J736" s="100" t="s">
        <v>1008</v>
      </c>
      <c r="K736" s="100" t="s">
        <v>1030</v>
      </c>
      <c r="L736" s="100" t="s">
        <v>1006</v>
      </c>
      <c r="M736" s="100" t="s">
        <v>1030</v>
      </c>
      <c r="N736" s="100" t="s">
        <v>1021</v>
      </c>
      <c r="O736" s="110" t="s">
        <v>1185</v>
      </c>
    </row>
    <row r="737" spans="1:15" x14ac:dyDescent="0.25">
      <c r="A737" s="97" t="s">
        <v>1181</v>
      </c>
      <c r="B737" s="98" t="s">
        <v>1302</v>
      </c>
      <c r="C737" s="98" t="s">
        <v>1303</v>
      </c>
      <c r="D737" s="85">
        <v>546.79999999999995</v>
      </c>
      <c r="E737" s="99">
        <v>0.74505272851269899</v>
      </c>
      <c r="F737" s="96">
        <v>90</v>
      </c>
      <c r="G737" s="100" t="s">
        <v>1014</v>
      </c>
      <c r="H737" s="100" t="s">
        <v>1014</v>
      </c>
      <c r="I737" s="100" t="s">
        <v>1014</v>
      </c>
      <c r="J737" s="100" t="s">
        <v>1014</v>
      </c>
      <c r="K737" s="100" t="s">
        <v>1014</v>
      </c>
      <c r="L737" s="100" t="s">
        <v>1014</v>
      </c>
      <c r="M737" s="100" t="s">
        <v>1014</v>
      </c>
      <c r="N737" s="100" t="s">
        <v>1014</v>
      </c>
      <c r="O737" s="110" t="s">
        <v>1009</v>
      </c>
    </row>
    <row r="738" spans="1:15" x14ac:dyDescent="0.25">
      <c r="A738" s="97" t="s">
        <v>1182</v>
      </c>
      <c r="B738" s="98" t="s">
        <v>1302</v>
      </c>
      <c r="C738" s="98" t="s">
        <v>1303</v>
      </c>
      <c r="D738" s="85">
        <v>1204.4000000000001</v>
      </c>
      <c r="E738" s="99">
        <v>-0.33418648229101799</v>
      </c>
      <c r="F738" s="96">
        <v>176</v>
      </c>
      <c r="G738" s="100" t="s">
        <v>1021</v>
      </c>
      <c r="H738" s="100" t="s">
        <v>1006</v>
      </c>
      <c r="I738" s="100" t="s">
        <v>1006</v>
      </c>
      <c r="J738" s="100" t="s">
        <v>1008</v>
      </c>
      <c r="K738" s="100" t="s">
        <v>1030</v>
      </c>
      <c r="L738" s="100" t="s">
        <v>1006</v>
      </c>
      <c r="M738" s="100" t="s">
        <v>1030</v>
      </c>
      <c r="N738" s="100" t="s">
        <v>1021</v>
      </c>
      <c r="O738" s="110" t="s">
        <v>1185</v>
      </c>
    </row>
    <row r="739" spans="1:15" x14ac:dyDescent="0.25">
      <c r="A739" s="97" t="s">
        <v>1003</v>
      </c>
      <c r="B739" s="98" t="s">
        <v>1304</v>
      </c>
      <c r="C739" s="98" t="s">
        <v>1305</v>
      </c>
      <c r="D739" s="85">
        <v>1541.5</v>
      </c>
      <c r="E739" s="99">
        <v>3.9933635769270999</v>
      </c>
      <c r="F739" s="96">
        <v>1</v>
      </c>
      <c r="G739" s="100" t="s">
        <v>1014</v>
      </c>
      <c r="H739" s="100" t="s">
        <v>1014</v>
      </c>
      <c r="I739" s="100" t="s">
        <v>1014</v>
      </c>
      <c r="J739" s="100" t="s">
        <v>1014</v>
      </c>
      <c r="K739" s="100" t="s">
        <v>1014</v>
      </c>
      <c r="L739" s="100" t="s">
        <v>1014</v>
      </c>
      <c r="M739" s="100" t="s">
        <v>1014</v>
      </c>
      <c r="N739" s="100" t="s">
        <v>1014</v>
      </c>
      <c r="O739" s="110" t="s">
        <v>1009</v>
      </c>
    </row>
    <row r="740" spans="1:15" x14ac:dyDescent="0.25">
      <c r="A740" s="97" t="s">
        <v>1172</v>
      </c>
      <c r="B740" s="98" t="s">
        <v>1304</v>
      </c>
      <c r="C740" s="98" t="s">
        <v>1305</v>
      </c>
      <c r="D740" s="85">
        <v>465.9</v>
      </c>
      <c r="E740" s="99">
        <v>2.42299384073868</v>
      </c>
      <c r="F740" s="96">
        <v>5</v>
      </c>
      <c r="G740" s="100" t="s">
        <v>1014</v>
      </c>
      <c r="H740" s="100" t="s">
        <v>1014</v>
      </c>
      <c r="I740" s="100" t="s">
        <v>1014</v>
      </c>
      <c r="J740" s="100" t="s">
        <v>1014</v>
      </c>
      <c r="K740" s="100" t="s">
        <v>1014</v>
      </c>
      <c r="L740" s="100" t="s">
        <v>1014</v>
      </c>
      <c r="M740" s="100" t="s">
        <v>1014</v>
      </c>
      <c r="N740" s="100" t="s">
        <v>1014</v>
      </c>
      <c r="O740" s="110" t="s">
        <v>1200</v>
      </c>
    </row>
    <row r="741" spans="1:15" x14ac:dyDescent="0.25">
      <c r="A741" s="97" t="s">
        <v>1173</v>
      </c>
      <c r="B741" s="98" t="s">
        <v>1304</v>
      </c>
      <c r="C741" s="98" t="s">
        <v>1305</v>
      </c>
      <c r="D741" s="85">
        <v>868.6</v>
      </c>
      <c r="E741" s="99">
        <v>0.60830729125346195</v>
      </c>
      <c r="F741" s="96">
        <v>82</v>
      </c>
      <c r="G741" s="100" t="s">
        <v>1014</v>
      </c>
      <c r="H741" s="100" t="s">
        <v>1014</v>
      </c>
      <c r="I741" s="100" t="s">
        <v>1014</v>
      </c>
      <c r="J741" s="100" t="s">
        <v>1014</v>
      </c>
      <c r="K741" s="100" t="s">
        <v>1014</v>
      </c>
      <c r="L741" s="100" t="s">
        <v>1014</v>
      </c>
      <c r="M741" s="100" t="s">
        <v>1014</v>
      </c>
      <c r="N741" s="100" t="s">
        <v>1014</v>
      </c>
      <c r="O741" s="110" t="s">
        <v>1009</v>
      </c>
    </row>
    <row r="742" spans="1:15" x14ac:dyDescent="0.25">
      <c r="A742" s="97" t="s">
        <v>1174</v>
      </c>
      <c r="B742" s="98" t="s">
        <v>1304</v>
      </c>
      <c r="C742" s="98" t="s">
        <v>1305</v>
      </c>
      <c r="D742" s="85">
        <v>245.4</v>
      </c>
      <c r="E742" s="99">
        <v>2.42299384073868</v>
      </c>
      <c r="F742" s="96">
        <v>7</v>
      </c>
      <c r="G742" s="100" t="s">
        <v>1014</v>
      </c>
      <c r="H742" s="100" t="s">
        <v>1014</v>
      </c>
      <c r="I742" s="100" t="s">
        <v>1014</v>
      </c>
      <c r="J742" s="100" t="s">
        <v>1014</v>
      </c>
      <c r="K742" s="100" t="s">
        <v>1014</v>
      </c>
      <c r="L742" s="100" t="s">
        <v>1014</v>
      </c>
      <c r="M742" s="100" t="s">
        <v>1014</v>
      </c>
      <c r="N742" s="100" t="s">
        <v>1014</v>
      </c>
      <c r="O742" s="110" t="s">
        <v>1200</v>
      </c>
    </row>
    <row r="743" spans="1:15" x14ac:dyDescent="0.25">
      <c r="A743" s="97" t="s">
        <v>1175</v>
      </c>
      <c r="B743" s="98" t="s">
        <v>1304</v>
      </c>
      <c r="C743" s="98" t="s">
        <v>1305</v>
      </c>
      <c r="D743" s="85">
        <v>1277.5999999999999</v>
      </c>
      <c r="E743" s="99">
        <v>3.2487378464109402</v>
      </c>
      <c r="F743" s="96">
        <v>3</v>
      </c>
      <c r="G743" s="100" t="s">
        <v>1014</v>
      </c>
      <c r="H743" s="100" t="s">
        <v>1014</v>
      </c>
      <c r="I743" s="100" t="s">
        <v>1014</v>
      </c>
      <c r="J743" s="100" t="s">
        <v>1014</v>
      </c>
      <c r="K743" s="100" t="s">
        <v>1014</v>
      </c>
      <c r="L743" s="100" t="s">
        <v>1014</v>
      </c>
      <c r="M743" s="100" t="s">
        <v>1014</v>
      </c>
      <c r="N743" s="100" t="s">
        <v>1014</v>
      </c>
      <c r="O743" s="110" t="s">
        <v>1009</v>
      </c>
    </row>
    <row r="744" spans="1:15" x14ac:dyDescent="0.25">
      <c r="A744" s="97" t="s">
        <v>1176</v>
      </c>
      <c r="B744" s="98" t="s">
        <v>1304</v>
      </c>
      <c r="C744" s="98" t="s">
        <v>1305</v>
      </c>
      <c r="D744" s="85">
        <v>2604.4</v>
      </c>
      <c r="E744" s="99">
        <v>2.62697627498006</v>
      </c>
      <c r="F744" s="96">
        <v>5</v>
      </c>
      <c r="G744" s="100" t="s">
        <v>1020</v>
      </c>
      <c r="H744" s="100" t="s">
        <v>1006</v>
      </c>
      <c r="I744" s="100" t="s">
        <v>1006</v>
      </c>
      <c r="J744" s="100" t="s">
        <v>1007</v>
      </c>
      <c r="K744" s="100" t="s">
        <v>1021</v>
      </c>
      <c r="L744" s="100" t="s">
        <v>1006</v>
      </c>
      <c r="M744" s="100" t="s">
        <v>1008</v>
      </c>
      <c r="N744" s="100" t="s">
        <v>1030</v>
      </c>
      <c r="O744" s="110" t="s">
        <v>1185</v>
      </c>
    </row>
    <row r="745" spans="1:15" x14ac:dyDescent="0.25">
      <c r="A745" s="97" t="s">
        <v>1177</v>
      </c>
      <c r="B745" s="98" t="s">
        <v>1304</v>
      </c>
      <c r="C745" s="98" t="s">
        <v>1305</v>
      </c>
      <c r="D745" s="85">
        <v>1397.2</v>
      </c>
      <c r="E745" s="99">
        <v>2.06685728285666</v>
      </c>
      <c r="F745" s="96">
        <v>10</v>
      </c>
      <c r="G745" s="100" t="s">
        <v>1014</v>
      </c>
      <c r="H745" s="100" t="s">
        <v>1014</v>
      </c>
      <c r="I745" s="100" t="s">
        <v>1014</v>
      </c>
      <c r="J745" s="100" t="s">
        <v>1014</v>
      </c>
      <c r="K745" s="100" t="s">
        <v>1014</v>
      </c>
      <c r="L745" s="100" t="s">
        <v>1014</v>
      </c>
      <c r="M745" s="100" t="s">
        <v>1014</v>
      </c>
      <c r="N745" s="100" t="s">
        <v>1014</v>
      </c>
      <c r="O745" s="110" t="s">
        <v>1009</v>
      </c>
    </row>
    <row r="746" spans="1:15" x14ac:dyDescent="0.25">
      <c r="A746" s="97" t="s">
        <v>1178</v>
      </c>
      <c r="B746" s="98" t="s">
        <v>1304</v>
      </c>
      <c r="C746" s="98" t="s">
        <v>1305</v>
      </c>
      <c r="D746" s="85">
        <v>482.3</v>
      </c>
      <c r="E746" s="99">
        <v>2.42299384073868</v>
      </c>
      <c r="F746" s="96">
        <v>8</v>
      </c>
      <c r="G746" s="100" t="s">
        <v>1014</v>
      </c>
      <c r="H746" s="100" t="s">
        <v>1014</v>
      </c>
      <c r="I746" s="100" t="s">
        <v>1014</v>
      </c>
      <c r="J746" s="100" t="s">
        <v>1014</v>
      </c>
      <c r="K746" s="100" t="s">
        <v>1014</v>
      </c>
      <c r="L746" s="100" t="s">
        <v>1014</v>
      </c>
      <c r="M746" s="100" t="s">
        <v>1014</v>
      </c>
      <c r="N746" s="100" t="s">
        <v>1014</v>
      </c>
      <c r="O746" s="110" t="s">
        <v>1200</v>
      </c>
    </row>
    <row r="747" spans="1:15" x14ac:dyDescent="0.25">
      <c r="A747" s="97" t="s">
        <v>1179</v>
      </c>
      <c r="B747" s="98" t="s">
        <v>1304</v>
      </c>
      <c r="C747" s="98" t="s">
        <v>1305</v>
      </c>
      <c r="D747" s="85">
        <v>1048.5999999999999</v>
      </c>
      <c r="E747" s="99">
        <v>1.14028807722353</v>
      </c>
      <c r="F747" s="96">
        <v>41</v>
      </c>
      <c r="G747" s="100" t="s">
        <v>1014</v>
      </c>
      <c r="H747" s="100" t="s">
        <v>1014</v>
      </c>
      <c r="I747" s="100" t="s">
        <v>1014</v>
      </c>
      <c r="J747" s="100" t="s">
        <v>1014</v>
      </c>
      <c r="K747" s="100" t="s">
        <v>1014</v>
      </c>
      <c r="L747" s="100" t="s">
        <v>1014</v>
      </c>
      <c r="M747" s="100" t="s">
        <v>1014</v>
      </c>
      <c r="N747" s="100" t="s">
        <v>1014</v>
      </c>
      <c r="O747" s="110" t="s">
        <v>1009</v>
      </c>
    </row>
    <row r="748" spans="1:15" x14ac:dyDescent="0.25">
      <c r="A748" s="97" t="s">
        <v>1180</v>
      </c>
      <c r="B748" s="98" t="s">
        <v>1304</v>
      </c>
      <c r="C748" s="98" t="s">
        <v>1305</v>
      </c>
      <c r="D748" s="85">
        <v>2586.6999999999998</v>
      </c>
      <c r="E748" s="99">
        <v>1.99738634330902</v>
      </c>
      <c r="F748" s="96">
        <v>19</v>
      </c>
      <c r="G748" s="100" t="s">
        <v>1020</v>
      </c>
      <c r="H748" s="100" t="s">
        <v>1007</v>
      </c>
      <c r="I748" s="100" t="s">
        <v>1006</v>
      </c>
      <c r="J748" s="100" t="s">
        <v>1007</v>
      </c>
      <c r="K748" s="100" t="s">
        <v>1030</v>
      </c>
      <c r="L748" s="100" t="s">
        <v>1006</v>
      </c>
      <c r="M748" s="100" t="s">
        <v>1008</v>
      </c>
      <c r="N748" s="100" t="s">
        <v>1030</v>
      </c>
      <c r="O748" s="110" t="s">
        <v>1185</v>
      </c>
    </row>
    <row r="749" spans="1:15" x14ac:dyDescent="0.25">
      <c r="A749" s="97" t="s">
        <v>1181</v>
      </c>
      <c r="B749" s="98" t="s">
        <v>1304</v>
      </c>
      <c r="C749" s="98" t="s">
        <v>1305</v>
      </c>
      <c r="D749" s="85">
        <v>968</v>
      </c>
      <c r="E749" s="99">
        <v>0.74505272851269899</v>
      </c>
      <c r="F749" s="96">
        <v>90</v>
      </c>
      <c r="G749" s="100" t="s">
        <v>1014</v>
      </c>
      <c r="H749" s="100" t="s">
        <v>1014</v>
      </c>
      <c r="I749" s="100" t="s">
        <v>1014</v>
      </c>
      <c r="J749" s="100" t="s">
        <v>1014</v>
      </c>
      <c r="K749" s="100" t="s">
        <v>1014</v>
      </c>
      <c r="L749" s="100" t="s">
        <v>1014</v>
      </c>
      <c r="M749" s="100" t="s">
        <v>1014</v>
      </c>
      <c r="N749" s="100" t="s">
        <v>1014</v>
      </c>
      <c r="O749" s="110" t="s">
        <v>1009</v>
      </c>
    </row>
    <row r="750" spans="1:15" x14ac:dyDescent="0.25">
      <c r="A750" s="97" t="s">
        <v>1182</v>
      </c>
      <c r="B750" s="98" t="s">
        <v>1304</v>
      </c>
      <c r="C750" s="98" t="s">
        <v>1305</v>
      </c>
      <c r="D750" s="85">
        <v>1320.9</v>
      </c>
      <c r="E750" s="99">
        <v>0.235976066871081</v>
      </c>
      <c r="F750" s="96">
        <v>130</v>
      </c>
      <c r="G750" s="100" t="s">
        <v>1008</v>
      </c>
      <c r="H750" s="100" t="s">
        <v>1006</v>
      </c>
      <c r="I750" s="100" t="s">
        <v>1006</v>
      </c>
      <c r="J750" s="100" t="s">
        <v>1007</v>
      </c>
      <c r="K750" s="100" t="s">
        <v>1030</v>
      </c>
      <c r="L750" s="100" t="s">
        <v>1006</v>
      </c>
      <c r="M750" s="100" t="s">
        <v>1008</v>
      </c>
      <c r="N750" s="100" t="s">
        <v>1030</v>
      </c>
      <c r="O750" s="110" t="s">
        <v>1185</v>
      </c>
    </row>
    <row r="751" spans="1:15" x14ac:dyDescent="0.25">
      <c r="A751" s="97" t="s">
        <v>1003</v>
      </c>
      <c r="B751" s="98" t="s">
        <v>1306</v>
      </c>
      <c r="C751" s="98" t="s">
        <v>1307</v>
      </c>
      <c r="D751" s="85">
        <v>464.1</v>
      </c>
      <c r="E751" s="99">
        <v>6.0651292441140099E-2</v>
      </c>
      <c r="F751" s="96">
        <v>139</v>
      </c>
      <c r="G751" s="100" t="s">
        <v>1014</v>
      </c>
      <c r="H751" s="100" t="s">
        <v>1014</v>
      </c>
      <c r="I751" s="100" t="s">
        <v>1014</v>
      </c>
      <c r="J751" s="100" t="s">
        <v>1014</v>
      </c>
      <c r="K751" s="100" t="s">
        <v>1014</v>
      </c>
      <c r="L751" s="100" t="s">
        <v>1014</v>
      </c>
      <c r="M751" s="100" t="s">
        <v>1014</v>
      </c>
      <c r="N751" s="100" t="s">
        <v>1014</v>
      </c>
      <c r="O751" s="110" t="s">
        <v>1009</v>
      </c>
    </row>
    <row r="752" spans="1:15" x14ac:dyDescent="0.25">
      <c r="A752" s="97" t="s">
        <v>1172</v>
      </c>
      <c r="B752" s="98" t="s">
        <v>1306</v>
      </c>
      <c r="C752" s="98" t="s">
        <v>1307</v>
      </c>
      <c r="D752" s="85">
        <v>656.9</v>
      </c>
      <c r="E752" s="99">
        <v>1.1027646047406601</v>
      </c>
      <c r="F752" s="96">
        <v>55</v>
      </c>
      <c r="G752" s="100" t="s">
        <v>1020</v>
      </c>
      <c r="H752" s="100" t="s">
        <v>1006</v>
      </c>
      <c r="I752" s="100" t="s">
        <v>1030</v>
      </c>
      <c r="J752" s="100" t="s">
        <v>1006</v>
      </c>
      <c r="K752" s="100" t="s">
        <v>1006</v>
      </c>
      <c r="L752" s="100" t="s">
        <v>1021</v>
      </c>
      <c r="M752" s="100" t="s">
        <v>1007</v>
      </c>
      <c r="N752" s="100" t="s">
        <v>1008</v>
      </c>
      <c r="O752" s="110" t="s">
        <v>1185</v>
      </c>
    </row>
    <row r="753" spans="1:15" x14ac:dyDescent="0.25">
      <c r="A753" s="97" t="s">
        <v>1173</v>
      </c>
      <c r="B753" s="98" t="s">
        <v>1306</v>
      </c>
      <c r="C753" s="98" t="s">
        <v>1307</v>
      </c>
      <c r="D753" s="85">
        <v>482.6</v>
      </c>
      <c r="E753" s="99">
        <v>-1.14500153061233</v>
      </c>
      <c r="F753" s="96">
        <v>196</v>
      </c>
      <c r="G753" s="100" t="s">
        <v>1030</v>
      </c>
      <c r="H753" s="100" t="s">
        <v>1008</v>
      </c>
      <c r="I753" s="100" t="s">
        <v>1030</v>
      </c>
      <c r="J753" s="100" t="s">
        <v>1008</v>
      </c>
      <c r="K753" s="100" t="s">
        <v>1007</v>
      </c>
      <c r="L753" s="100" t="s">
        <v>1021</v>
      </c>
      <c r="M753" s="100" t="s">
        <v>1007</v>
      </c>
      <c r="N753" s="100" t="s">
        <v>1008</v>
      </c>
      <c r="O753" s="110" t="s">
        <v>1185</v>
      </c>
    </row>
    <row r="754" spans="1:15" x14ac:dyDescent="0.25">
      <c r="A754" s="97" t="s">
        <v>1174</v>
      </c>
      <c r="B754" s="98" t="s">
        <v>1306</v>
      </c>
      <c r="C754" s="98" t="s">
        <v>1307</v>
      </c>
      <c r="D754" s="85">
        <v>169.4</v>
      </c>
      <c r="E754" s="99">
        <v>0.118460524070108</v>
      </c>
      <c r="F754" s="96">
        <v>139</v>
      </c>
      <c r="G754" s="100" t="s">
        <v>1014</v>
      </c>
      <c r="H754" s="100" t="s">
        <v>1014</v>
      </c>
      <c r="I754" s="100" t="s">
        <v>1014</v>
      </c>
      <c r="J754" s="100" t="s">
        <v>1014</v>
      </c>
      <c r="K754" s="100" t="s">
        <v>1014</v>
      </c>
      <c r="L754" s="100" t="s">
        <v>1014</v>
      </c>
      <c r="M754" s="100" t="s">
        <v>1014</v>
      </c>
      <c r="N754" s="100" t="s">
        <v>1014</v>
      </c>
      <c r="O754" s="110" t="s">
        <v>1200</v>
      </c>
    </row>
    <row r="755" spans="1:15" x14ac:dyDescent="0.25">
      <c r="A755" s="97" t="s">
        <v>1175</v>
      </c>
      <c r="B755" s="98" t="s">
        <v>1306</v>
      </c>
      <c r="C755" s="98" t="s">
        <v>1307</v>
      </c>
      <c r="D755" s="85">
        <v>796.2</v>
      </c>
      <c r="E755" s="99">
        <v>0.72330731775428903</v>
      </c>
      <c r="F755" s="96">
        <v>90</v>
      </c>
      <c r="G755" s="100" t="s">
        <v>1051</v>
      </c>
      <c r="H755" s="100" t="s">
        <v>1008</v>
      </c>
      <c r="I755" s="100" t="s">
        <v>1030</v>
      </c>
      <c r="J755" s="100" t="s">
        <v>1006</v>
      </c>
      <c r="K755" s="100" t="s">
        <v>1021</v>
      </c>
      <c r="L755" s="100" t="s">
        <v>1021</v>
      </c>
      <c r="M755" s="100" t="s">
        <v>1007</v>
      </c>
      <c r="N755" s="100" t="s">
        <v>1008</v>
      </c>
      <c r="O755" s="110" t="s">
        <v>1185</v>
      </c>
    </row>
    <row r="756" spans="1:15" x14ac:dyDescent="0.25">
      <c r="A756" s="97" t="s">
        <v>1176</v>
      </c>
      <c r="B756" s="98" t="s">
        <v>1306</v>
      </c>
      <c r="C756" s="98" t="s">
        <v>1307</v>
      </c>
      <c r="D756" s="85">
        <v>895.5</v>
      </c>
      <c r="E756" s="99">
        <v>1.2203040889395</v>
      </c>
      <c r="F756" s="96">
        <v>47</v>
      </c>
      <c r="G756" s="100" t="s">
        <v>1014</v>
      </c>
      <c r="H756" s="100" t="s">
        <v>1014</v>
      </c>
      <c r="I756" s="100" t="s">
        <v>1014</v>
      </c>
      <c r="J756" s="100" t="s">
        <v>1014</v>
      </c>
      <c r="K756" s="100" t="s">
        <v>1014</v>
      </c>
      <c r="L756" s="100" t="s">
        <v>1014</v>
      </c>
      <c r="M756" s="100" t="s">
        <v>1014</v>
      </c>
      <c r="N756" s="100" t="s">
        <v>1014</v>
      </c>
      <c r="O756" s="110" t="s">
        <v>1009</v>
      </c>
    </row>
    <row r="757" spans="1:15" x14ac:dyDescent="0.25">
      <c r="A757" s="97" t="s">
        <v>1177</v>
      </c>
      <c r="B757" s="98" t="s">
        <v>1306</v>
      </c>
      <c r="C757" s="98" t="s">
        <v>1307</v>
      </c>
      <c r="D757" s="85">
        <v>842</v>
      </c>
      <c r="E757" s="99">
        <v>0.62704708972098899</v>
      </c>
      <c r="F757" s="96">
        <v>103</v>
      </c>
      <c r="G757" s="100" t="s">
        <v>1051</v>
      </c>
      <c r="H757" s="100" t="s">
        <v>1008</v>
      </c>
      <c r="I757" s="100" t="s">
        <v>1030</v>
      </c>
      <c r="J757" s="100" t="s">
        <v>1008</v>
      </c>
      <c r="K757" s="100" t="s">
        <v>1021</v>
      </c>
      <c r="L757" s="100" t="s">
        <v>1021</v>
      </c>
      <c r="M757" s="100" t="s">
        <v>1007</v>
      </c>
      <c r="N757" s="100" t="s">
        <v>1008</v>
      </c>
      <c r="O757" s="110" t="s">
        <v>1185</v>
      </c>
    </row>
    <row r="758" spans="1:15" x14ac:dyDescent="0.25">
      <c r="A758" s="97" t="s">
        <v>1178</v>
      </c>
      <c r="B758" s="98" t="s">
        <v>1306</v>
      </c>
      <c r="C758" s="98" t="s">
        <v>1307</v>
      </c>
      <c r="D758" s="85">
        <v>375.3</v>
      </c>
      <c r="E758" s="99">
        <v>-0.22742553204342</v>
      </c>
      <c r="F758" s="96">
        <v>147</v>
      </c>
      <c r="G758" s="100" t="s">
        <v>1014</v>
      </c>
      <c r="H758" s="100" t="s">
        <v>1014</v>
      </c>
      <c r="I758" s="100" t="s">
        <v>1014</v>
      </c>
      <c r="J758" s="100" t="s">
        <v>1014</v>
      </c>
      <c r="K758" s="100" t="s">
        <v>1014</v>
      </c>
      <c r="L758" s="100" t="s">
        <v>1014</v>
      </c>
      <c r="M758" s="100" t="s">
        <v>1014</v>
      </c>
      <c r="N758" s="100" t="s">
        <v>1014</v>
      </c>
      <c r="O758" s="110" t="s">
        <v>1009</v>
      </c>
    </row>
    <row r="759" spans="1:15" x14ac:dyDescent="0.25">
      <c r="A759" s="97" t="s">
        <v>1179</v>
      </c>
      <c r="B759" s="98" t="s">
        <v>1306</v>
      </c>
      <c r="C759" s="98" t="s">
        <v>1307</v>
      </c>
      <c r="D759" s="85">
        <v>561.6</v>
      </c>
      <c r="E759" s="99">
        <v>-0.929868051284651</v>
      </c>
      <c r="F759" s="96">
        <v>192</v>
      </c>
      <c r="G759" s="100" t="s">
        <v>1030</v>
      </c>
      <c r="H759" s="100" t="s">
        <v>1008</v>
      </c>
      <c r="I759" s="100" t="s">
        <v>1030</v>
      </c>
      <c r="J759" s="100" t="s">
        <v>1006</v>
      </c>
      <c r="K759" s="100" t="s">
        <v>1021</v>
      </c>
      <c r="L759" s="100" t="s">
        <v>1021</v>
      </c>
      <c r="M759" s="100" t="s">
        <v>1007</v>
      </c>
      <c r="N759" s="100" t="s">
        <v>1008</v>
      </c>
      <c r="O759" s="110" t="s">
        <v>1185</v>
      </c>
    </row>
    <row r="760" spans="1:15" x14ac:dyDescent="0.25">
      <c r="A760" s="97" t="s">
        <v>1180</v>
      </c>
      <c r="B760" s="98" t="s">
        <v>1306</v>
      </c>
      <c r="C760" s="98" t="s">
        <v>1307</v>
      </c>
      <c r="D760" s="85">
        <v>992</v>
      </c>
      <c r="E760" s="99">
        <v>0.221621920679233</v>
      </c>
      <c r="F760" s="96">
        <v>137</v>
      </c>
      <c r="G760" s="100" t="s">
        <v>1014</v>
      </c>
      <c r="H760" s="100" t="s">
        <v>1014</v>
      </c>
      <c r="I760" s="100" t="s">
        <v>1014</v>
      </c>
      <c r="J760" s="100" t="s">
        <v>1014</v>
      </c>
      <c r="K760" s="100" t="s">
        <v>1014</v>
      </c>
      <c r="L760" s="100" t="s">
        <v>1014</v>
      </c>
      <c r="M760" s="100" t="s">
        <v>1014</v>
      </c>
      <c r="N760" s="100" t="s">
        <v>1014</v>
      </c>
      <c r="O760" s="110" t="s">
        <v>1009</v>
      </c>
    </row>
    <row r="761" spans="1:15" x14ac:dyDescent="0.25">
      <c r="A761" s="97" t="s">
        <v>1181</v>
      </c>
      <c r="B761" s="98" t="s">
        <v>1306</v>
      </c>
      <c r="C761" s="98" t="s">
        <v>1307</v>
      </c>
      <c r="D761" s="85">
        <v>366.8</v>
      </c>
      <c r="E761" s="99">
        <v>-0.45286933260441897</v>
      </c>
      <c r="F761" s="96">
        <v>168</v>
      </c>
      <c r="G761" s="100" t="s">
        <v>1014</v>
      </c>
      <c r="H761" s="100" t="s">
        <v>1014</v>
      </c>
      <c r="I761" s="100" t="s">
        <v>1014</v>
      </c>
      <c r="J761" s="100" t="s">
        <v>1014</v>
      </c>
      <c r="K761" s="100" t="s">
        <v>1014</v>
      </c>
      <c r="L761" s="100" t="s">
        <v>1014</v>
      </c>
      <c r="M761" s="100" t="s">
        <v>1014</v>
      </c>
      <c r="N761" s="100" t="s">
        <v>1014</v>
      </c>
      <c r="O761" s="110" t="s">
        <v>1009</v>
      </c>
    </row>
    <row r="762" spans="1:15" x14ac:dyDescent="0.25">
      <c r="A762" s="97" t="s">
        <v>1182</v>
      </c>
      <c r="B762" s="98" t="s">
        <v>1306</v>
      </c>
      <c r="C762" s="98" t="s">
        <v>1307</v>
      </c>
      <c r="D762" s="85">
        <v>454</v>
      </c>
      <c r="E762" s="99">
        <v>-0.38831456085059302</v>
      </c>
      <c r="F762" s="96">
        <v>180</v>
      </c>
      <c r="G762" s="100" t="s">
        <v>1021</v>
      </c>
      <c r="H762" s="100" t="s">
        <v>1021</v>
      </c>
      <c r="I762" s="100" t="s">
        <v>1030</v>
      </c>
      <c r="J762" s="100" t="s">
        <v>1008</v>
      </c>
      <c r="K762" s="100" t="s">
        <v>1030</v>
      </c>
      <c r="L762" s="100" t="s">
        <v>1021</v>
      </c>
      <c r="M762" s="100" t="s">
        <v>1007</v>
      </c>
      <c r="N762" s="100" t="s">
        <v>1008</v>
      </c>
      <c r="O762" s="110" t="s">
        <v>1185</v>
      </c>
    </row>
    <row r="763" spans="1:15" x14ac:dyDescent="0.25">
      <c r="A763" s="97" t="s">
        <v>1003</v>
      </c>
      <c r="B763" s="98" t="s">
        <v>1308</v>
      </c>
      <c r="C763" s="98" t="s">
        <v>1309</v>
      </c>
      <c r="D763" s="85">
        <v>327.39999999999998</v>
      </c>
      <c r="E763" s="99">
        <v>6.0651292441140099E-2</v>
      </c>
      <c r="F763" s="96">
        <v>139</v>
      </c>
      <c r="G763" s="100" t="s">
        <v>1014</v>
      </c>
      <c r="H763" s="100" t="s">
        <v>1014</v>
      </c>
      <c r="I763" s="100" t="s">
        <v>1014</v>
      </c>
      <c r="J763" s="100" t="s">
        <v>1014</v>
      </c>
      <c r="K763" s="100" t="s">
        <v>1014</v>
      </c>
      <c r="L763" s="100" t="s">
        <v>1014</v>
      </c>
      <c r="M763" s="100" t="s">
        <v>1014</v>
      </c>
      <c r="N763" s="100" t="s">
        <v>1014</v>
      </c>
      <c r="O763" s="110" t="s">
        <v>1009</v>
      </c>
    </row>
    <row r="764" spans="1:15" x14ac:dyDescent="0.25">
      <c r="A764" s="97" t="s">
        <v>1172</v>
      </c>
      <c r="B764" s="98" t="s">
        <v>1308</v>
      </c>
      <c r="C764" s="98" t="s">
        <v>1309</v>
      </c>
      <c r="D764" s="85">
        <v>211.5</v>
      </c>
      <c r="E764" s="99">
        <v>1.4425483544487701</v>
      </c>
      <c r="F764" s="96">
        <v>28</v>
      </c>
      <c r="G764" s="100" t="s">
        <v>1014</v>
      </c>
      <c r="H764" s="100" t="s">
        <v>1014</v>
      </c>
      <c r="I764" s="100" t="s">
        <v>1014</v>
      </c>
      <c r="J764" s="100" t="s">
        <v>1014</v>
      </c>
      <c r="K764" s="100" t="s">
        <v>1014</v>
      </c>
      <c r="L764" s="100" t="s">
        <v>1014</v>
      </c>
      <c r="M764" s="100" t="s">
        <v>1014</v>
      </c>
      <c r="N764" s="100" t="s">
        <v>1014</v>
      </c>
      <c r="O764" s="110" t="s">
        <v>1009</v>
      </c>
    </row>
    <row r="765" spans="1:15" x14ac:dyDescent="0.25">
      <c r="A765" s="97" t="s">
        <v>1173</v>
      </c>
      <c r="B765" s="98" t="s">
        <v>1308</v>
      </c>
      <c r="C765" s="98" t="s">
        <v>1309</v>
      </c>
      <c r="D765" s="85">
        <v>464.6</v>
      </c>
      <c r="E765" s="99">
        <v>0.123030226172821</v>
      </c>
      <c r="F765" s="96">
        <v>119</v>
      </c>
      <c r="G765" s="100" t="s">
        <v>1014</v>
      </c>
      <c r="H765" s="100" t="s">
        <v>1014</v>
      </c>
      <c r="I765" s="100" t="s">
        <v>1014</v>
      </c>
      <c r="J765" s="100" t="s">
        <v>1014</v>
      </c>
      <c r="K765" s="100" t="s">
        <v>1014</v>
      </c>
      <c r="L765" s="100" t="s">
        <v>1014</v>
      </c>
      <c r="M765" s="100" t="s">
        <v>1014</v>
      </c>
      <c r="N765" s="100" t="s">
        <v>1014</v>
      </c>
      <c r="O765" s="110" t="s">
        <v>1009</v>
      </c>
    </row>
    <row r="766" spans="1:15" x14ac:dyDescent="0.25">
      <c r="A766" s="97" t="s">
        <v>1174</v>
      </c>
      <c r="B766" s="98" t="s">
        <v>1308</v>
      </c>
      <c r="C766" s="98" t="s">
        <v>1309</v>
      </c>
      <c r="D766" s="85">
        <v>116.5</v>
      </c>
      <c r="E766" s="99">
        <v>0.84570047823124905</v>
      </c>
      <c r="F766" s="96">
        <v>81</v>
      </c>
      <c r="G766" s="100" t="s">
        <v>1014</v>
      </c>
      <c r="H766" s="100" t="s">
        <v>1014</v>
      </c>
      <c r="I766" s="100" t="s">
        <v>1014</v>
      </c>
      <c r="J766" s="100" t="s">
        <v>1014</v>
      </c>
      <c r="K766" s="100" t="s">
        <v>1014</v>
      </c>
      <c r="L766" s="100" t="s">
        <v>1014</v>
      </c>
      <c r="M766" s="100" t="s">
        <v>1014</v>
      </c>
      <c r="N766" s="100" t="s">
        <v>1014</v>
      </c>
      <c r="O766" s="110" t="s">
        <v>1200</v>
      </c>
    </row>
    <row r="767" spans="1:15" x14ac:dyDescent="0.25">
      <c r="A767" s="97" t="s">
        <v>1175</v>
      </c>
      <c r="B767" s="98" t="s">
        <v>1308</v>
      </c>
      <c r="C767" s="98" t="s">
        <v>1309</v>
      </c>
      <c r="D767" s="85">
        <v>424.7</v>
      </c>
      <c r="E767" s="99">
        <v>0.45137565101400401</v>
      </c>
      <c r="F767" s="96">
        <v>109</v>
      </c>
      <c r="G767" s="100" t="s">
        <v>1014</v>
      </c>
      <c r="H767" s="100" t="s">
        <v>1014</v>
      </c>
      <c r="I767" s="100" t="s">
        <v>1014</v>
      </c>
      <c r="J767" s="100" t="s">
        <v>1014</v>
      </c>
      <c r="K767" s="100" t="s">
        <v>1014</v>
      </c>
      <c r="L767" s="100" t="s">
        <v>1014</v>
      </c>
      <c r="M767" s="100" t="s">
        <v>1014</v>
      </c>
      <c r="N767" s="100" t="s">
        <v>1014</v>
      </c>
      <c r="O767" s="110" t="s">
        <v>1009</v>
      </c>
    </row>
    <row r="768" spans="1:15" x14ac:dyDescent="0.25">
      <c r="A768" s="97" t="s">
        <v>1176</v>
      </c>
      <c r="B768" s="98" t="s">
        <v>1308</v>
      </c>
      <c r="C768" s="98" t="s">
        <v>1309</v>
      </c>
      <c r="D768" s="85">
        <v>754.9</v>
      </c>
      <c r="E768" s="99">
        <v>1.3630081368517799</v>
      </c>
      <c r="F768" s="96">
        <v>39</v>
      </c>
      <c r="G768" s="100" t="s">
        <v>1020</v>
      </c>
      <c r="H768" s="100" t="s">
        <v>1021</v>
      </c>
      <c r="I768" s="100" t="s">
        <v>1021</v>
      </c>
      <c r="J768" s="100" t="s">
        <v>1007</v>
      </c>
      <c r="K768" s="100" t="s">
        <v>1008</v>
      </c>
      <c r="L768" s="100" t="s">
        <v>1006</v>
      </c>
      <c r="M768" s="100" t="s">
        <v>1007</v>
      </c>
      <c r="N768" s="100" t="s">
        <v>1007</v>
      </c>
      <c r="O768" s="110" t="s">
        <v>1185</v>
      </c>
    </row>
    <row r="769" spans="1:15" x14ac:dyDescent="0.25">
      <c r="A769" s="97" t="s">
        <v>1177</v>
      </c>
      <c r="B769" s="98" t="s">
        <v>1308</v>
      </c>
      <c r="C769" s="98" t="s">
        <v>1309</v>
      </c>
      <c r="D769" s="85">
        <v>1213.3</v>
      </c>
      <c r="E769" s="99">
        <v>0.58166025650217101</v>
      </c>
      <c r="F769" s="96">
        <v>107</v>
      </c>
      <c r="G769" s="100" t="s">
        <v>1051</v>
      </c>
      <c r="H769" s="100" t="s">
        <v>1008</v>
      </c>
      <c r="I769" s="100" t="s">
        <v>1021</v>
      </c>
      <c r="J769" s="100" t="s">
        <v>1007</v>
      </c>
      <c r="K769" s="100" t="s">
        <v>1008</v>
      </c>
      <c r="L769" s="100" t="s">
        <v>1006</v>
      </c>
      <c r="M769" s="100" t="s">
        <v>1007</v>
      </c>
      <c r="N769" s="100" t="s">
        <v>1007</v>
      </c>
      <c r="O769" s="110" t="s">
        <v>1185</v>
      </c>
    </row>
    <row r="770" spans="1:15" x14ac:dyDescent="0.25">
      <c r="A770" s="97" t="s">
        <v>1178</v>
      </c>
      <c r="B770" s="98" t="s">
        <v>1308</v>
      </c>
      <c r="C770" s="98" t="s">
        <v>1309</v>
      </c>
      <c r="D770" s="85">
        <v>304.2</v>
      </c>
      <c r="E770" s="99">
        <v>-0.22742553204342</v>
      </c>
      <c r="F770" s="96">
        <v>147</v>
      </c>
      <c r="G770" s="100" t="s">
        <v>1014</v>
      </c>
      <c r="H770" s="100" t="s">
        <v>1014</v>
      </c>
      <c r="I770" s="100" t="s">
        <v>1014</v>
      </c>
      <c r="J770" s="100" t="s">
        <v>1014</v>
      </c>
      <c r="K770" s="100" t="s">
        <v>1014</v>
      </c>
      <c r="L770" s="100" t="s">
        <v>1014</v>
      </c>
      <c r="M770" s="100" t="s">
        <v>1014</v>
      </c>
      <c r="N770" s="100" t="s">
        <v>1014</v>
      </c>
      <c r="O770" s="110" t="s">
        <v>1009</v>
      </c>
    </row>
    <row r="771" spans="1:15" x14ac:dyDescent="0.25">
      <c r="A771" s="97" t="s">
        <v>1179</v>
      </c>
      <c r="B771" s="98" t="s">
        <v>1308</v>
      </c>
      <c r="C771" s="98" t="s">
        <v>1309</v>
      </c>
      <c r="D771" s="85">
        <v>291.3</v>
      </c>
      <c r="E771" s="99">
        <v>-1.21134039698681</v>
      </c>
      <c r="F771" s="96">
        <v>200</v>
      </c>
      <c r="G771" s="100" t="s">
        <v>1014</v>
      </c>
      <c r="H771" s="100" t="s">
        <v>1014</v>
      </c>
      <c r="I771" s="100" t="s">
        <v>1014</v>
      </c>
      <c r="J771" s="100" t="s">
        <v>1014</v>
      </c>
      <c r="K771" s="100" t="s">
        <v>1014</v>
      </c>
      <c r="L771" s="100" t="s">
        <v>1014</v>
      </c>
      <c r="M771" s="100" t="s">
        <v>1014</v>
      </c>
      <c r="N771" s="100" t="s">
        <v>1014</v>
      </c>
      <c r="O771" s="110" t="s">
        <v>1009</v>
      </c>
    </row>
    <row r="772" spans="1:15" x14ac:dyDescent="0.25">
      <c r="A772" s="97" t="s">
        <v>1180</v>
      </c>
      <c r="B772" s="98" t="s">
        <v>1308</v>
      </c>
      <c r="C772" s="98" t="s">
        <v>1309</v>
      </c>
      <c r="D772" s="85">
        <v>487.5</v>
      </c>
      <c r="E772" s="99">
        <v>1.7015909437821899</v>
      </c>
      <c r="F772" s="96">
        <v>24</v>
      </c>
      <c r="G772" s="100" t="s">
        <v>1020</v>
      </c>
      <c r="H772" s="100" t="s">
        <v>1008</v>
      </c>
      <c r="I772" s="100" t="s">
        <v>1021</v>
      </c>
      <c r="J772" s="100" t="s">
        <v>1008</v>
      </c>
      <c r="K772" s="100" t="s">
        <v>1021</v>
      </c>
      <c r="L772" s="100" t="s">
        <v>1006</v>
      </c>
      <c r="M772" s="100" t="s">
        <v>1007</v>
      </c>
      <c r="N772" s="100" t="s">
        <v>1007</v>
      </c>
      <c r="O772" s="110" t="s">
        <v>1185</v>
      </c>
    </row>
    <row r="773" spans="1:15" x14ac:dyDescent="0.25">
      <c r="A773" s="97" t="s">
        <v>1181</v>
      </c>
      <c r="B773" s="98" t="s">
        <v>1308</v>
      </c>
      <c r="C773" s="98" t="s">
        <v>1309</v>
      </c>
      <c r="D773" s="85">
        <v>108</v>
      </c>
      <c r="E773" s="99">
        <v>-0.45286933260441897</v>
      </c>
      <c r="F773" s="96">
        <v>168</v>
      </c>
      <c r="G773" s="100" t="s">
        <v>1014</v>
      </c>
      <c r="H773" s="100" t="s">
        <v>1014</v>
      </c>
      <c r="I773" s="100" t="s">
        <v>1014</v>
      </c>
      <c r="J773" s="100" t="s">
        <v>1014</v>
      </c>
      <c r="K773" s="100" t="s">
        <v>1014</v>
      </c>
      <c r="L773" s="100" t="s">
        <v>1014</v>
      </c>
      <c r="M773" s="100" t="s">
        <v>1014</v>
      </c>
      <c r="N773" s="100" t="s">
        <v>1014</v>
      </c>
      <c r="O773" s="110" t="s">
        <v>1009</v>
      </c>
    </row>
    <row r="774" spans="1:15" x14ac:dyDescent="0.25">
      <c r="A774" s="97" t="s">
        <v>1182</v>
      </c>
      <c r="B774" s="98" t="s">
        <v>1308</v>
      </c>
      <c r="C774" s="98" t="s">
        <v>1309</v>
      </c>
      <c r="D774" s="85">
        <v>145.19999999999999</v>
      </c>
      <c r="E774" s="99">
        <v>0.79341716247463001</v>
      </c>
      <c r="F774" s="96">
        <v>90</v>
      </c>
      <c r="G774" s="100" t="s">
        <v>1014</v>
      </c>
      <c r="H774" s="100" t="s">
        <v>1014</v>
      </c>
      <c r="I774" s="100" t="s">
        <v>1014</v>
      </c>
      <c r="J774" s="100" t="s">
        <v>1014</v>
      </c>
      <c r="K774" s="100" t="s">
        <v>1014</v>
      </c>
      <c r="L774" s="100" t="s">
        <v>1014</v>
      </c>
      <c r="M774" s="100" t="s">
        <v>1014</v>
      </c>
      <c r="N774" s="100" t="s">
        <v>1014</v>
      </c>
      <c r="O774" s="110" t="s">
        <v>1009</v>
      </c>
    </row>
    <row r="775" spans="1:15" x14ac:dyDescent="0.25">
      <c r="A775" s="97" t="s">
        <v>1003</v>
      </c>
      <c r="B775" s="98" t="s">
        <v>1310</v>
      </c>
      <c r="C775" s="98" t="s">
        <v>1311</v>
      </c>
      <c r="D775" s="85">
        <v>449.2</v>
      </c>
      <c r="E775" s="99">
        <v>0.73559493326404202</v>
      </c>
      <c r="F775" s="96">
        <v>85</v>
      </c>
      <c r="G775" s="100" t="s">
        <v>1051</v>
      </c>
      <c r="H775" s="100" t="s">
        <v>1030</v>
      </c>
      <c r="I775" s="100" t="s">
        <v>1008</v>
      </c>
      <c r="J775" s="100" t="s">
        <v>1021</v>
      </c>
      <c r="K775" s="100" t="s">
        <v>1007</v>
      </c>
      <c r="L775" s="100" t="s">
        <v>1021</v>
      </c>
      <c r="M775" s="100" t="s">
        <v>1007</v>
      </c>
      <c r="N775" s="100" t="s">
        <v>1007</v>
      </c>
      <c r="O775" s="110" t="s">
        <v>1185</v>
      </c>
    </row>
    <row r="776" spans="1:15" x14ac:dyDescent="0.25">
      <c r="A776" s="97" t="s">
        <v>1172</v>
      </c>
      <c r="B776" s="98" t="s">
        <v>1310</v>
      </c>
      <c r="C776" s="98" t="s">
        <v>1311</v>
      </c>
      <c r="D776" s="85">
        <v>606.5</v>
      </c>
      <c r="E776" s="99">
        <v>1.4425483544487701</v>
      </c>
      <c r="F776" s="96">
        <v>28</v>
      </c>
      <c r="G776" s="100" t="s">
        <v>1014</v>
      </c>
      <c r="H776" s="100" t="s">
        <v>1014</v>
      </c>
      <c r="I776" s="100" t="s">
        <v>1014</v>
      </c>
      <c r="J776" s="100" t="s">
        <v>1014</v>
      </c>
      <c r="K776" s="100" t="s">
        <v>1014</v>
      </c>
      <c r="L776" s="100" t="s">
        <v>1014</v>
      </c>
      <c r="M776" s="100" t="s">
        <v>1014</v>
      </c>
      <c r="N776" s="100" t="s">
        <v>1014</v>
      </c>
      <c r="O776" s="110" t="s">
        <v>1009</v>
      </c>
    </row>
    <row r="777" spans="1:15" x14ac:dyDescent="0.25">
      <c r="A777" s="97" t="s">
        <v>1173</v>
      </c>
      <c r="B777" s="98" t="s">
        <v>1310</v>
      </c>
      <c r="C777" s="98" t="s">
        <v>1311</v>
      </c>
      <c r="D777" s="85">
        <v>493.9</v>
      </c>
      <c r="E777" s="99">
        <v>0.123030226172821</v>
      </c>
      <c r="F777" s="96">
        <v>119</v>
      </c>
      <c r="G777" s="100" t="s">
        <v>1014</v>
      </c>
      <c r="H777" s="100" t="s">
        <v>1014</v>
      </c>
      <c r="I777" s="100" t="s">
        <v>1014</v>
      </c>
      <c r="J777" s="100" t="s">
        <v>1014</v>
      </c>
      <c r="K777" s="100" t="s">
        <v>1014</v>
      </c>
      <c r="L777" s="100" t="s">
        <v>1014</v>
      </c>
      <c r="M777" s="100" t="s">
        <v>1014</v>
      </c>
      <c r="N777" s="100" t="s">
        <v>1014</v>
      </c>
      <c r="O777" s="110" t="s">
        <v>1009</v>
      </c>
    </row>
    <row r="778" spans="1:15" x14ac:dyDescent="0.25">
      <c r="A778" s="97" t="s">
        <v>1174</v>
      </c>
      <c r="B778" s="98" t="s">
        <v>1310</v>
      </c>
      <c r="C778" s="98" t="s">
        <v>1311</v>
      </c>
      <c r="D778" s="85">
        <v>154.4</v>
      </c>
      <c r="E778" s="99">
        <v>1.1634085809668899</v>
      </c>
      <c r="F778" s="96">
        <v>43</v>
      </c>
      <c r="G778" s="100" t="s">
        <v>1014</v>
      </c>
      <c r="H778" s="100" t="s">
        <v>1014</v>
      </c>
      <c r="I778" s="100" t="s">
        <v>1014</v>
      </c>
      <c r="J778" s="100" t="s">
        <v>1014</v>
      </c>
      <c r="K778" s="100" t="s">
        <v>1014</v>
      </c>
      <c r="L778" s="100" t="s">
        <v>1014</v>
      </c>
      <c r="M778" s="100" t="s">
        <v>1014</v>
      </c>
      <c r="N778" s="100" t="s">
        <v>1014</v>
      </c>
      <c r="O778" s="110" t="s">
        <v>1200</v>
      </c>
    </row>
    <row r="779" spans="1:15" x14ac:dyDescent="0.25">
      <c r="A779" s="97" t="s">
        <v>1175</v>
      </c>
      <c r="B779" s="98" t="s">
        <v>1310</v>
      </c>
      <c r="C779" s="98" t="s">
        <v>1311</v>
      </c>
      <c r="D779" s="85">
        <v>735.4</v>
      </c>
      <c r="E779" s="99">
        <v>0.45137565101400401</v>
      </c>
      <c r="F779" s="96">
        <v>109</v>
      </c>
      <c r="G779" s="100" t="s">
        <v>1014</v>
      </c>
      <c r="H779" s="100" t="s">
        <v>1014</v>
      </c>
      <c r="I779" s="100" t="s">
        <v>1014</v>
      </c>
      <c r="J779" s="100" t="s">
        <v>1014</v>
      </c>
      <c r="K779" s="100" t="s">
        <v>1014</v>
      </c>
      <c r="L779" s="100" t="s">
        <v>1014</v>
      </c>
      <c r="M779" s="100" t="s">
        <v>1014</v>
      </c>
      <c r="N779" s="100" t="s">
        <v>1014</v>
      </c>
      <c r="O779" s="110" t="s">
        <v>1009</v>
      </c>
    </row>
    <row r="780" spans="1:15" x14ac:dyDescent="0.25">
      <c r="A780" s="97" t="s">
        <v>1176</v>
      </c>
      <c r="B780" s="98" t="s">
        <v>1310</v>
      </c>
      <c r="C780" s="98" t="s">
        <v>1311</v>
      </c>
      <c r="D780" s="85">
        <v>885.9</v>
      </c>
      <c r="E780" s="99">
        <v>0.64161740868250206</v>
      </c>
      <c r="F780" s="96">
        <v>96</v>
      </c>
      <c r="G780" s="100" t="s">
        <v>1051</v>
      </c>
      <c r="H780" s="100" t="s">
        <v>1008</v>
      </c>
      <c r="I780" s="100" t="s">
        <v>1008</v>
      </c>
      <c r="J780" s="100" t="s">
        <v>1021</v>
      </c>
      <c r="K780" s="100" t="s">
        <v>1006</v>
      </c>
      <c r="L780" s="100" t="s">
        <v>1021</v>
      </c>
      <c r="M780" s="100" t="s">
        <v>1007</v>
      </c>
      <c r="N780" s="100" t="s">
        <v>1007</v>
      </c>
      <c r="O780" s="110" t="s">
        <v>1185</v>
      </c>
    </row>
    <row r="781" spans="1:15" x14ac:dyDescent="0.25">
      <c r="A781" s="97" t="s">
        <v>1177</v>
      </c>
      <c r="B781" s="98" t="s">
        <v>1310</v>
      </c>
      <c r="C781" s="98" t="s">
        <v>1311</v>
      </c>
      <c r="D781" s="85">
        <v>1000.2</v>
      </c>
      <c r="E781" s="99">
        <v>1.69374499353557</v>
      </c>
      <c r="F781" s="96">
        <v>31</v>
      </c>
      <c r="G781" s="100" t="s">
        <v>1020</v>
      </c>
      <c r="H781" s="100" t="s">
        <v>1007</v>
      </c>
      <c r="I781" s="100" t="s">
        <v>1008</v>
      </c>
      <c r="J781" s="100" t="s">
        <v>1021</v>
      </c>
      <c r="K781" s="100" t="s">
        <v>1021</v>
      </c>
      <c r="L781" s="100" t="s">
        <v>1021</v>
      </c>
      <c r="M781" s="100" t="s">
        <v>1007</v>
      </c>
      <c r="N781" s="100" t="s">
        <v>1007</v>
      </c>
      <c r="O781" s="110" t="s">
        <v>1185</v>
      </c>
    </row>
    <row r="782" spans="1:15" x14ac:dyDescent="0.25">
      <c r="A782" s="97" t="s">
        <v>1178</v>
      </c>
      <c r="B782" s="98" t="s">
        <v>1310</v>
      </c>
      <c r="C782" s="98" t="s">
        <v>1311</v>
      </c>
      <c r="D782" s="85">
        <v>387</v>
      </c>
      <c r="E782" s="99">
        <v>-0.22742553204342</v>
      </c>
      <c r="F782" s="96">
        <v>147</v>
      </c>
      <c r="G782" s="100" t="s">
        <v>1014</v>
      </c>
      <c r="H782" s="100" t="s">
        <v>1014</v>
      </c>
      <c r="I782" s="100" t="s">
        <v>1014</v>
      </c>
      <c r="J782" s="100" t="s">
        <v>1014</v>
      </c>
      <c r="K782" s="100" t="s">
        <v>1014</v>
      </c>
      <c r="L782" s="100" t="s">
        <v>1014</v>
      </c>
      <c r="M782" s="100" t="s">
        <v>1014</v>
      </c>
      <c r="N782" s="100" t="s">
        <v>1014</v>
      </c>
      <c r="O782" s="110" t="s">
        <v>1009</v>
      </c>
    </row>
    <row r="783" spans="1:15" x14ac:dyDescent="0.25">
      <c r="A783" s="97" t="s">
        <v>1179</v>
      </c>
      <c r="B783" s="98" t="s">
        <v>1310</v>
      </c>
      <c r="C783" s="98" t="s">
        <v>1311</v>
      </c>
      <c r="D783" s="85">
        <v>518.20000000000005</v>
      </c>
      <c r="E783" s="99">
        <v>-1.21134039698681</v>
      </c>
      <c r="F783" s="96">
        <v>200</v>
      </c>
      <c r="G783" s="100" t="s">
        <v>1014</v>
      </c>
      <c r="H783" s="100" t="s">
        <v>1014</v>
      </c>
      <c r="I783" s="100" t="s">
        <v>1014</v>
      </c>
      <c r="J783" s="100" t="s">
        <v>1014</v>
      </c>
      <c r="K783" s="100" t="s">
        <v>1014</v>
      </c>
      <c r="L783" s="100" t="s">
        <v>1014</v>
      </c>
      <c r="M783" s="100" t="s">
        <v>1014</v>
      </c>
      <c r="N783" s="100" t="s">
        <v>1014</v>
      </c>
      <c r="O783" s="110" t="s">
        <v>1009</v>
      </c>
    </row>
    <row r="784" spans="1:15" x14ac:dyDescent="0.25">
      <c r="A784" s="97" t="s">
        <v>1180</v>
      </c>
      <c r="B784" s="98" t="s">
        <v>1310</v>
      </c>
      <c r="C784" s="98" t="s">
        <v>1311</v>
      </c>
      <c r="D784" s="85">
        <v>923</v>
      </c>
      <c r="E784" s="99">
        <v>0.221621920679233</v>
      </c>
      <c r="F784" s="96">
        <v>137</v>
      </c>
      <c r="G784" s="100" t="s">
        <v>1014</v>
      </c>
      <c r="H784" s="100" t="s">
        <v>1014</v>
      </c>
      <c r="I784" s="100" t="s">
        <v>1014</v>
      </c>
      <c r="J784" s="100" t="s">
        <v>1014</v>
      </c>
      <c r="K784" s="100" t="s">
        <v>1014</v>
      </c>
      <c r="L784" s="100" t="s">
        <v>1014</v>
      </c>
      <c r="M784" s="100" t="s">
        <v>1014</v>
      </c>
      <c r="N784" s="100" t="s">
        <v>1014</v>
      </c>
      <c r="O784" s="110" t="s">
        <v>1009</v>
      </c>
    </row>
    <row r="785" spans="1:15" x14ac:dyDescent="0.25">
      <c r="A785" s="97" t="s">
        <v>1181</v>
      </c>
      <c r="B785" s="98" t="s">
        <v>1310</v>
      </c>
      <c r="C785" s="98" t="s">
        <v>1311</v>
      </c>
      <c r="D785" s="85">
        <v>307.89999999999998</v>
      </c>
      <c r="E785" s="99">
        <v>-0.45286933260441897</v>
      </c>
      <c r="F785" s="96">
        <v>168</v>
      </c>
      <c r="G785" s="100" t="s">
        <v>1014</v>
      </c>
      <c r="H785" s="100" t="s">
        <v>1014</v>
      </c>
      <c r="I785" s="100" t="s">
        <v>1014</v>
      </c>
      <c r="J785" s="100" t="s">
        <v>1014</v>
      </c>
      <c r="K785" s="100" t="s">
        <v>1014</v>
      </c>
      <c r="L785" s="100" t="s">
        <v>1014</v>
      </c>
      <c r="M785" s="100" t="s">
        <v>1014</v>
      </c>
      <c r="N785" s="100" t="s">
        <v>1014</v>
      </c>
      <c r="O785" s="110" t="s">
        <v>1009</v>
      </c>
    </row>
    <row r="786" spans="1:15" x14ac:dyDescent="0.25">
      <c r="A786" s="97" t="s">
        <v>1182</v>
      </c>
      <c r="B786" s="98" t="s">
        <v>1310</v>
      </c>
      <c r="C786" s="98" t="s">
        <v>1311</v>
      </c>
      <c r="D786" s="85">
        <v>405.2</v>
      </c>
      <c r="E786" s="99">
        <v>0.79341716247463001</v>
      </c>
      <c r="F786" s="96">
        <v>90</v>
      </c>
      <c r="G786" s="100" t="s">
        <v>1014</v>
      </c>
      <c r="H786" s="100" t="s">
        <v>1014</v>
      </c>
      <c r="I786" s="100" t="s">
        <v>1014</v>
      </c>
      <c r="J786" s="100" t="s">
        <v>1014</v>
      </c>
      <c r="K786" s="100" t="s">
        <v>1014</v>
      </c>
      <c r="L786" s="100" t="s">
        <v>1014</v>
      </c>
      <c r="M786" s="100" t="s">
        <v>1014</v>
      </c>
      <c r="N786" s="100" t="s">
        <v>1014</v>
      </c>
      <c r="O786" s="110" t="s">
        <v>1009</v>
      </c>
    </row>
    <row r="787" spans="1:15" x14ac:dyDescent="0.25">
      <c r="A787" s="97" t="s">
        <v>1003</v>
      </c>
      <c r="B787" s="98" t="s">
        <v>1312</v>
      </c>
      <c r="C787" s="98" t="s">
        <v>1313</v>
      </c>
      <c r="D787" s="85">
        <v>194.1</v>
      </c>
      <c r="E787" s="99">
        <v>0.61585419911448802</v>
      </c>
      <c r="F787" s="96">
        <v>91</v>
      </c>
      <c r="G787" s="100" t="s">
        <v>1014</v>
      </c>
      <c r="H787" s="100" t="s">
        <v>1014</v>
      </c>
      <c r="I787" s="100" t="s">
        <v>1014</v>
      </c>
      <c r="J787" s="100" t="s">
        <v>1014</v>
      </c>
      <c r="K787" s="100" t="s">
        <v>1014</v>
      </c>
      <c r="L787" s="100" t="s">
        <v>1014</v>
      </c>
      <c r="M787" s="100" t="s">
        <v>1014</v>
      </c>
      <c r="N787" s="100" t="s">
        <v>1014</v>
      </c>
      <c r="O787" s="110" t="s">
        <v>1009</v>
      </c>
    </row>
    <row r="788" spans="1:15" x14ac:dyDescent="0.25">
      <c r="A788" s="97" t="s">
        <v>1172</v>
      </c>
      <c r="B788" s="98" t="s">
        <v>1312</v>
      </c>
      <c r="C788" s="98" t="s">
        <v>1313</v>
      </c>
      <c r="D788" s="85">
        <v>89.6</v>
      </c>
      <c r="E788" s="99">
        <v>1.43956324012506</v>
      </c>
      <c r="F788" s="96">
        <v>30</v>
      </c>
      <c r="G788" s="100" t="s">
        <v>1014</v>
      </c>
      <c r="H788" s="100" t="s">
        <v>1014</v>
      </c>
      <c r="I788" s="100" t="s">
        <v>1014</v>
      </c>
      <c r="J788" s="100" t="s">
        <v>1014</v>
      </c>
      <c r="K788" s="100" t="s">
        <v>1014</v>
      </c>
      <c r="L788" s="100" t="s">
        <v>1014</v>
      </c>
      <c r="M788" s="100" t="s">
        <v>1014</v>
      </c>
      <c r="N788" s="100" t="s">
        <v>1014</v>
      </c>
      <c r="O788" s="110" t="s">
        <v>1009</v>
      </c>
    </row>
    <row r="789" spans="1:15" x14ac:dyDescent="0.25">
      <c r="A789" s="97" t="s">
        <v>1173</v>
      </c>
      <c r="B789" s="98" t="s">
        <v>1312</v>
      </c>
      <c r="C789" s="98" t="s">
        <v>1313</v>
      </c>
      <c r="D789" s="85">
        <v>61.4</v>
      </c>
      <c r="E789" s="99">
        <v>0.70066885410341995</v>
      </c>
      <c r="F789" s="96">
        <v>79</v>
      </c>
      <c r="G789" s="100" t="s">
        <v>1014</v>
      </c>
      <c r="H789" s="100" t="s">
        <v>1014</v>
      </c>
      <c r="I789" s="100" t="s">
        <v>1014</v>
      </c>
      <c r="J789" s="100" t="s">
        <v>1014</v>
      </c>
      <c r="K789" s="100" t="s">
        <v>1014</v>
      </c>
      <c r="L789" s="100" t="s">
        <v>1014</v>
      </c>
      <c r="M789" s="100" t="s">
        <v>1014</v>
      </c>
      <c r="N789" s="100" t="s">
        <v>1014</v>
      </c>
      <c r="O789" s="110" t="s">
        <v>1200</v>
      </c>
    </row>
    <row r="790" spans="1:15" x14ac:dyDescent="0.25">
      <c r="A790" s="97" t="s">
        <v>1174</v>
      </c>
      <c r="B790" s="98" t="s">
        <v>1312</v>
      </c>
      <c r="C790" s="98" t="s">
        <v>1313</v>
      </c>
      <c r="D790" s="85">
        <v>60.8</v>
      </c>
      <c r="E790" s="99">
        <v>0.70066885410341995</v>
      </c>
      <c r="F790" s="96">
        <v>91</v>
      </c>
      <c r="G790" s="100" t="s">
        <v>1014</v>
      </c>
      <c r="H790" s="100" t="s">
        <v>1014</v>
      </c>
      <c r="I790" s="100" t="s">
        <v>1014</v>
      </c>
      <c r="J790" s="100" t="s">
        <v>1014</v>
      </c>
      <c r="K790" s="100" t="s">
        <v>1014</v>
      </c>
      <c r="L790" s="100" t="s">
        <v>1014</v>
      </c>
      <c r="M790" s="100" t="s">
        <v>1014</v>
      </c>
      <c r="N790" s="100" t="s">
        <v>1014</v>
      </c>
      <c r="O790" s="110" t="s">
        <v>1200</v>
      </c>
    </row>
    <row r="791" spans="1:15" x14ac:dyDescent="0.25">
      <c r="A791" s="97" t="s">
        <v>1175</v>
      </c>
      <c r="B791" s="98" t="s">
        <v>1312</v>
      </c>
      <c r="C791" s="98" t="s">
        <v>1313</v>
      </c>
      <c r="D791" s="85">
        <v>104.6</v>
      </c>
      <c r="E791" s="99">
        <v>0.38122124376390498</v>
      </c>
      <c r="F791" s="96">
        <v>117</v>
      </c>
      <c r="G791" s="100" t="s">
        <v>1014</v>
      </c>
      <c r="H791" s="100" t="s">
        <v>1014</v>
      </c>
      <c r="I791" s="100" t="s">
        <v>1014</v>
      </c>
      <c r="J791" s="100" t="s">
        <v>1014</v>
      </c>
      <c r="K791" s="100" t="s">
        <v>1014</v>
      </c>
      <c r="L791" s="100" t="s">
        <v>1014</v>
      </c>
      <c r="M791" s="100" t="s">
        <v>1014</v>
      </c>
      <c r="N791" s="100" t="s">
        <v>1014</v>
      </c>
      <c r="O791" s="110" t="s">
        <v>1009</v>
      </c>
    </row>
    <row r="792" spans="1:15" x14ac:dyDescent="0.25">
      <c r="A792" s="97" t="s">
        <v>1176</v>
      </c>
      <c r="B792" s="98" t="s">
        <v>1312</v>
      </c>
      <c r="C792" s="98" t="s">
        <v>1313</v>
      </c>
      <c r="D792" s="85">
        <v>211.6</v>
      </c>
      <c r="E792" s="99">
        <v>2.43586731918395E-2</v>
      </c>
      <c r="F792" s="96">
        <v>157</v>
      </c>
      <c r="G792" s="100" t="s">
        <v>1006</v>
      </c>
      <c r="H792" s="100" t="s">
        <v>1006</v>
      </c>
      <c r="I792" s="100" t="s">
        <v>1007</v>
      </c>
      <c r="J792" s="100" t="s">
        <v>1030</v>
      </c>
      <c r="K792" s="100" t="s">
        <v>1021</v>
      </c>
      <c r="L792" s="100" t="s">
        <v>1008</v>
      </c>
      <c r="M792" s="100" t="s">
        <v>1007</v>
      </c>
      <c r="N792" s="100" t="s">
        <v>1014</v>
      </c>
      <c r="O792" s="110" t="s">
        <v>1185</v>
      </c>
    </row>
    <row r="793" spans="1:15" x14ac:dyDescent="0.25">
      <c r="A793" s="97" t="s">
        <v>1177</v>
      </c>
      <c r="B793" s="98" t="s">
        <v>1312</v>
      </c>
      <c r="C793" s="98" t="s">
        <v>1313</v>
      </c>
      <c r="D793" s="85">
        <v>180.3</v>
      </c>
      <c r="E793" s="99">
        <v>1.2235669767236099</v>
      </c>
      <c r="F793" s="96">
        <v>51</v>
      </c>
      <c r="G793" s="100" t="s">
        <v>1014</v>
      </c>
      <c r="H793" s="100" t="s">
        <v>1014</v>
      </c>
      <c r="I793" s="100" t="s">
        <v>1014</v>
      </c>
      <c r="J793" s="100" t="s">
        <v>1014</v>
      </c>
      <c r="K793" s="100" t="s">
        <v>1014</v>
      </c>
      <c r="L793" s="100" t="s">
        <v>1014</v>
      </c>
      <c r="M793" s="100" t="s">
        <v>1014</v>
      </c>
      <c r="N793" s="100" t="s">
        <v>1014</v>
      </c>
      <c r="O793" s="110" t="s">
        <v>1009</v>
      </c>
    </row>
    <row r="794" spans="1:15" x14ac:dyDescent="0.25">
      <c r="A794" s="97" t="s">
        <v>1178</v>
      </c>
      <c r="B794" s="98" t="s">
        <v>1312</v>
      </c>
      <c r="C794" s="98" t="s">
        <v>1313</v>
      </c>
      <c r="D794" s="85">
        <v>90.3</v>
      </c>
      <c r="E794" s="99">
        <v>0.70066885410341995</v>
      </c>
      <c r="F794" s="96">
        <v>94</v>
      </c>
      <c r="G794" s="100" t="s">
        <v>1014</v>
      </c>
      <c r="H794" s="100" t="s">
        <v>1014</v>
      </c>
      <c r="I794" s="100" t="s">
        <v>1014</v>
      </c>
      <c r="J794" s="100" t="s">
        <v>1014</v>
      </c>
      <c r="K794" s="100" t="s">
        <v>1014</v>
      </c>
      <c r="L794" s="100" t="s">
        <v>1014</v>
      </c>
      <c r="M794" s="100" t="s">
        <v>1014</v>
      </c>
      <c r="N794" s="100" t="s">
        <v>1014</v>
      </c>
      <c r="O794" s="110" t="s">
        <v>1200</v>
      </c>
    </row>
    <row r="795" spans="1:15" x14ac:dyDescent="0.25">
      <c r="A795" s="97" t="s">
        <v>1179</v>
      </c>
      <c r="B795" s="98" t="s">
        <v>1312</v>
      </c>
      <c r="C795" s="98" t="s">
        <v>1313</v>
      </c>
      <c r="D795" s="85">
        <v>111.7</v>
      </c>
      <c r="E795" s="99">
        <v>0.74460883697189995</v>
      </c>
      <c r="F795" s="96">
        <v>85</v>
      </c>
      <c r="G795" s="100" t="s">
        <v>1014</v>
      </c>
      <c r="H795" s="100" t="s">
        <v>1014</v>
      </c>
      <c r="I795" s="100" t="s">
        <v>1014</v>
      </c>
      <c r="J795" s="100" t="s">
        <v>1014</v>
      </c>
      <c r="K795" s="100" t="s">
        <v>1014</v>
      </c>
      <c r="L795" s="100" t="s">
        <v>1014</v>
      </c>
      <c r="M795" s="100" t="s">
        <v>1014</v>
      </c>
      <c r="N795" s="100" t="s">
        <v>1014</v>
      </c>
      <c r="O795" s="110" t="s">
        <v>1009</v>
      </c>
    </row>
    <row r="796" spans="1:15" x14ac:dyDescent="0.25">
      <c r="A796" s="97" t="s">
        <v>1180</v>
      </c>
      <c r="B796" s="98" t="s">
        <v>1312</v>
      </c>
      <c r="C796" s="98" t="s">
        <v>1313</v>
      </c>
      <c r="D796" s="85">
        <v>316.8</v>
      </c>
      <c r="E796" s="99">
        <v>1.62662628619089</v>
      </c>
      <c r="F796" s="96">
        <v>29</v>
      </c>
      <c r="G796" s="100" t="s">
        <v>1020</v>
      </c>
      <c r="H796" s="100" t="s">
        <v>1006</v>
      </c>
      <c r="I796" s="100" t="s">
        <v>1007</v>
      </c>
      <c r="J796" s="100" t="s">
        <v>1021</v>
      </c>
      <c r="K796" s="100" t="s">
        <v>1006</v>
      </c>
      <c r="L796" s="100" t="s">
        <v>1008</v>
      </c>
      <c r="M796" s="100" t="s">
        <v>1007</v>
      </c>
      <c r="N796" s="100" t="s">
        <v>1014</v>
      </c>
      <c r="O796" s="110" t="s">
        <v>1185</v>
      </c>
    </row>
    <row r="797" spans="1:15" x14ac:dyDescent="0.25">
      <c r="A797" s="97" t="s">
        <v>1181</v>
      </c>
      <c r="B797" s="98" t="s">
        <v>1312</v>
      </c>
      <c r="C797" s="98" t="s">
        <v>1313</v>
      </c>
      <c r="D797" s="85">
        <v>85.5</v>
      </c>
      <c r="E797" s="99">
        <v>0.70066885410341995</v>
      </c>
      <c r="F797" s="96">
        <v>94</v>
      </c>
      <c r="G797" s="100" t="s">
        <v>1014</v>
      </c>
      <c r="H797" s="100" t="s">
        <v>1014</v>
      </c>
      <c r="I797" s="100" t="s">
        <v>1014</v>
      </c>
      <c r="J797" s="100" t="s">
        <v>1014</v>
      </c>
      <c r="K797" s="100" t="s">
        <v>1014</v>
      </c>
      <c r="L797" s="100" t="s">
        <v>1014</v>
      </c>
      <c r="M797" s="100" t="s">
        <v>1014</v>
      </c>
      <c r="N797" s="100" t="s">
        <v>1014</v>
      </c>
      <c r="O797" s="110" t="s">
        <v>1200</v>
      </c>
    </row>
    <row r="798" spans="1:15" x14ac:dyDescent="0.25">
      <c r="A798" s="97" t="s">
        <v>1182</v>
      </c>
      <c r="B798" s="98" t="s">
        <v>1312</v>
      </c>
      <c r="C798" s="98" t="s">
        <v>1313</v>
      </c>
      <c r="D798" s="85">
        <v>340.4</v>
      </c>
      <c r="E798" s="99">
        <v>0.909447268046774</v>
      </c>
      <c r="F798" s="96">
        <v>81</v>
      </c>
      <c r="G798" s="100" t="s">
        <v>1014</v>
      </c>
      <c r="H798" s="100" t="s">
        <v>1014</v>
      </c>
      <c r="I798" s="100" t="s">
        <v>1014</v>
      </c>
      <c r="J798" s="100" t="s">
        <v>1014</v>
      </c>
      <c r="K798" s="100" t="s">
        <v>1014</v>
      </c>
      <c r="L798" s="100" t="s">
        <v>1014</v>
      </c>
      <c r="M798" s="100" t="s">
        <v>1014</v>
      </c>
      <c r="N798" s="100" t="s">
        <v>1014</v>
      </c>
      <c r="O798" s="110" t="s">
        <v>1009</v>
      </c>
    </row>
    <row r="799" spans="1:15" x14ac:dyDescent="0.25">
      <c r="A799" s="97" t="s">
        <v>1003</v>
      </c>
      <c r="B799" s="98" t="s">
        <v>1314</v>
      </c>
      <c r="C799" s="98" t="s">
        <v>1315</v>
      </c>
      <c r="D799" s="85">
        <v>691.3</v>
      </c>
      <c r="E799" s="99">
        <v>0.61585419911448802</v>
      </c>
      <c r="F799" s="96">
        <v>91</v>
      </c>
      <c r="G799" s="100" t="s">
        <v>1014</v>
      </c>
      <c r="H799" s="100" t="s">
        <v>1014</v>
      </c>
      <c r="I799" s="100" t="s">
        <v>1014</v>
      </c>
      <c r="J799" s="100" t="s">
        <v>1014</v>
      </c>
      <c r="K799" s="100" t="s">
        <v>1014</v>
      </c>
      <c r="L799" s="100" t="s">
        <v>1014</v>
      </c>
      <c r="M799" s="100" t="s">
        <v>1014</v>
      </c>
      <c r="N799" s="100" t="s">
        <v>1014</v>
      </c>
      <c r="O799" s="110" t="s">
        <v>1009</v>
      </c>
    </row>
    <row r="800" spans="1:15" x14ac:dyDescent="0.25">
      <c r="A800" s="97" t="s">
        <v>1172</v>
      </c>
      <c r="B800" s="98" t="s">
        <v>1314</v>
      </c>
      <c r="C800" s="98" t="s">
        <v>1315</v>
      </c>
      <c r="D800" s="85">
        <v>271.10000000000002</v>
      </c>
      <c r="E800" s="99">
        <v>1.43956324012506</v>
      </c>
      <c r="F800" s="96">
        <v>30</v>
      </c>
      <c r="G800" s="100" t="s">
        <v>1014</v>
      </c>
      <c r="H800" s="100" t="s">
        <v>1014</v>
      </c>
      <c r="I800" s="100" t="s">
        <v>1014</v>
      </c>
      <c r="J800" s="100" t="s">
        <v>1014</v>
      </c>
      <c r="K800" s="100" t="s">
        <v>1014</v>
      </c>
      <c r="L800" s="100" t="s">
        <v>1014</v>
      </c>
      <c r="M800" s="100" t="s">
        <v>1014</v>
      </c>
      <c r="N800" s="100" t="s">
        <v>1014</v>
      </c>
      <c r="O800" s="110" t="s">
        <v>1009</v>
      </c>
    </row>
    <row r="801" spans="1:15" x14ac:dyDescent="0.25">
      <c r="A801" s="97" t="s">
        <v>1173</v>
      </c>
      <c r="B801" s="98" t="s">
        <v>1314</v>
      </c>
      <c r="C801" s="98" t="s">
        <v>1315</v>
      </c>
      <c r="D801" s="85">
        <v>314.89999999999998</v>
      </c>
      <c r="E801" s="99">
        <v>1.1428933404533601</v>
      </c>
      <c r="F801" s="96">
        <v>38</v>
      </c>
      <c r="G801" s="100" t="s">
        <v>1014</v>
      </c>
      <c r="H801" s="100" t="s">
        <v>1014</v>
      </c>
      <c r="I801" s="100" t="s">
        <v>1014</v>
      </c>
      <c r="J801" s="100" t="s">
        <v>1014</v>
      </c>
      <c r="K801" s="100" t="s">
        <v>1014</v>
      </c>
      <c r="L801" s="100" t="s">
        <v>1014</v>
      </c>
      <c r="M801" s="100" t="s">
        <v>1014</v>
      </c>
      <c r="N801" s="100" t="s">
        <v>1014</v>
      </c>
      <c r="O801" s="110" t="s">
        <v>1200</v>
      </c>
    </row>
    <row r="802" spans="1:15" x14ac:dyDescent="0.25">
      <c r="A802" s="97" t="s">
        <v>1174</v>
      </c>
      <c r="B802" s="98" t="s">
        <v>1314</v>
      </c>
      <c r="C802" s="98" t="s">
        <v>1315</v>
      </c>
      <c r="D802" s="85">
        <v>270.3</v>
      </c>
      <c r="E802" s="99">
        <v>1.1428933404533601</v>
      </c>
      <c r="F802" s="96">
        <v>47</v>
      </c>
      <c r="G802" s="100" t="s">
        <v>1014</v>
      </c>
      <c r="H802" s="100" t="s">
        <v>1014</v>
      </c>
      <c r="I802" s="100" t="s">
        <v>1014</v>
      </c>
      <c r="J802" s="100" t="s">
        <v>1014</v>
      </c>
      <c r="K802" s="100" t="s">
        <v>1014</v>
      </c>
      <c r="L802" s="100" t="s">
        <v>1014</v>
      </c>
      <c r="M802" s="100" t="s">
        <v>1014</v>
      </c>
      <c r="N802" s="100" t="s">
        <v>1014</v>
      </c>
      <c r="O802" s="110" t="s">
        <v>1200</v>
      </c>
    </row>
    <row r="803" spans="1:15" x14ac:dyDescent="0.25">
      <c r="A803" s="97" t="s">
        <v>1175</v>
      </c>
      <c r="B803" s="98" t="s">
        <v>1314</v>
      </c>
      <c r="C803" s="98" t="s">
        <v>1315</v>
      </c>
      <c r="D803" s="85">
        <v>404.5</v>
      </c>
      <c r="E803" s="99">
        <v>0.38122124376390498</v>
      </c>
      <c r="F803" s="96">
        <v>117</v>
      </c>
      <c r="G803" s="100" t="s">
        <v>1014</v>
      </c>
      <c r="H803" s="100" t="s">
        <v>1014</v>
      </c>
      <c r="I803" s="100" t="s">
        <v>1014</v>
      </c>
      <c r="J803" s="100" t="s">
        <v>1014</v>
      </c>
      <c r="K803" s="100" t="s">
        <v>1014</v>
      </c>
      <c r="L803" s="100" t="s">
        <v>1014</v>
      </c>
      <c r="M803" s="100" t="s">
        <v>1014</v>
      </c>
      <c r="N803" s="100" t="s">
        <v>1014</v>
      </c>
      <c r="O803" s="110" t="s">
        <v>1009</v>
      </c>
    </row>
    <row r="804" spans="1:15" x14ac:dyDescent="0.25">
      <c r="A804" s="97" t="s">
        <v>1176</v>
      </c>
      <c r="B804" s="98" t="s">
        <v>1314</v>
      </c>
      <c r="C804" s="98" t="s">
        <v>1315</v>
      </c>
      <c r="D804" s="85">
        <v>980.3</v>
      </c>
      <c r="E804" s="99">
        <v>1.0500427475495999</v>
      </c>
      <c r="F804" s="96">
        <v>59</v>
      </c>
      <c r="G804" s="100" t="s">
        <v>1014</v>
      </c>
      <c r="H804" s="100" t="s">
        <v>1014</v>
      </c>
      <c r="I804" s="100" t="s">
        <v>1014</v>
      </c>
      <c r="J804" s="100" t="s">
        <v>1014</v>
      </c>
      <c r="K804" s="100" t="s">
        <v>1014</v>
      </c>
      <c r="L804" s="100" t="s">
        <v>1014</v>
      </c>
      <c r="M804" s="100" t="s">
        <v>1014</v>
      </c>
      <c r="N804" s="100" t="s">
        <v>1014</v>
      </c>
      <c r="O804" s="110" t="s">
        <v>1009</v>
      </c>
    </row>
    <row r="805" spans="1:15" x14ac:dyDescent="0.25">
      <c r="A805" s="97" t="s">
        <v>1177</v>
      </c>
      <c r="B805" s="98" t="s">
        <v>1314</v>
      </c>
      <c r="C805" s="98" t="s">
        <v>1315</v>
      </c>
      <c r="D805" s="85">
        <v>631.6</v>
      </c>
      <c r="E805" s="99">
        <v>1.17706858597873</v>
      </c>
      <c r="F805" s="96">
        <v>54</v>
      </c>
      <c r="G805" s="100" t="s">
        <v>1020</v>
      </c>
      <c r="H805" s="100" t="s">
        <v>1008</v>
      </c>
      <c r="I805" s="100" t="s">
        <v>1021</v>
      </c>
      <c r="J805" s="100" t="s">
        <v>1007</v>
      </c>
      <c r="K805" s="100" t="s">
        <v>1006</v>
      </c>
      <c r="L805" s="100" t="s">
        <v>1007</v>
      </c>
      <c r="M805" s="100" t="s">
        <v>1008</v>
      </c>
      <c r="N805" s="100" t="s">
        <v>1008</v>
      </c>
      <c r="O805" s="110" t="s">
        <v>1185</v>
      </c>
    </row>
    <row r="806" spans="1:15" x14ac:dyDescent="0.25">
      <c r="A806" s="97" t="s">
        <v>1178</v>
      </c>
      <c r="B806" s="98" t="s">
        <v>1314</v>
      </c>
      <c r="C806" s="98" t="s">
        <v>1315</v>
      </c>
      <c r="D806" s="85">
        <v>373.2</v>
      </c>
      <c r="E806" s="99">
        <v>1.1428933404533601</v>
      </c>
      <c r="F806" s="96">
        <v>57</v>
      </c>
      <c r="G806" s="100" t="s">
        <v>1014</v>
      </c>
      <c r="H806" s="100" t="s">
        <v>1014</v>
      </c>
      <c r="I806" s="100" t="s">
        <v>1014</v>
      </c>
      <c r="J806" s="100" t="s">
        <v>1014</v>
      </c>
      <c r="K806" s="100" t="s">
        <v>1014</v>
      </c>
      <c r="L806" s="100" t="s">
        <v>1014</v>
      </c>
      <c r="M806" s="100" t="s">
        <v>1014</v>
      </c>
      <c r="N806" s="100" t="s">
        <v>1014</v>
      </c>
      <c r="O806" s="110" t="s">
        <v>1200</v>
      </c>
    </row>
    <row r="807" spans="1:15" x14ac:dyDescent="0.25">
      <c r="A807" s="97" t="s">
        <v>1179</v>
      </c>
      <c r="B807" s="98" t="s">
        <v>1314</v>
      </c>
      <c r="C807" s="98" t="s">
        <v>1315</v>
      </c>
      <c r="D807" s="85">
        <v>542.70000000000005</v>
      </c>
      <c r="E807" s="99">
        <v>0.74460883697189995</v>
      </c>
      <c r="F807" s="96">
        <v>85</v>
      </c>
      <c r="G807" s="100" t="s">
        <v>1014</v>
      </c>
      <c r="H807" s="100" t="s">
        <v>1014</v>
      </c>
      <c r="I807" s="100" t="s">
        <v>1014</v>
      </c>
      <c r="J807" s="100" t="s">
        <v>1014</v>
      </c>
      <c r="K807" s="100" t="s">
        <v>1014</v>
      </c>
      <c r="L807" s="100" t="s">
        <v>1014</v>
      </c>
      <c r="M807" s="100" t="s">
        <v>1014</v>
      </c>
      <c r="N807" s="100" t="s">
        <v>1014</v>
      </c>
      <c r="O807" s="110" t="s">
        <v>1009</v>
      </c>
    </row>
    <row r="808" spans="1:15" x14ac:dyDescent="0.25">
      <c r="A808" s="97" t="s">
        <v>1180</v>
      </c>
      <c r="B808" s="98" t="s">
        <v>1314</v>
      </c>
      <c r="C808" s="98" t="s">
        <v>1315</v>
      </c>
      <c r="D808" s="85">
        <v>724.3</v>
      </c>
      <c r="E808" s="99">
        <v>1.26742000840615</v>
      </c>
      <c r="F808" s="96">
        <v>49</v>
      </c>
      <c r="G808" s="100" t="s">
        <v>1020</v>
      </c>
      <c r="H808" s="100" t="s">
        <v>1007</v>
      </c>
      <c r="I808" s="100" t="s">
        <v>1021</v>
      </c>
      <c r="J808" s="100" t="s">
        <v>1008</v>
      </c>
      <c r="K808" s="100" t="s">
        <v>1021</v>
      </c>
      <c r="L808" s="100" t="s">
        <v>1007</v>
      </c>
      <c r="M808" s="100" t="s">
        <v>1008</v>
      </c>
      <c r="N808" s="100" t="s">
        <v>1008</v>
      </c>
      <c r="O808" s="110" t="s">
        <v>1185</v>
      </c>
    </row>
    <row r="809" spans="1:15" x14ac:dyDescent="0.25">
      <c r="A809" s="97" t="s">
        <v>1181</v>
      </c>
      <c r="B809" s="98" t="s">
        <v>1314</v>
      </c>
      <c r="C809" s="98" t="s">
        <v>1315</v>
      </c>
      <c r="D809" s="85">
        <v>330.8</v>
      </c>
      <c r="E809" s="99">
        <v>1.1428933404533601</v>
      </c>
      <c r="F809" s="96">
        <v>45</v>
      </c>
      <c r="G809" s="100" t="s">
        <v>1014</v>
      </c>
      <c r="H809" s="100" t="s">
        <v>1014</v>
      </c>
      <c r="I809" s="100" t="s">
        <v>1014</v>
      </c>
      <c r="J809" s="100" t="s">
        <v>1014</v>
      </c>
      <c r="K809" s="100" t="s">
        <v>1014</v>
      </c>
      <c r="L809" s="100" t="s">
        <v>1014</v>
      </c>
      <c r="M809" s="100" t="s">
        <v>1014</v>
      </c>
      <c r="N809" s="100" t="s">
        <v>1014</v>
      </c>
      <c r="O809" s="110" t="s">
        <v>1200</v>
      </c>
    </row>
    <row r="810" spans="1:15" x14ac:dyDescent="0.25">
      <c r="A810" s="97" t="s">
        <v>1182</v>
      </c>
      <c r="B810" s="98" t="s">
        <v>1314</v>
      </c>
      <c r="C810" s="98" t="s">
        <v>1315</v>
      </c>
      <c r="D810" s="85">
        <v>956.7</v>
      </c>
      <c r="E810" s="99">
        <v>0.909447268046774</v>
      </c>
      <c r="F810" s="96">
        <v>81</v>
      </c>
      <c r="G810" s="100" t="s">
        <v>1014</v>
      </c>
      <c r="H810" s="100" t="s">
        <v>1014</v>
      </c>
      <c r="I810" s="100" t="s">
        <v>1014</v>
      </c>
      <c r="J810" s="100" t="s">
        <v>1014</v>
      </c>
      <c r="K810" s="100" t="s">
        <v>1014</v>
      </c>
      <c r="L810" s="100" t="s">
        <v>1014</v>
      </c>
      <c r="M810" s="100" t="s">
        <v>1014</v>
      </c>
      <c r="N810" s="100" t="s">
        <v>1014</v>
      </c>
      <c r="O810" s="110" t="s">
        <v>1009</v>
      </c>
    </row>
    <row r="811" spans="1:15" x14ac:dyDescent="0.25">
      <c r="A811" s="97" t="s">
        <v>1003</v>
      </c>
      <c r="B811" s="98" t="s">
        <v>1316</v>
      </c>
      <c r="C811" s="98" t="s">
        <v>1317</v>
      </c>
      <c r="D811" s="85">
        <v>443.9</v>
      </c>
      <c r="E811" s="99">
        <v>0.73992386234288998</v>
      </c>
      <c r="F811" s="96">
        <v>84</v>
      </c>
      <c r="G811" s="100" t="s">
        <v>1014</v>
      </c>
      <c r="H811" s="100" t="s">
        <v>1014</v>
      </c>
      <c r="I811" s="100" t="s">
        <v>1014</v>
      </c>
      <c r="J811" s="100" t="s">
        <v>1014</v>
      </c>
      <c r="K811" s="100" t="s">
        <v>1014</v>
      </c>
      <c r="L811" s="100" t="s">
        <v>1014</v>
      </c>
      <c r="M811" s="100" t="s">
        <v>1014</v>
      </c>
      <c r="N811" s="100" t="s">
        <v>1014</v>
      </c>
      <c r="O811" s="110" t="s">
        <v>1200</v>
      </c>
    </row>
    <row r="812" spans="1:15" x14ac:dyDescent="0.25">
      <c r="A812" s="97" t="s">
        <v>1172</v>
      </c>
      <c r="B812" s="98" t="s">
        <v>1316</v>
      </c>
      <c r="C812" s="98" t="s">
        <v>1317</v>
      </c>
      <c r="D812" s="85">
        <v>86.4</v>
      </c>
      <c r="E812" s="99">
        <v>0.73992386234288998</v>
      </c>
      <c r="F812" s="96">
        <v>96</v>
      </c>
      <c r="G812" s="100" t="s">
        <v>1014</v>
      </c>
      <c r="H812" s="100" t="s">
        <v>1014</v>
      </c>
      <c r="I812" s="100" t="s">
        <v>1014</v>
      </c>
      <c r="J812" s="100" t="s">
        <v>1014</v>
      </c>
      <c r="K812" s="100" t="s">
        <v>1014</v>
      </c>
      <c r="L812" s="100" t="s">
        <v>1014</v>
      </c>
      <c r="M812" s="100" t="s">
        <v>1014</v>
      </c>
      <c r="N812" s="100" t="s">
        <v>1014</v>
      </c>
      <c r="O812" s="110" t="s">
        <v>1200</v>
      </c>
    </row>
    <row r="813" spans="1:15" x14ac:dyDescent="0.25">
      <c r="A813" s="97" t="s">
        <v>1173</v>
      </c>
      <c r="B813" s="98" t="s">
        <v>1316</v>
      </c>
      <c r="C813" s="98" t="s">
        <v>1317</v>
      </c>
      <c r="D813" s="85">
        <v>245.4</v>
      </c>
      <c r="E813" s="99">
        <v>0.73992386234288998</v>
      </c>
      <c r="F813" s="96">
        <v>77</v>
      </c>
      <c r="G813" s="100" t="s">
        <v>1014</v>
      </c>
      <c r="H813" s="100" t="s">
        <v>1014</v>
      </c>
      <c r="I813" s="100" t="s">
        <v>1014</v>
      </c>
      <c r="J813" s="100" t="s">
        <v>1014</v>
      </c>
      <c r="K813" s="100" t="s">
        <v>1014</v>
      </c>
      <c r="L813" s="100" t="s">
        <v>1014</v>
      </c>
      <c r="M813" s="100" t="s">
        <v>1014</v>
      </c>
      <c r="N813" s="100" t="s">
        <v>1014</v>
      </c>
      <c r="O813" s="110" t="s">
        <v>1200</v>
      </c>
    </row>
    <row r="814" spans="1:15" x14ac:dyDescent="0.25">
      <c r="A814" s="97" t="s">
        <v>1174</v>
      </c>
      <c r="B814" s="98" t="s">
        <v>1316</v>
      </c>
      <c r="C814" s="98" t="s">
        <v>1317</v>
      </c>
      <c r="D814" s="85">
        <v>28.4</v>
      </c>
      <c r="E814" s="99">
        <v>0.73992386234288998</v>
      </c>
      <c r="F814" s="96">
        <v>89</v>
      </c>
      <c r="G814" s="100" t="s">
        <v>1014</v>
      </c>
      <c r="H814" s="100" t="s">
        <v>1014</v>
      </c>
      <c r="I814" s="100" t="s">
        <v>1014</v>
      </c>
      <c r="J814" s="100" t="s">
        <v>1014</v>
      </c>
      <c r="K814" s="100" t="s">
        <v>1014</v>
      </c>
      <c r="L814" s="100" t="s">
        <v>1014</v>
      </c>
      <c r="M814" s="100" t="s">
        <v>1014</v>
      </c>
      <c r="N814" s="100" t="s">
        <v>1014</v>
      </c>
      <c r="O814" s="110" t="s">
        <v>1200</v>
      </c>
    </row>
    <row r="815" spans="1:15" x14ac:dyDescent="0.25">
      <c r="A815" s="97" t="s">
        <v>1175</v>
      </c>
      <c r="B815" s="98" t="s">
        <v>1316</v>
      </c>
      <c r="C815" s="98" t="s">
        <v>1317</v>
      </c>
      <c r="D815" s="85">
        <v>327</v>
      </c>
      <c r="E815" s="99">
        <v>0.73992386234288998</v>
      </c>
      <c r="F815" s="96">
        <v>86</v>
      </c>
      <c r="G815" s="100" t="s">
        <v>1014</v>
      </c>
      <c r="H815" s="100" t="s">
        <v>1014</v>
      </c>
      <c r="I815" s="100" t="s">
        <v>1014</v>
      </c>
      <c r="J815" s="100" t="s">
        <v>1014</v>
      </c>
      <c r="K815" s="100" t="s">
        <v>1014</v>
      </c>
      <c r="L815" s="100" t="s">
        <v>1014</v>
      </c>
      <c r="M815" s="100" t="s">
        <v>1014</v>
      </c>
      <c r="N815" s="100" t="s">
        <v>1014</v>
      </c>
      <c r="O815" s="110" t="s">
        <v>1200</v>
      </c>
    </row>
    <row r="816" spans="1:15" x14ac:dyDescent="0.25">
      <c r="A816" s="97" t="s">
        <v>1176</v>
      </c>
      <c r="B816" s="98" t="s">
        <v>1316</v>
      </c>
      <c r="C816" s="98" t="s">
        <v>1317</v>
      </c>
      <c r="D816" s="85">
        <v>580.4</v>
      </c>
      <c r="E816" s="99">
        <v>0.73992386234288998</v>
      </c>
      <c r="F816" s="96">
        <v>82</v>
      </c>
      <c r="G816" s="100" t="s">
        <v>1014</v>
      </c>
      <c r="H816" s="100" t="s">
        <v>1014</v>
      </c>
      <c r="I816" s="100" t="s">
        <v>1014</v>
      </c>
      <c r="J816" s="100" t="s">
        <v>1014</v>
      </c>
      <c r="K816" s="100" t="s">
        <v>1014</v>
      </c>
      <c r="L816" s="100" t="s">
        <v>1014</v>
      </c>
      <c r="M816" s="100" t="s">
        <v>1014</v>
      </c>
      <c r="N816" s="100" t="s">
        <v>1014</v>
      </c>
      <c r="O816" s="110" t="s">
        <v>1200</v>
      </c>
    </row>
    <row r="817" spans="1:15" x14ac:dyDescent="0.25">
      <c r="A817" s="97" t="s">
        <v>1177</v>
      </c>
      <c r="B817" s="98" t="s">
        <v>1316</v>
      </c>
      <c r="C817" s="98" t="s">
        <v>1317</v>
      </c>
      <c r="D817" s="85">
        <v>512.4</v>
      </c>
      <c r="E817" s="99">
        <v>0.73992386234288998</v>
      </c>
      <c r="F817" s="96">
        <v>92</v>
      </c>
      <c r="G817" s="100" t="s">
        <v>1014</v>
      </c>
      <c r="H817" s="100" t="s">
        <v>1014</v>
      </c>
      <c r="I817" s="100" t="s">
        <v>1014</v>
      </c>
      <c r="J817" s="100" t="s">
        <v>1014</v>
      </c>
      <c r="K817" s="100" t="s">
        <v>1014</v>
      </c>
      <c r="L817" s="100" t="s">
        <v>1014</v>
      </c>
      <c r="M817" s="100" t="s">
        <v>1014</v>
      </c>
      <c r="N817" s="100" t="s">
        <v>1014</v>
      </c>
      <c r="O817" s="110" t="s">
        <v>1200</v>
      </c>
    </row>
    <row r="818" spans="1:15" x14ac:dyDescent="0.25">
      <c r="A818" s="97" t="s">
        <v>1178</v>
      </c>
      <c r="B818" s="98" t="s">
        <v>1316</v>
      </c>
      <c r="C818" s="98" t="s">
        <v>1317</v>
      </c>
      <c r="D818" s="85">
        <v>213</v>
      </c>
      <c r="E818" s="99">
        <v>0.73992386234288998</v>
      </c>
      <c r="F818" s="96">
        <v>92</v>
      </c>
      <c r="G818" s="100" t="s">
        <v>1014</v>
      </c>
      <c r="H818" s="100" t="s">
        <v>1014</v>
      </c>
      <c r="I818" s="100" t="s">
        <v>1014</v>
      </c>
      <c r="J818" s="100" t="s">
        <v>1014</v>
      </c>
      <c r="K818" s="100" t="s">
        <v>1014</v>
      </c>
      <c r="L818" s="100" t="s">
        <v>1014</v>
      </c>
      <c r="M818" s="100" t="s">
        <v>1014</v>
      </c>
      <c r="N818" s="100" t="s">
        <v>1014</v>
      </c>
      <c r="O818" s="110" t="s">
        <v>1200</v>
      </c>
    </row>
    <row r="819" spans="1:15" x14ac:dyDescent="0.25">
      <c r="A819" s="97" t="s">
        <v>1179</v>
      </c>
      <c r="B819" s="98" t="s">
        <v>1316</v>
      </c>
      <c r="C819" s="98" t="s">
        <v>1317</v>
      </c>
      <c r="D819" s="85">
        <v>510.1</v>
      </c>
      <c r="E819" s="99">
        <v>0.73992386234288998</v>
      </c>
      <c r="F819" s="96">
        <v>87</v>
      </c>
      <c r="G819" s="100" t="s">
        <v>1014</v>
      </c>
      <c r="H819" s="100" t="s">
        <v>1014</v>
      </c>
      <c r="I819" s="100" t="s">
        <v>1014</v>
      </c>
      <c r="J819" s="100" t="s">
        <v>1014</v>
      </c>
      <c r="K819" s="100" t="s">
        <v>1014</v>
      </c>
      <c r="L819" s="100" t="s">
        <v>1014</v>
      </c>
      <c r="M819" s="100" t="s">
        <v>1014</v>
      </c>
      <c r="N819" s="100" t="s">
        <v>1014</v>
      </c>
      <c r="O819" s="110" t="s">
        <v>1200</v>
      </c>
    </row>
    <row r="820" spans="1:15" x14ac:dyDescent="0.25">
      <c r="A820" s="97" t="s">
        <v>1180</v>
      </c>
      <c r="B820" s="98" t="s">
        <v>1316</v>
      </c>
      <c r="C820" s="98" t="s">
        <v>1317</v>
      </c>
      <c r="D820" s="85">
        <v>747.2</v>
      </c>
      <c r="E820" s="99">
        <v>1.22550556355844</v>
      </c>
      <c r="F820" s="96">
        <v>50</v>
      </c>
      <c r="G820" s="100" t="s">
        <v>1020</v>
      </c>
      <c r="H820" s="100" t="s">
        <v>1008</v>
      </c>
      <c r="I820" s="100" t="s">
        <v>1030</v>
      </c>
      <c r="J820" s="100" t="s">
        <v>1021</v>
      </c>
      <c r="K820" s="100" t="s">
        <v>1006</v>
      </c>
      <c r="L820" s="100" t="s">
        <v>1008</v>
      </c>
      <c r="M820" s="100" t="s">
        <v>1008</v>
      </c>
      <c r="N820" s="100" t="s">
        <v>1008</v>
      </c>
      <c r="O820" s="110" t="s">
        <v>1185</v>
      </c>
    </row>
    <row r="821" spans="1:15" x14ac:dyDescent="0.25">
      <c r="A821" s="97" t="s">
        <v>1181</v>
      </c>
      <c r="B821" s="98" t="s">
        <v>1316</v>
      </c>
      <c r="C821" s="98" t="s">
        <v>1317</v>
      </c>
      <c r="D821" s="85">
        <v>91.9</v>
      </c>
      <c r="E821" s="99">
        <v>0.73992386234288998</v>
      </c>
      <c r="F821" s="96">
        <v>92</v>
      </c>
      <c r="G821" s="100" t="s">
        <v>1014</v>
      </c>
      <c r="H821" s="100" t="s">
        <v>1014</v>
      </c>
      <c r="I821" s="100" t="s">
        <v>1014</v>
      </c>
      <c r="J821" s="100" t="s">
        <v>1014</v>
      </c>
      <c r="K821" s="100" t="s">
        <v>1014</v>
      </c>
      <c r="L821" s="100" t="s">
        <v>1014</v>
      </c>
      <c r="M821" s="100" t="s">
        <v>1014</v>
      </c>
      <c r="N821" s="100" t="s">
        <v>1014</v>
      </c>
      <c r="O821" s="110" t="s">
        <v>1200</v>
      </c>
    </row>
    <row r="822" spans="1:15" x14ac:dyDescent="0.25">
      <c r="A822" s="97" t="s">
        <v>1182</v>
      </c>
      <c r="B822" s="98" t="s">
        <v>1316</v>
      </c>
      <c r="C822" s="98" t="s">
        <v>1317</v>
      </c>
      <c r="D822" s="85">
        <v>270.60000000000002</v>
      </c>
      <c r="E822" s="99">
        <v>0.73992386234288998</v>
      </c>
      <c r="F822" s="96">
        <v>94</v>
      </c>
      <c r="G822" s="100" t="s">
        <v>1014</v>
      </c>
      <c r="H822" s="100" t="s">
        <v>1014</v>
      </c>
      <c r="I822" s="100" t="s">
        <v>1014</v>
      </c>
      <c r="J822" s="100" t="s">
        <v>1014</v>
      </c>
      <c r="K822" s="100" t="s">
        <v>1014</v>
      </c>
      <c r="L822" s="100" t="s">
        <v>1014</v>
      </c>
      <c r="M822" s="100" t="s">
        <v>1014</v>
      </c>
      <c r="N822" s="100" t="s">
        <v>1014</v>
      </c>
      <c r="O822" s="110" t="s">
        <v>1200</v>
      </c>
    </row>
    <row r="823" spans="1:15" x14ac:dyDescent="0.25">
      <c r="A823" s="97" t="s">
        <v>1003</v>
      </c>
      <c r="B823" s="98" t="s">
        <v>1318</v>
      </c>
      <c r="C823" s="98" t="s">
        <v>1319</v>
      </c>
      <c r="D823" s="85">
        <v>946.8</v>
      </c>
      <c r="E823" s="99">
        <v>1.76696494884428</v>
      </c>
      <c r="F823" s="96">
        <v>24</v>
      </c>
      <c r="G823" s="100" t="s">
        <v>1020</v>
      </c>
      <c r="H823" s="100" t="s">
        <v>1007</v>
      </c>
      <c r="I823" s="100" t="s">
        <v>1006</v>
      </c>
      <c r="J823" s="100" t="s">
        <v>1006</v>
      </c>
      <c r="K823" s="100" t="s">
        <v>1021</v>
      </c>
      <c r="L823" s="100" t="s">
        <v>1008</v>
      </c>
      <c r="M823" s="100" t="s">
        <v>1006</v>
      </c>
      <c r="N823" s="100" t="s">
        <v>1021</v>
      </c>
      <c r="O823" s="110" t="s">
        <v>1185</v>
      </c>
    </row>
    <row r="824" spans="1:15" x14ac:dyDescent="0.25">
      <c r="A824" s="97" t="s">
        <v>1172</v>
      </c>
      <c r="B824" s="98" t="s">
        <v>1318</v>
      </c>
      <c r="C824" s="98" t="s">
        <v>1319</v>
      </c>
      <c r="D824" s="85">
        <v>468.8</v>
      </c>
      <c r="E824" s="99">
        <v>1.4807328116354701</v>
      </c>
      <c r="F824" s="96">
        <v>23</v>
      </c>
      <c r="G824" s="100" t="s">
        <v>1020</v>
      </c>
      <c r="H824" s="100" t="s">
        <v>1007</v>
      </c>
      <c r="I824" s="100" t="s">
        <v>1006</v>
      </c>
      <c r="J824" s="100" t="s">
        <v>1008</v>
      </c>
      <c r="K824" s="100" t="s">
        <v>1008</v>
      </c>
      <c r="L824" s="100" t="s">
        <v>1008</v>
      </c>
      <c r="M824" s="100" t="s">
        <v>1006</v>
      </c>
      <c r="N824" s="100" t="s">
        <v>1021</v>
      </c>
      <c r="O824" s="110" t="s">
        <v>1185</v>
      </c>
    </row>
    <row r="825" spans="1:15" x14ac:dyDescent="0.25">
      <c r="A825" s="97" t="s">
        <v>1173</v>
      </c>
      <c r="B825" s="98" t="s">
        <v>1318</v>
      </c>
      <c r="C825" s="98" t="s">
        <v>1319</v>
      </c>
      <c r="D825" s="85">
        <v>409.3</v>
      </c>
      <c r="E825" s="99">
        <v>1.3995514627003001</v>
      </c>
      <c r="F825" s="96">
        <v>13</v>
      </c>
      <c r="G825" s="100" t="s">
        <v>1020</v>
      </c>
      <c r="H825" s="100" t="s">
        <v>1007</v>
      </c>
      <c r="I825" s="100" t="s">
        <v>1006</v>
      </c>
      <c r="J825" s="100" t="s">
        <v>1006</v>
      </c>
      <c r="K825" s="100" t="s">
        <v>1006</v>
      </c>
      <c r="L825" s="100" t="s">
        <v>1008</v>
      </c>
      <c r="M825" s="100" t="s">
        <v>1006</v>
      </c>
      <c r="N825" s="100" t="s">
        <v>1021</v>
      </c>
      <c r="O825" s="110" t="s">
        <v>1185</v>
      </c>
    </row>
    <row r="826" spans="1:15" x14ac:dyDescent="0.25">
      <c r="A826" s="97" t="s">
        <v>1174</v>
      </c>
      <c r="B826" s="98" t="s">
        <v>1318</v>
      </c>
      <c r="C826" s="98" t="s">
        <v>1319</v>
      </c>
      <c r="D826" s="85">
        <v>136.5</v>
      </c>
      <c r="E826" s="99">
        <v>0.96689911387350602</v>
      </c>
      <c r="F826" s="96">
        <v>68</v>
      </c>
      <c r="G826" s="100" t="s">
        <v>1014</v>
      </c>
      <c r="H826" s="100" t="s">
        <v>1014</v>
      </c>
      <c r="I826" s="100" t="s">
        <v>1014</v>
      </c>
      <c r="J826" s="100" t="s">
        <v>1014</v>
      </c>
      <c r="K826" s="100" t="s">
        <v>1014</v>
      </c>
      <c r="L826" s="100" t="s">
        <v>1014</v>
      </c>
      <c r="M826" s="100" t="s">
        <v>1014</v>
      </c>
      <c r="N826" s="100" t="s">
        <v>1014</v>
      </c>
      <c r="O826" s="110" t="s">
        <v>1009</v>
      </c>
    </row>
    <row r="827" spans="1:15" x14ac:dyDescent="0.25">
      <c r="A827" s="97" t="s">
        <v>1175</v>
      </c>
      <c r="B827" s="98" t="s">
        <v>1318</v>
      </c>
      <c r="C827" s="98" t="s">
        <v>1319</v>
      </c>
      <c r="D827" s="85">
        <v>585.5</v>
      </c>
      <c r="E827" s="99">
        <v>1.55721230524861</v>
      </c>
      <c r="F827" s="96">
        <v>25</v>
      </c>
      <c r="G827" s="100" t="s">
        <v>1020</v>
      </c>
      <c r="H827" s="100" t="s">
        <v>1007</v>
      </c>
      <c r="I827" s="100" t="s">
        <v>1006</v>
      </c>
      <c r="J827" s="100" t="s">
        <v>1006</v>
      </c>
      <c r="K827" s="100" t="s">
        <v>1006</v>
      </c>
      <c r="L827" s="100" t="s">
        <v>1008</v>
      </c>
      <c r="M827" s="100" t="s">
        <v>1006</v>
      </c>
      <c r="N827" s="100" t="s">
        <v>1021</v>
      </c>
      <c r="O827" s="110" t="s">
        <v>1185</v>
      </c>
    </row>
    <row r="828" spans="1:15" x14ac:dyDescent="0.25">
      <c r="A828" s="97" t="s">
        <v>1176</v>
      </c>
      <c r="B828" s="98" t="s">
        <v>1318</v>
      </c>
      <c r="C828" s="98" t="s">
        <v>1319</v>
      </c>
      <c r="D828" s="85">
        <v>1282.4000000000001</v>
      </c>
      <c r="E828" s="99">
        <v>1.4869345950178301</v>
      </c>
      <c r="F828" s="96">
        <v>30</v>
      </c>
      <c r="G828" s="100" t="s">
        <v>1020</v>
      </c>
      <c r="H828" s="100" t="s">
        <v>1007</v>
      </c>
      <c r="I828" s="100" t="s">
        <v>1006</v>
      </c>
      <c r="J828" s="100" t="s">
        <v>1006</v>
      </c>
      <c r="K828" s="100" t="s">
        <v>1021</v>
      </c>
      <c r="L828" s="100" t="s">
        <v>1008</v>
      </c>
      <c r="M828" s="100" t="s">
        <v>1006</v>
      </c>
      <c r="N828" s="100" t="s">
        <v>1021</v>
      </c>
      <c r="O828" s="110" t="s">
        <v>1185</v>
      </c>
    </row>
    <row r="829" spans="1:15" x14ac:dyDescent="0.25">
      <c r="A829" s="97" t="s">
        <v>1177</v>
      </c>
      <c r="B829" s="98" t="s">
        <v>1318</v>
      </c>
      <c r="C829" s="98" t="s">
        <v>1319</v>
      </c>
      <c r="D829" s="85">
        <v>1027.9000000000001</v>
      </c>
      <c r="E829" s="99">
        <v>1.79861616311719</v>
      </c>
      <c r="F829" s="96">
        <v>25</v>
      </c>
      <c r="G829" s="100" t="s">
        <v>1020</v>
      </c>
      <c r="H829" s="100" t="s">
        <v>1007</v>
      </c>
      <c r="I829" s="100" t="s">
        <v>1006</v>
      </c>
      <c r="J829" s="100" t="s">
        <v>1006</v>
      </c>
      <c r="K829" s="100" t="s">
        <v>1006</v>
      </c>
      <c r="L829" s="100" t="s">
        <v>1008</v>
      </c>
      <c r="M829" s="100" t="s">
        <v>1006</v>
      </c>
      <c r="N829" s="100" t="s">
        <v>1021</v>
      </c>
      <c r="O829" s="110" t="s">
        <v>1185</v>
      </c>
    </row>
    <row r="830" spans="1:15" x14ac:dyDescent="0.25">
      <c r="A830" s="97" t="s">
        <v>1178</v>
      </c>
      <c r="B830" s="98" t="s">
        <v>1318</v>
      </c>
      <c r="C830" s="98" t="s">
        <v>1319</v>
      </c>
      <c r="D830" s="85">
        <v>350.1</v>
      </c>
      <c r="E830" s="99">
        <v>1.31888753831203</v>
      </c>
      <c r="F830" s="96">
        <v>40</v>
      </c>
      <c r="G830" s="100" t="s">
        <v>1014</v>
      </c>
      <c r="H830" s="100" t="s">
        <v>1014</v>
      </c>
      <c r="I830" s="100" t="s">
        <v>1014</v>
      </c>
      <c r="J830" s="100" t="s">
        <v>1014</v>
      </c>
      <c r="K830" s="100" t="s">
        <v>1014</v>
      </c>
      <c r="L830" s="100" t="s">
        <v>1014</v>
      </c>
      <c r="M830" s="100" t="s">
        <v>1014</v>
      </c>
      <c r="N830" s="100" t="s">
        <v>1014</v>
      </c>
      <c r="O830" s="110" t="s">
        <v>1009</v>
      </c>
    </row>
    <row r="831" spans="1:15" x14ac:dyDescent="0.25">
      <c r="A831" s="97" t="s">
        <v>1179</v>
      </c>
      <c r="B831" s="98" t="s">
        <v>1318</v>
      </c>
      <c r="C831" s="98" t="s">
        <v>1319</v>
      </c>
      <c r="D831" s="85">
        <v>1025.2</v>
      </c>
      <c r="E831" s="99">
        <v>1.45747964940078</v>
      </c>
      <c r="F831" s="96">
        <v>25</v>
      </c>
      <c r="G831" s="100" t="s">
        <v>1020</v>
      </c>
      <c r="H831" s="100" t="s">
        <v>1007</v>
      </c>
      <c r="I831" s="100" t="s">
        <v>1006</v>
      </c>
      <c r="J831" s="100" t="s">
        <v>1008</v>
      </c>
      <c r="K831" s="100" t="s">
        <v>1021</v>
      </c>
      <c r="L831" s="100" t="s">
        <v>1008</v>
      </c>
      <c r="M831" s="100" t="s">
        <v>1006</v>
      </c>
      <c r="N831" s="100" t="s">
        <v>1021</v>
      </c>
      <c r="O831" s="110" t="s">
        <v>1185</v>
      </c>
    </row>
    <row r="832" spans="1:15" x14ac:dyDescent="0.25">
      <c r="A832" s="97" t="s">
        <v>1180</v>
      </c>
      <c r="B832" s="98" t="s">
        <v>1318</v>
      </c>
      <c r="C832" s="98" t="s">
        <v>1319</v>
      </c>
      <c r="D832" s="85">
        <v>1294.2</v>
      </c>
      <c r="E832" s="99">
        <v>2.236859085316</v>
      </c>
      <c r="F832" s="96">
        <v>13</v>
      </c>
      <c r="G832" s="100" t="s">
        <v>1020</v>
      </c>
      <c r="H832" s="100" t="s">
        <v>1007</v>
      </c>
      <c r="I832" s="100" t="s">
        <v>1006</v>
      </c>
      <c r="J832" s="100" t="s">
        <v>1006</v>
      </c>
      <c r="K832" s="100" t="s">
        <v>1030</v>
      </c>
      <c r="L832" s="100" t="s">
        <v>1008</v>
      </c>
      <c r="M832" s="100" t="s">
        <v>1006</v>
      </c>
      <c r="N832" s="100" t="s">
        <v>1021</v>
      </c>
      <c r="O832" s="110" t="s">
        <v>1185</v>
      </c>
    </row>
    <row r="833" spans="1:15" x14ac:dyDescent="0.25">
      <c r="A833" s="97" t="s">
        <v>1181</v>
      </c>
      <c r="B833" s="98" t="s">
        <v>1318</v>
      </c>
      <c r="C833" s="98" t="s">
        <v>1319</v>
      </c>
      <c r="D833" s="85">
        <v>590.79999999999995</v>
      </c>
      <c r="E833" s="99">
        <v>1.87549997152175</v>
      </c>
      <c r="F833" s="96">
        <v>15</v>
      </c>
      <c r="G833" s="100" t="s">
        <v>1020</v>
      </c>
      <c r="H833" s="100" t="s">
        <v>1007</v>
      </c>
      <c r="I833" s="100" t="s">
        <v>1006</v>
      </c>
      <c r="J833" s="100" t="s">
        <v>1008</v>
      </c>
      <c r="K833" s="100" t="s">
        <v>1006</v>
      </c>
      <c r="L833" s="100" t="s">
        <v>1008</v>
      </c>
      <c r="M833" s="100" t="s">
        <v>1006</v>
      </c>
      <c r="N833" s="100" t="s">
        <v>1021</v>
      </c>
      <c r="O833" s="110" t="s">
        <v>1185</v>
      </c>
    </row>
    <row r="834" spans="1:15" x14ac:dyDescent="0.25">
      <c r="A834" s="97" t="s">
        <v>1182</v>
      </c>
      <c r="B834" s="98" t="s">
        <v>1318</v>
      </c>
      <c r="C834" s="98" t="s">
        <v>1319</v>
      </c>
      <c r="D834" s="85">
        <v>1138</v>
      </c>
      <c r="E834" s="99">
        <v>1.1208424878050101</v>
      </c>
      <c r="F834" s="96">
        <v>63</v>
      </c>
      <c r="G834" s="100" t="s">
        <v>1020</v>
      </c>
      <c r="H834" s="100" t="s">
        <v>1007</v>
      </c>
      <c r="I834" s="100" t="s">
        <v>1006</v>
      </c>
      <c r="J834" s="100" t="s">
        <v>1006</v>
      </c>
      <c r="K834" s="100" t="s">
        <v>1021</v>
      </c>
      <c r="L834" s="100" t="s">
        <v>1008</v>
      </c>
      <c r="M834" s="100" t="s">
        <v>1006</v>
      </c>
      <c r="N834" s="100" t="s">
        <v>1021</v>
      </c>
      <c r="O834" s="110" t="s">
        <v>1185</v>
      </c>
    </row>
    <row r="835" spans="1:15" x14ac:dyDescent="0.25">
      <c r="A835" s="97" t="s">
        <v>1003</v>
      </c>
      <c r="B835" s="98" t="s">
        <v>1320</v>
      </c>
      <c r="C835" s="98" t="s">
        <v>1321</v>
      </c>
      <c r="D835" s="85">
        <v>392.4</v>
      </c>
      <c r="E835" s="99">
        <v>1.68082827643747</v>
      </c>
      <c r="F835" s="96">
        <v>29</v>
      </c>
      <c r="G835" s="100" t="s">
        <v>1020</v>
      </c>
      <c r="H835" s="100" t="s">
        <v>1007</v>
      </c>
      <c r="I835" s="100" t="s">
        <v>1007</v>
      </c>
      <c r="J835" s="100" t="s">
        <v>1006</v>
      </c>
      <c r="K835" s="100" t="s">
        <v>1006</v>
      </c>
      <c r="L835" s="100" t="s">
        <v>1006</v>
      </c>
      <c r="M835" s="100" t="s">
        <v>1006</v>
      </c>
      <c r="N835" s="100" t="s">
        <v>1021</v>
      </c>
      <c r="O835" s="110" t="s">
        <v>1185</v>
      </c>
    </row>
    <row r="836" spans="1:15" x14ac:dyDescent="0.25">
      <c r="A836" s="97" t="s">
        <v>1172</v>
      </c>
      <c r="B836" s="98" t="s">
        <v>1320</v>
      </c>
      <c r="C836" s="98" t="s">
        <v>1321</v>
      </c>
      <c r="D836" s="85">
        <v>142</v>
      </c>
      <c r="E836" s="99">
        <v>0.87893007699673398</v>
      </c>
      <c r="F836" s="96">
        <v>78</v>
      </c>
      <c r="G836" s="100" t="s">
        <v>1014</v>
      </c>
      <c r="H836" s="100" t="s">
        <v>1014</v>
      </c>
      <c r="I836" s="100" t="s">
        <v>1014</v>
      </c>
      <c r="J836" s="100" t="s">
        <v>1014</v>
      </c>
      <c r="K836" s="100" t="s">
        <v>1014</v>
      </c>
      <c r="L836" s="100" t="s">
        <v>1014</v>
      </c>
      <c r="M836" s="100" t="s">
        <v>1014</v>
      </c>
      <c r="N836" s="100" t="s">
        <v>1014</v>
      </c>
      <c r="O836" s="110" t="s">
        <v>1009</v>
      </c>
    </row>
    <row r="837" spans="1:15" x14ac:dyDescent="0.25">
      <c r="A837" s="97" t="s">
        <v>1173</v>
      </c>
      <c r="B837" s="98" t="s">
        <v>1320</v>
      </c>
      <c r="C837" s="98" t="s">
        <v>1321</v>
      </c>
      <c r="D837" s="85">
        <v>204.5</v>
      </c>
      <c r="E837" s="99">
        <v>0.60268499048803703</v>
      </c>
      <c r="F837" s="96">
        <v>84</v>
      </c>
      <c r="G837" s="100" t="s">
        <v>1014</v>
      </c>
      <c r="H837" s="100" t="s">
        <v>1014</v>
      </c>
      <c r="I837" s="100" t="s">
        <v>1014</v>
      </c>
      <c r="J837" s="100" t="s">
        <v>1014</v>
      </c>
      <c r="K837" s="100" t="s">
        <v>1014</v>
      </c>
      <c r="L837" s="100" t="s">
        <v>1014</v>
      </c>
      <c r="M837" s="100" t="s">
        <v>1014</v>
      </c>
      <c r="N837" s="100" t="s">
        <v>1014</v>
      </c>
      <c r="O837" s="110" t="s">
        <v>1009</v>
      </c>
    </row>
    <row r="838" spans="1:15" x14ac:dyDescent="0.25">
      <c r="A838" s="97" t="s">
        <v>1174</v>
      </c>
      <c r="B838" s="98" t="s">
        <v>1320</v>
      </c>
      <c r="C838" s="98" t="s">
        <v>1321</v>
      </c>
      <c r="D838" s="85">
        <v>63.7</v>
      </c>
      <c r="E838" s="99">
        <v>0.96689911387350602</v>
      </c>
      <c r="F838" s="96">
        <v>68</v>
      </c>
      <c r="G838" s="100" t="s">
        <v>1014</v>
      </c>
      <c r="H838" s="100" t="s">
        <v>1014</v>
      </c>
      <c r="I838" s="100" t="s">
        <v>1014</v>
      </c>
      <c r="J838" s="100" t="s">
        <v>1014</v>
      </c>
      <c r="K838" s="100" t="s">
        <v>1014</v>
      </c>
      <c r="L838" s="100" t="s">
        <v>1014</v>
      </c>
      <c r="M838" s="100" t="s">
        <v>1014</v>
      </c>
      <c r="N838" s="100" t="s">
        <v>1014</v>
      </c>
      <c r="O838" s="110" t="s">
        <v>1009</v>
      </c>
    </row>
    <row r="839" spans="1:15" x14ac:dyDescent="0.25">
      <c r="A839" s="97" t="s">
        <v>1175</v>
      </c>
      <c r="B839" s="98" t="s">
        <v>1320</v>
      </c>
      <c r="C839" s="98" t="s">
        <v>1321</v>
      </c>
      <c r="D839" s="85">
        <v>206.3</v>
      </c>
      <c r="E839" s="99">
        <v>5.0409162479651701E-2</v>
      </c>
      <c r="F839" s="96">
        <v>137</v>
      </c>
      <c r="G839" s="100" t="s">
        <v>1006</v>
      </c>
      <c r="H839" s="100" t="s">
        <v>1007</v>
      </c>
      <c r="I839" s="100" t="s">
        <v>1007</v>
      </c>
      <c r="J839" s="100" t="s">
        <v>1030</v>
      </c>
      <c r="K839" s="100" t="s">
        <v>1008</v>
      </c>
      <c r="L839" s="100" t="s">
        <v>1006</v>
      </c>
      <c r="M839" s="100" t="s">
        <v>1006</v>
      </c>
      <c r="N839" s="100" t="s">
        <v>1021</v>
      </c>
      <c r="O839" s="110" t="s">
        <v>1185</v>
      </c>
    </row>
    <row r="840" spans="1:15" x14ac:dyDescent="0.25">
      <c r="A840" s="97" t="s">
        <v>1176</v>
      </c>
      <c r="B840" s="98" t="s">
        <v>1320</v>
      </c>
      <c r="C840" s="98" t="s">
        <v>1321</v>
      </c>
      <c r="D840" s="85">
        <v>676.8</v>
      </c>
      <c r="E840" s="99">
        <v>1.4158436696238299</v>
      </c>
      <c r="F840" s="96">
        <v>35</v>
      </c>
      <c r="G840" s="100" t="s">
        <v>1020</v>
      </c>
      <c r="H840" s="100" t="s">
        <v>1007</v>
      </c>
      <c r="I840" s="100" t="s">
        <v>1007</v>
      </c>
      <c r="J840" s="100" t="s">
        <v>1006</v>
      </c>
      <c r="K840" s="100" t="s">
        <v>1021</v>
      </c>
      <c r="L840" s="100" t="s">
        <v>1006</v>
      </c>
      <c r="M840" s="100" t="s">
        <v>1006</v>
      </c>
      <c r="N840" s="100" t="s">
        <v>1021</v>
      </c>
      <c r="O840" s="110" t="s">
        <v>1185</v>
      </c>
    </row>
    <row r="841" spans="1:15" x14ac:dyDescent="0.25">
      <c r="A841" s="97" t="s">
        <v>1177</v>
      </c>
      <c r="B841" s="98" t="s">
        <v>1320</v>
      </c>
      <c r="C841" s="98" t="s">
        <v>1321</v>
      </c>
      <c r="D841" s="85">
        <v>491.2</v>
      </c>
      <c r="E841" s="99">
        <v>1.1206982709816999</v>
      </c>
      <c r="F841" s="96">
        <v>59</v>
      </c>
      <c r="G841" s="100" t="s">
        <v>1020</v>
      </c>
      <c r="H841" s="100" t="s">
        <v>1007</v>
      </c>
      <c r="I841" s="100" t="s">
        <v>1007</v>
      </c>
      <c r="J841" s="100" t="s">
        <v>1006</v>
      </c>
      <c r="K841" s="100" t="s">
        <v>1006</v>
      </c>
      <c r="L841" s="100" t="s">
        <v>1006</v>
      </c>
      <c r="M841" s="100" t="s">
        <v>1006</v>
      </c>
      <c r="N841" s="100" t="s">
        <v>1021</v>
      </c>
      <c r="O841" s="110" t="s">
        <v>1185</v>
      </c>
    </row>
    <row r="842" spans="1:15" x14ac:dyDescent="0.25">
      <c r="A842" s="97" t="s">
        <v>1178</v>
      </c>
      <c r="B842" s="98" t="s">
        <v>1320</v>
      </c>
      <c r="C842" s="98" t="s">
        <v>1321</v>
      </c>
      <c r="D842" s="85">
        <v>134.6</v>
      </c>
      <c r="E842" s="99">
        <v>1.31888753831203</v>
      </c>
      <c r="F842" s="96">
        <v>40</v>
      </c>
      <c r="G842" s="100" t="s">
        <v>1014</v>
      </c>
      <c r="H842" s="100" t="s">
        <v>1014</v>
      </c>
      <c r="I842" s="100" t="s">
        <v>1014</v>
      </c>
      <c r="J842" s="100" t="s">
        <v>1014</v>
      </c>
      <c r="K842" s="100" t="s">
        <v>1014</v>
      </c>
      <c r="L842" s="100" t="s">
        <v>1014</v>
      </c>
      <c r="M842" s="100" t="s">
        <v>1014</v>
      </c>
      <c r="N842" s="100" t="s">
        <v>1014</v>
      </c>
      <c r="O842" s="110" t="s">
        <v>1009</v>
      </c>
    </row>
    <row r="843" spans="1:15" x14ac:dyDescent="0.25">
      <c r="A843" s="97" t="s">
        <v>1179</v>
      </c>
      <c r="B843" s="98" t="s">
        <v>1320</v>
      </c>
      <c r="C843" s="98" t="s">
        <v>1321</v>
      </c>
      <c r="D843" s="85">
        <v>404.4</v>
      </c>
      <c r="E843" s="99">
        <v>0.11368666476773601</v>
      </c>
      <c r="F843" s="96">
        <v>149</v>
      </c>
      <c r="G843" s="100" t="s">
        <v>1006</v>
      </c>
      <c r="H843" s="100" t="s">
        <v>1007</v>
      </c>
      <c r="I843" s="100" t="s">
        <v>1007</v>
      </c>
      <c r="J843" s="100" t="s">
        <v>1006</v>
      </c>
      <c r="K843" s="100" t="s">
        <v>1021</v>
      </c>
      <c r="L843" s="100" t="s">
        <v>1006</v>
      </c>
      <c r="M843" s="100" t="s">
        <v>1006</v>
      </c>
      <c r="N843" s="100" t="s">
        <v>1021</v>
      </c>
      <c r="O843" s="110" t="s">
        <v>1185</v>
      </c>
    </row>
    <row r="844" spans="1:15" x14ac:dyDescent="0.25">
      <c r="A844" s="97" t="s">
        <v>1180</v>
      </c>
      <c r="B844" s="98" t="s">
        <v>1320</v>
      </c>
      <c r="C844" s="98" t="s">
        <v>1321</v>
      </c>
      <c r="D844" s="85">
        <v>501.2</v>
      </c>
      <c r="E844" s="99">
        <v>0.97887791168520799</v>
      </c>
      <c r="F844" s="96">
        <v>69</v>
      </c>
      <c r="G844" s="100" t="s">
        <v>1020</v>
      </c>
      <c r="H844" s="100" t="s">
        <v>1007</v>
      </c>
      <c r="I844" s="100" t="s">
        <v>1007</v>
      </c>
      <c r="J844" s="100" t="s">
        <v>1030</v>
      </c>
      <c r="K844" s="100" t="s">
        <v>1021</v>
      </c>
      <c r="L844" s="100" t="s">
        <v>1006</v>
      </c>
      <c r="M844" s="100" t="s">
        <v>1006</v>
      </c>
      <c r="N844" s="100" t="s">
        <v>1021</v>
      </c>
      <c r="O844" s="110" t="s">
        <v>1185</v>
      </c>
    </row>
    <row r="845" spans="1:15" x14ac:dyDescent="0.25">
      <c r="A845" s="97" t="s">
        <v>1181</v>
      </c>
      <c r="B845" s="98" t="s">
        <v>1320</v>
      </c>
      <c r="C845" s="98" t="s">
        <v>1321</v>
      </c>
      <c r="D845" s="85">
        <v>280</v>
      </c>
      <c r="E845" s="99">
        <v>1.2377739420400899</v>
      </c>
      <c r="F845" s="96">
        <v>41</v>
      </c>
      <c r="G845" s="100" t="s">
        <v>1014</v>
      </c>
      <c r="H845" s="100" t="s">
        <v>1014</v>
      </c>
      <c r="I845" s="100" t="s">
        <v>1014</v>
      </c>
      <c r="J845" s="100" t="s">
        <v>1014</v>
      </c>
      <c r="K845" s="100" t="s">
        <v>1014</v>
      </c>
      <c r="L845" s="100" t="s">
        <v>1014</v>
      </c>
      <c r="M845" s="100" t="s">
        <v>1014</v>
      </c>
      <c r="N845" s="100" t="s">
        <v>1014</v>
      </c>
      <c r="O845" s="110" t="s">
        <v>1009</v>
      </c>
    </row>
    <row r="846" spans="1:15" x14ac:dyDescent="0.25">
      <c r="A846" s="97" t="s">
        <v>1182</v>
      </c>
      <c r="B846" s="98" t="s">
        <v>1320</v>
      </c>
      <c r="C846" s="98" t="s">
        <v>1321</v>
      </c>
      <c r="D846" s="85">
        <v>394.3</v>
      </c>
      <c r="E846" s="99">
        <v>1.6754581044674099</v>
      </c>
      <c r="F846" s="96">
        <v>17</v>
      </c>
      <c r="G846" s="100" t="s">
        <v>1020</v>
      </c>
      <c r="H846" s="100" t="s">
        <v>1007</v>
      </c>
      <c r="I846" s="100" t="s">
        <v>1007</v>
      </c>
      <c r="J846" s="100" t="s">
        <v>1006</v>
      </c>
      <c r="K846" s="100" t="s">
        <v>1006</v>
      </c>
      <c r="L846" s="100" t="s">
        <v>1006</v>
      </c>
      <c r="M846" s="100" t="s">
        <v>1006</v>
      </c>
      <c r="N846" s="100" t="s">
        <v>1021</v>
      </c>
      <c r="O846" s="110" t="s">
        <v>1185</v>
      </c>
    </row>
    <row r="847" spans="1:15" x14ac:dyDescent="0.25">
      <c r="A847" s="97" t="s">
        <v>1003</v>
      </c>
      <c r="B847" s="98" t="s">
        <v>1322</v>
      </c>
      <c r="C847" s="98" t="s">
        <v>1323</v>
      </c>
      <c r="D847" s="85">
        <v>632.9</v>
      </c>
      <c r="E847" s="99">
        <v>0.22662354238246299</v>
      </c>
      <c r="F847" s="96">
        <v>122</v>
      </c>
      <c r="G847" s="100" t="s">
        <v>1008</v>
      </c>
      <c r="H847" s="100" t="s">
        <v>1007</v>
      </c>
      <c r="I847" s="100" t="s">
        <v>1030</v>
      </c>
      <c r="J847" s="100" t="s">
        <v>1030</v>
      </c>
      <c r="K847" s="100" t="s">
        <v>1007</v>
      </c>
      <c r="L847" s="100" t="s">
        <v>1006</v>
      </c>
      <c r="M847" s="100" t="s">
        <v>1021</v>
      </c>
      <c r="N847" s="100" t="s">
        <v>1007</v>
      </c>
      <c r="O847" s="110" t="s">
        <v>1185</v>
      </c>
    </row>
    <row r="848" spans="1:15" x14ac:dyDescent="0.25">
      <c r="A848" s="97" t="s">
        <v>1172</v>
      </c>
      <c r="B848" s="98" t="s">
        <v>1322</v>
      </c>
      <c r="C848" s="98" t="s">
        <v>1323</v>
      </c>
      <c r="D848" s="85">
        <v>388.3</v>
      </c>
      <c r="E848" s="99">
        <v>-0.14996128259402</v>
      </c>
      <c r="F848" s="96">
        <v>150</v>
      </c>
      <c r="G848" s="100" t="s">
        <v>1006</v>
      </c>
      <c r="H848" s="100" t="s">
        <v>1008</v>
      </c>
      <c r="I848" s="100" t="s">
        <v>1030</v>
      </c>
      <c r="J848" s="100" t="s">
        <v>1030</v>
      </c>
      <c r="K848" s="100" t="s">
        <v>1008</v>
      </c>
      <c r="L848" s="100" t="s">
        <v>1006</v>
      </c>
      <c r="M848" s="100" t="s">
        <v>1021</v>
      </c>
      <c r="N848" s="100" t="s">
        <v>1007</v>
      </c>
      <c r="O848" s="110" t="s">
        <v>1185</v>
      </c>
    </row>
    <row r="849" spans="1:15" x14ac:dyDescent="0.25">
      <c r="A849" s="97" t="s">
        <v>1173</v>
      </c>
      <c r="B849" s="98" t="s">
        <v>1322</v>
      </c>
      <c r="C849" s="98" t="s">
        <v>1323</v>
      </c>
      <c r="D849" s="85">
        <v>355.9</v>
      </c>
      <c r="E849" s="99">
        <v>-0.51973868716788196</v>
      </c>
      <c r="F849" s="96">
        <v>171</v>
      </c>
      <c r="G849" s="100" t="s">
        <v>1021</v>
      </c>
      <c r="H849" s="100" t="s">
        <v>1007</v>
      </c>
      <c r="I849" s="100" t="s">
        <v>1030</v>
      </c>
      <c r="J849" s="100" t="s">
        <v>1030</v>
      </c>
      <c r="K849" s="100" t="s">
        <v>1007</v>
      </c>
      <c r="L849" s="100" t="s">
        <v>1006</v>
      </c>
      <c r="M849" s="100" t="s">
        <v>1021</v>
      </c>
      <c r="N849" s="100" t="s">
        <v>1007</v>
      </c>
      <c r="O849" s="110" t="s">
        <v>1185</v>
      </c>
    </row>
    <row r="850" spans="1:15" x14ac:dyDescent="0.25">
      <c r="A850" s="97" t="s">
        <v>1174</v>
      </c>
      <c r="B850" s="98" t="s">
        <v>1322</v>
      </c>
      <c r="C850" s="98" t="s">
        <v>1323</v>
      </c>
      <c r="D850" s="85">
        <v>176.1</v>
      </c>
      <c r="E850" s="99">
        <v>0.96689911387350602</v>
      </c>
      <c r="F850" s="96">
        <v>68</v>
      </c>
      <c r="G850" s="100" t="s">
        <v>1014</v>
      </c>
      <c r="H850" s="100" t="s">
        <v>1014</v>
      </c>
      <c r="I850" s="100" t="s">
        <v>1014</v>
      </c>
      <c r="J850" s="100" t="s">
        <v>1014</v>
      </c>
      <c r="K850" s="100" t="s">
        <v>1014</v>
      </c>
      <c r="L850" s="100" t="s">
        <v>1014</v>
      </c>
      <c r="M850" s="100" t="s">
        <v>1014</v>
      </c>
      <c r="N850" s="100" t="s">
        <v>1014</v>
      </c>
      <c r="O850" s="110" t="s">
        <v>1009</v>
      </c>
    </row>
    <row r="851" spans="1:15" x14ac:dyDescent="0.25">
      <c r="A851" s="97" t="s">
        <v>1175</v>
      </c>
      <c r="B851" s="98" t="s">
        <v>1322</v>
      </c>
      <c r="C851" s="98" t="s">
        <v>1323</v>
      </c>
      <c r="D851" s="85">
        <v>409.6</v>
      </c>
      <c r="E851" s="99">
        <v>-0.22082331656916801</v>
      </c>
      <c r="F851" s="96">
        <v>158</v>
      </c>
      <c r="G851" s="100" t="s">
        <v>1021</v>
      </c>
      <c r="H851" s="100" t="s">
        <v>1007</v>
      </c>
      <c r="I851" s="100" t="s">
        <v>1030</v>
      </c>
      <c r="J851" s="100" t="s">
        <v>1030</v>
      </c>
      <c r="K851" s="100" t="s">
        <v>1007</v>
      </c>
      <c r="L851" s="100" t="s">
        <v>1006</v>
      </c>
      <c r="M851" s="100" t="s">
        <v>1021</v>
      </c>
      <c r="N851" s="100" t="s">
        <v>1007</v>
      </c>
      <c r="O851" s="110" t="s">
        <v>1185</v>
      </c>
    </row>
    <row r="852" spans="1:15" x14ac:dyDescent="0.25">
      <c r="A852" s="97" t="s">
        <v>1176</v>
      </c>
      <c r="B852" s="98" t="s">
        <v>1322</v>
      </c>
      <c r="C852" s="98" t="s">
        <v>1323</v>
      </c>
      <c r="D852" s="85">
        <v>1365.4</v>
      </c>
      <c r="E852" s="99">
        <v>1.0945413255701699</v>
      </c>
      <c r="F852" s="96">
        <v>54</v>
      </c>
      <c r="G852" s="100" t="s">
        <v>1020</v>
      </c>
      <c r="H852" s="100" t="s">
        <v>1007</v>
      </c>
      <c r="I852" s="100" t="s">
        <v>1030</v>
      </c>
      <c r="J852" s="100" t="s">
        <v>1030</v>
      </c>
      <c r="K852" s="100" t="s">
        <v>1006</v>
      </c>
      <c r="L852" s="100" t="s">
        <v>1006</v>
      </c>
      <c r="M852" s="100" t="s">
        <v>1021</v>
      </c>
      <c r="N852" s="100" t="s">
        <v>1007</v>
      </c>
      <c r="O852" s="110" t="s">
        <v>1185</v>
      </c>
    </row>
    <row r="853" spans="1:15" x14ac:dyDescent="0.25">
      <c r="A853" s="97" t="s">
        <v>1177</v>
      </c>
      <c r="B853" s="98" t="s">
        <v>1322</v>
      </c>
      <c r="C853" s="98" t="s">
        <v>1323</v>
      </c>
      <c r="D853" s="85">
        <v>720.8</v>
      </c>
      <c r="E853" s="99">
        <v>0.19432219803942</v>
      </c>
      <c r="F853" s="96">
        <v>140</v>
      </c>
      <c r="G853" s="100" t="s">
        <v>1008</v>
      </c>
      <c r="H853" s="100" t="s">
        <v>1008</v>
      </c>
      <c r="I853" s="100" t="s">
        <v>1030</v>
      </c>
      <c r="J853" s="100" t="s">
        <v>1030</v>
      </c>
      <c r="K853" s="100" t="s">
        <v>1008</v>
      </c>
      <c r="L853" s="100" t="s">
        <v>1006</v>
      </c>
      <c r="M853" s="100" t="s">
        <v>1021</v>
      </c>
      <c r="N853" s="100" t="s">
        <v>1007</v>
      </c>
      <c r="O853" s="110" t="s">
        <v>1185</v>
      </c>
    </row>
    <row r="854" spans="1:15" x14ac:dyDescent="0.25">
      <c r="A854" s="97" t="s">
        <v>1178</v>
      </c>
      <c r="B854" s="98" t="s">
        <v>1322</v>
      </c>
      <c r="C854" s="98" t="s">
        <v>1323</v>
      </c>
      <c r="D854" s="85">
        <v>290.60000000000002</v>
      </c>
      <c r="E854" s="99">
        <v>0.15769165967819401</v>
      </c>
      <c r="F854" s="96">
        <v>123</v>
      </c>
      <c r="G854" s="100" t="s">
        <v>1006</v>
      </c>
      <c r="H854" s="100" t="s">
        <v>1007</v>
      </c>
      <c r="I854" s="100" t="s">
        <v>1030</v>
      </c>
      <c r="J854" s="100" t="s">
        <v>1030</v>
      </c>
      <c r="K854" s="100" t="s">
        <v>1007</v>
      </c>
      <c r="L854" s="100" t="s">
        <v>1006</v>
      </c>
      <c r="M854" s="100" t="s">
        <v>1021</v>
      </c>
      <c r="N854" s="100" t="s">
        <v>1007</v>
      </c>
      <c r="O854" s="110" t="s">
        <v>1185</v>
      </c>
    </row>
    <row r="855" spans="1:15" x14ac:dyDescent="0.25">
      <c r="A855" s="97" t="s">
        <v>1179</v>
      </c>
      <c r="B855" s="98" t="s">
        <v>1322</v>
      </c>
      <c r="C855" s="98" t="s">
        <v>1323</v>
      </c>
      <c r="D855" s="85">
        <v>672.8</v>
      </c>
      <c r="E855" s="99">
        <v>0.54627409631391199</v>
      </c>
      <c r="F855" s="96">
        <v>104</v>
      </c>
      <c r="G855" s="100" t="s">
        <v>1051</v>
      </c>
      <c r="H855" s="100" t="s">
        <v>1007</v>
      </c>
      <c r="I855" s="100" t="s">
        <v>1030</v>
      </c>
      <c r="J855" s="100" t="s">
        <v>1030</v>
      </c>
      <c r="K855" s="100" t="s">
        <v>1007</v>
      </c>
      <c r="L855" s="100" t="s">
        <v>1006</v>
      </c>
      <c r="M855" s="100" t="s">
        <v>1021</v>
      </c>
      <c r="N855" s="100" t="s">
        <v>1007</v>
      </c>
      <c r="O855" s="110" t="s">
        <v>1185</v>
      </c>
    </row>
    <row r="856" spans="1:15" x14ac:dyDescent="0.25">
      <c r="A856" s="97" t="s">
        <v>1180</v>
      </c>
      <c r="B856" s="98" t="s">
        <v>1322</v>
      </c>
      <c r="C856" s="98" t="s">
        <v>1323</v>
      </c>
      <c r="D856" s="85">
        <v>1369.7</v>
      </c>
      <c r="E856" s="99">
        <v>1.0717169499254899</v>
      </c>
      <c r="F856" s="96">
        <v>61</v>
      </c>
      <c r="G856" s="100" t="s">
        <v>1020</v>
      </c>
      <c r="H856" s="100" t="s">
        <v>1007</v>
      </c>
      <c r="I856" s="100" t="s">
        <v>1030</v>
      </c>
      <c r="J856" s="100" t="s">
        <v>1030</v>
      </c>
      <c r="K856" s="100" t="s">
        <v>1006</v>
      </c>
      <c r="L856" s="100" t="s">
        <v>1006</v>
      </c>
      <c r="M856" s="100" t="s">
        <v>1021</v>
      </c>
      <c r="N856" s="100" t="s">
        <v>1007</v>
      </c>
      <c r="O856" s="110" t="s">
        <v>1185</v>
      </c>
    </row>
    <row r="857" spans="1:15" x14ac:dyDescent="0.25">
      <c r="A857" s="97" t="s">
        <v>1181</v>
      </c>
      <c r="B857" s="98" t="s">
        <v>1322</v>
      </c>
      <c r="C857" s="98" t="s">
        <v>1323</v>
      </c>
      <c r="D857" s="85">
        <v>496.2</v>
      </c>
      <c r="E857" s="99">
        <v>0.77857950789646302</v>
      </c>
      <c r="F857" s="96">
        <v>85</v>
      </c>
      <c r="G857" s="100" t="s">
        <v>1051</v>
      </c>
      <c r="H857" s="100" t="s">
        <v>1007</v>
      </c>
      <c r="I857" s="100" t="s">
        <v>1030</v>
      </c>
      <c r="J857" s="100" t="s">
        <v>1030</v>
      </c>
      <c r="K857" s="100" t="s">
        <v>1007</v>
      </c>
      <c r="L857" s="100" t="s">
        <v>1006</v>
      </c>
      <c r="M857" s="100" t="s">
        <v>1021</v>
      </c>
      <c r="N857" s="100" t="s">
        <v>1007</v>
      </c>
      <c r="O857" s="110" t="s">
        <v>1185</v>
      </c>
    </row>
    <row r="858" spans="1:15" x14ac:dyDescent="0.25">
      <c r="A858" s="97" t="s">
        <v>1182</v>
      </c>
      <c r="B858" s="98" t="s">
        <v>1322</v>
      </c>
      <c r="C858" s="98" t="s">
        <v>1323</v>
      </c>
      <c r="D858" s="85">
        <v>937.6</v>
      </c>
      <c r="E858" s="99">
        <v>0.21345533444840101</v>
      </c>
      <c r="F858" s="96">
        <v>138</v>
      </c>
      <c r="G858" s="100" t="s">
        <v>1008</v>
      </c>
      <c r="H858" s="100" t="s">
        <v>1007</v>
      </c>
      <c r="I858" s="100" t="s">
        <v>1030</v>
      </c>
      <c r="J858" s="100" t="s">
        <v>1030</v>
      </c>
      <c r="K858" s="100" t="s">
        <v>1008</v>
      </c>
      <c r="L858" s="100" t="s">
        <v>1006</v>
      </c>
      <c r="M858" s="100" t="s">
        <v>1021</v>
      </c>
      <c r="N858" s="100" t="s">
        <v>1007</v>
      </c>
      <c r="O858" s="110" t="s">
        <v>1185</v>
      </c>
    </row>
    <row r="859" spans="1:15" x14ac:dyDescent="0.25">
      <c r="A859" s="97" t="s">
        <v>1003</v>
      </c>
      <c r="B859" s="98" t="s">
        <v>1324</v>
      </c>
      <c r="C859" s="98" t="s">
        <v>1325</v>
      </c>
      <c r="D859" s="85">
        <v>647.20000000000005</v>
      </c>
      <c r="E859" s="99">
        <v>1.85302837035965</v>
      </c>
      <c r="F859" s="96">
        <v>14</v>
      </c>
      <c r="G859" s="100" t="s">
        <v>1020</v>
      </c>
      <c r="H859" s="100" t="s">
        <v>1007</v>
      </c>
      <c r="I859" s="100" t="s">
        <v>1007</v>
      </c>
      <c r="J859" s="100" t="s">
        <v>1008</v>
      </c>
      <c r="K859" s="100" t="s">
        <v>1021</v>
      </c>
      <c r="L859" s="100" t="s">
        <v>1006</v>
      </c>
      <c r="M859" s="100" t="s">
        <v>1006</v>
      </c>
      <c r="N859" s="100" t="s">
        <v>1006</v>
      </c>
      <c r="O859" s="110" t="s">
        <v>1185</v>
      </c>
    </row>
    <row r="860" spans="1:15" x14ac:dyDescent="0.25">
      <c r="A860" s="97" t="s">
        <v>1172</v>
      </c>
      <c r="B860" s="98" t="s">
        <v>1324</v>
      </c>
      <c r="C860" s="98" t="s">
        <v>1325</v>
      </c>
      <c r="D860" s="85">
        <v>280.60000000000002</v>
      </c>
      <c r="E860" s="99">
        <v>1.0683954640479001</v>
      </c>
      <c r="F860" s="96">
        <v>57</v>
      </c>
      <c r="G860" s="100" t="s">
        <v>1014</v>
      </c>
      <c r="H860" s="100" t="s">
        <v>1014</v>
      </c>
      <c r="I860" s="100" t="s">
        <v>1014</v>
      </c>
      <c r="J860" s="100" t="s">
        <v>1014</v>
      </c>
      <c r="K860" s="100" t="s">
        <v>1014</v>
      </c>
      <c r="L860" s="100" t="s">
        <v>1014</v>
      </c>
      <c r="M860" s="100" t="s">
        <v>1014</v>
      </c>
      <c r="N860" s="100" t="s">
        <v>1014</v>
      </c>
      <c r="O860" s="110" t="s">
        <v>1009</v>
      </c>
    </row>
    <row r="861" spans="1:15" x14ac:dyDescent="0.25">
      <c r="A861" s="97" t="s">
        <v>1173</v>
      </c>
      <c r="B861" s="98" t="s">
        <v>1324</v>
      </c>
      <c r="C861" s="98" t="s">
        <v>1325</v>
      </c>
      <c r="D861" s="85">
        <v>273.60000000000002</v>
      </c>
      <c r="E861" s="99">
        <v>-1.41782039205512E-2</v>
      </c>
      <c r="F861" s="96">
        <v>137</v>
      </c>
      <c r="G861" s="100" t="s">
        <v>1014</v>
      </c>
      <c r="H861" s="100" t="s">
        <v>1014</v>
      </c>
      <c r="I861" s="100" t="s">
        <v>1014</v>
      </c>
      <c r="J861" s="100" t="s">
        <v>1014</v>
      </c>
      <c r="K861" s="100" t="s">
        <v>1014</v>
      </c>
      <c r="L861" s="100" t="s">
        <v>1014</v>
      </c>
      <c r="M861" s="100" t="s">
        <v>1014</v>
      </c>
      <c r="N861" s="100" t="s">
        <v>1014</v>
      </c>
      <c r="O861" s="110" t="s">
        <v>1009</v>
      </c>
    </row>
    <row r="862" spans="1:15" x14ac:dyDescent="0.25">
      <c r="A862" s="97" t="s">
        <v>1174</v>
      </c>
      <c r="B862" s="98" t="s">
        <v>1324</v>
      </c>
      <c r="C862" s="98" t="s">
        <v>1325</v>
      </c>
      <c r="D862" s="85">
        <v>161.80000000000001</v>
      </c>
      <c r="E862" s="99">
        <v>1.3717212215568899</v>
      </c>
      <c r="F862" s="96">
        <v>32</v>
      </c>
      <c r="G862" s="100" t="s">
        <v>1014</v>
      </c>
      <c r="H862" s="100" t="s">
        <v>1014</v>
      </c>
      <c r="I862" s="100" t="s">
        <v>1014</v>
      </c>
      <c r="J862" s="100" t="s">
        <v>1014</v>
      </c>
      <c r="K862" s="100" t="s">
        <v>1014</v>
      </c>
      <c r="L862" s="100" t="s">
        <v>1014</v>
      </c>
      <c r="M862" s="100" t="s">
        <v>1014</v>
      </c>
      <c r="N862" s="100" t="s">
        <v>1014</v>
      </c>
      <c r="O862" s="110" t="s">
        <v>1009</v>
      </c>
    </row>
    <row r="863" spans="1:15" x14ac:dyDescent="0.25">
      <c r="A863" s="97" t="s">
        <v>1175</v>
      </c>
      <c r="B863" s="98" t="s">
        <v>1324</v>
      </c>
      <c r="C863" s="98" t="s">
        <v>1325</v>
      </c>
      <c r="D863" s="85">
        <v>449.8</v>
      </c>
      <c r="E863" s="99">
        <v>1.28887806745613</v>
      </c>
      <c r="F863" s="96">
        <v>43</v>
      </c>
      <c r="G863" s="100" t="s">
        <v>1020</v>
      </c>
      <c r="H863" s="100" t="s">
        <v>1007</v>
      </c>
      <c r="I863" s="100" t="s">
        <v>1007</v>
      </c>
      <c r="J863" s="100" t="s">
        <v>1008</v>
      </c>
      <c r="K863" s="100" t="s">
        <v>1030</v>
      </c>
      <c r="L863" s="100" t="s">
        <v>1006</v>
      </c>
      <c r="M863" s="100" t="s">
        <v>1006</v>
      </c>
      <c r="N863" s="100" t="s">
        <v>1006</v>
      </c>
      <c r="O863" s="110" t="s">
        <v>1185</v>
      </c>
    </row>
    <row r="864" spans="1:15" x14ac:dyDescent="0.25">
      <c r="A864" s="97" t="s">
        <v>1176</v>
      </c>
      <c r="B864" s="98" t="s">
        <v>1324</v>
      </c>
      <c r="C864" s="98" t="s">
        <v>1325</v>
      </c>
      <c r="D864" s="85">
        <v>1029.9000000000001</v>
      </c>
      <c r="E864" s="99">
        <v>1.89818873417261</v>
      </c>
      <c r="F864" s="96">
        <v>10</v>
      </c>
      <c r="G864" s="100" t="s">
        <v>1020</v>
      </c>
      <c r="H864" s="100" t="s">
        <v>1007</v>
      </c>
      <c r="I864" s="100" t="s">
        <v>1007</v>
      </c>
      <c r="J864" s="100" t="s">
        <v>1008</v>
      </c>
      <c r="K864" s="100" t="s">
        <v>1021</v>
      </c>
      <c r="L864" s="100" t="s">
        <v>1006</v>
      </c>
      <c r="M864" s="100" t="s">
        <v>1006</v>
      </c>
      <c r="N864" s="100" t="s">
        <v>1006</v>
      </c>
      <c r="O864" s="110" t="s">
        <v>1185</v>
      </c>
    </row>
    <row r="865" spans="1:15" x14ac:dyDescent="0.25">
      <c r="A865" s="97" t="s">
        <v>1177</v>
      </c>
      <c r="B865" s="98" t="s">
        <v>1324</v>
      </c>
      <c r="C865" s="98" t="s">
        <v>1325</v>
      </c>
      <c r="D865" s="85">
        <v>649</v>
      </c>
      <c r="E865" s="99">
        <v>1.2081913275468601</v>
      </c>
      <c r="F865" s="96">
        <v>53</v>
      </c>
      <c r="G865" s="100" t="s">
        <v>1020</v>
      </c>
      <c r="H865" s="100" t="s">
        <v>1008</v>
      </c>
      <c r="I865" s="100" t="s">
        <v>1007</v>
      </c>
      <c r="J865" s="100" t="s">
        <v>1008</v>
      </c>
      <c r="K865" s="100" t="s">
        <v>1006</v>
      </c>
      <c r="L865" s="100" t="s">
        <v>1006</v>
      </c>
      <c r="M865" s="100" t="s">
        <v>1006</v>
      </c>
      <c r="N865" s="100" t="s">
        <v>1006</v>
      </c>
      <c r="O865" s="110" t="s">
        <v>1185</v>
      </c>
    </row>
    <row r="866" spans="1:15" x14ac:dyDescent="0.25">
      <c r="A866" s="97" t="s">
        <v>1178</v>
      </c>
      <c r="B866" s="98" t="s">
        <v>1324</v>
      </c>
      <c r="C866" s="98" t="s">
        <v>1325</v>
      </c>
      <c r="D866" s="85">
        <v>143.5</v>
      </c>
      <c r="E866" s="99">
        <v>1.4464815908973201</v>
      </c>
      <c r="F866" s="96">
        <v>36</v>
      </c>
      <c r="G866" s="100" t="s">
        <v>1014</v>
      </c>
      <c r="H866" s="100" t="s">
        <v>1014</v>
      </c>
      <c r="I866" s="100" t="s">
        <v>1014</v>
      </c>
      <c r="J866" s="100" t="s">
        <v>1014</v>
      </c>
      <c r="K866" s="100" t="s">
        <v>1014</v>
      </c>
      <c r="L866" s="100" t="s">
        <v>1014</v>
      </c>
      <c r="M866" s="100" t="s">
        <v>1014</v>
      </c>
      <c r="N866" s="100" t="s">
        <v>1014</v>
      </c>
      <c r="O866" s="110" t="s">
        <v>1009</v>
      </c>
    </row>
    <row r="867" spans="1:15" x14ac:dyDescent="0.25">
      <c r="A867" s="97" t="s">
        <v>1179</v>
      </c>
      <c r="B867" s="98" t="s">
        <v>1324</v>
      </c>
      <c r="C867" s="98" t="s">
        <v>1325</v>
      </c>
      <c r="D867" s="85">
        <v>531.79999999999995</v>
      </c>
      <c r="E867" s="99">
        <v>1.37193378325315</v>
      </c>
      <c r="F867" s="96">
        <v>31</v>
      </c>
      <c r="G867" s="100" t="s">
        <v>1020</v>
      </c>
      <c r="H867" s="100" t="s">
        <v>1007</v>
      </c>
      <c r="I867" s="100" t="s">
        <v>1007</v>
      </c>
      <c r="J867" s="100" t="s">
        <v>1008</v>
      </c>
      <c r="K867" s="100" t="s">
        <v>1021</v>
      </c>
      <c r="L867" s="100" t="s">
        <v>1006</v>
      </c>
      <c r="M867" s="100" t="s">
        <v>1006</v>
      </c>
      <c r="N867" s="100" t="s">
        <v>1006</v>
      </c>
      <c r="O867" s="110" t="s">
        <v>1185</v>
      </c>
    </row>
    <row r="868" spans="1:15" x14ac:dyDescent="0.25">
      <c r="A868" s="97" t="s">
        <v>1180</v>
      </c>
      <c r="B868" s="98" t="s">
        <v>1324</v>
      </c>
      <c r="C868" s="98" t="s">
        <v>1325</v>
      </c>
      <c r="D868" s="85">
        <v>1113.4000000000001</v>
      </c>
      <c r="E868" s="99">
        <v>1.6614085103934499</v>
      </c>
      <c r="F868" s="96">
        <v>27</v>
      </c>
      <c r="G868" s="100" t="s">
        <v>1020</v>
      </c>
      <c r="H868" s="100" t="s">
        <v>1007</v>
      </c>
      <c r="I868" s="100" t="s">
        <v>1007</v>
      </c>
      <c r="J868" s="100" t="s">
        <v>1008</v>
      </c>
      <c r="K868" s="100" t="s">
        <v>1030</v>
      </c>
      <c r="L868" s="100" t="s">
        <v>1006</v>
      </c>
      <c r="M868" s="100" t="s">
        <v>1006</v>
      </c>
      <c r="N868" s="100" t="s">
        <v>1006</v>
      </c>
      <c r="O868" s="110" t="s">
        <v>1185</v>
      </c>
    </row>
    <row r="869" spans="1:15" x14ac:dyDescent="0.25">
      <c r="A869" s="97" t="s">
        <v>1181</v>
      </c>
      <c r="B869" s="98" t="s">
        <v>1324</v>
      </c>
      <c r="C869" s="98" t="s">
        <v>1325</v>
      </c>
      <c r="D869" s="85">
        <v>443.2</v>
      </c>
      <c r="E869" s="99">
        <v>1.4696213761572301</v>
      </c>
      <c r="F869" s="96">
        <v>32</v>
      </c>
      <c r="G869" s="100" t="s">
        <v>1014</v>
      </c>
      <c r="H869" s="100" t="s">
        <v>1014</v>
      </c>
      <c r="I869" s="100" t="s">
        <v>1014</v>
      </c>
      <c r="J869" s="100" t="s">
        <v>1014</v>
      </c>
      <c r="K869" s="100" t="s">
        <v>1014</v>
      </c>
      <c r="L869" s="100" t="s">
        <v>1014</v>
      </c>
      <c r="M869" s="100" t="s">
        <v>1014</v>
      </c>
      <c r="N869" s="100" t="s">
        <v>1014</v>
      </c>
      <c r="O869" s="110" t="s">
        <v>1009</v>
      </c>
    </row>
    <row r="870" spans="1:15" x14ac:dyDescent="0.25">
      <c r="A870" s="97" t="s">
        <v>1182</v>
      </c>
      <c r="B870" s="98" t="s">
        <v>1324</v>
      </c>
      <c r="C870" s="98" t="s">
        <v>1325</v>
      </c>
      <c r="D870" s="85">
        <v>996</v>
      </c>
      <c r="E870" s="99">
        <v>1.3510709153148801</v>
      </c>
      <c r="F870" s="96">
        <v>37</v>
      </c>
      <c r="G870" s="100" t="s">
        <v>1020</v>
      </c>
      <c r="H870" s="100" t="s">
        <v>1008</v>
      </c>
      <c r="I870" s="100" t="s">
        <v>1007</v>
      </c>
      <c r="J870" s="100" t="s">
        <v>1008</v>
      </c>
      <c r="K870" s="100" t="s">
        <v>1030</v>
      </c>
      <c r="L870" s="100" t="s">
        <v>1006</v>
      </c>
      <c r="M870" s="100" t="s">
        <v>1006</v>
      </c>
      <c r="N870" s="100" t="s">
        <v>1006</v>
      </c>
      <c r="O870" s="110" t="s">
        <v>1185</v>
      </c>
    </row>
    <row r="871" spans="1:15" x14ac:dyDescent="0.25">
      <c r="A871" s="97" t="s">
        <v>1003</v>
      </c>
      <c r="B871" s="98" t="s">
        <v>1326</v>
      </c>
      <c r="C871" s="98" t="s">
        <v>1327</v>
      </c>
      <c r="D871" s="85">
        <v>2387.5</v>
      </c>
      <c r="E871" s="99">
        <v>1.36670303627381</v>
      </c>
      <c r="F871" s="96">
        <v>43</v>
      </c>
      <c r="G871" s="100" t="s">
        <v>1020</v>
      </c>
      <c r="H871" s="100" t="s">
        <v>1008</v>
      </c>
      <c r="I871" s="100" t="s">
        <v>1007</v>
      </c>
      <c r="J871" s="100" t="s">
        <v>1008</v>
      </c>
      <c r="K871" s="100" t="s">
        <v>1021</v>
      </c>
      <c r="L871" s="100" t="s">
        <v>1008</v>
      </c>
      <c r="M871" s="100" t="s">
        <v>1021</v>
      </c>
      <c r="N871" s="100" t="s">
        <v>1008</v>
      </c>
      <c r="O871" s="110" t="s">
        <v>1185</v>
      </c>
    </row>
    <row r="872" spans="1:15" x14ac:dyDescent="0.25">
      <c r="A872" s="97" t="s">
        <v>1172</v>
      </c>
      <c r="B872" s="98" t="s">
        <v>1326</v>
      </c>
      <c r="C872" s="98" t="s">
        <v>1327</v>
      </c>
      <c r="D872" s="85">
        <v>1035.0999999999999</v>
      </c>
      <c r="E872" s="99">
        <v>0.89221146400012996</v>
      </c>
      <c r="F872" s="96">
        <v>77</v>
      </c>
      <c r="G872" s="100" t="s">
        <v>1020</v>
      </c>
      <c r="H872" s="100" t="s">
        <v>1008</v>
      </c>
      <c r="I872" s="100" t="s">
        <v>1007</v>
      </c>
      <c r="J872" s="100" t="s">
        <v>1006</v>
      </c>
      <c r="K872" s="100" t="s">
        <v>1021</v>
      </c>
      <c r="L872" s="100" t="s">
        <v>1008</v>
      </c>
      <c r="M872" s="100" t="s">
        <v>1021</v>
      </c>
      <c r="N872" s="100" t="s">
        <v>1008</v>
      </c>
      <c r="O872" s="110" t="s">
        <v>1185</v>
      </c>
    </row>
    <row r="873" spans="1:15" x14ac:dyDescent="0.25">
      <c r="A873" s="97" t="s">
        <v>1173</v>
      </c>
      <c r="B873" s="98" t="s">
        <v>1326</v>
      </c>
      <c r="C873" s="98" t="s">
        <v>1327</v>
      </c>
      <c r="D873" s="85">
        <v>961.9</v>
      </c>
      <c r="E873" s="99">
        <v>-0.51484751120842598</v>
      </c>
      <c r="F873" s="96">
        <v>170</v>
      </c>
      <c r="G873" s="100" t="s">
        <v>1021</v>
      </c>
      <c r="H873" s="100" t="s">
        <v>1007</v>
      </c>
      <c r="I873" s="100" t="s">
        <v>1007</v>
      </c>
      <c r="J873" s="100" t="s">
        <v>1006</v>
      </c>
      <c r="K873" s="100" t="s">
        <v>1006</v>
      </c>
      <c r="L873" s="100" t="s">
        <v>1008</v>
      </c>
      <c r="M873" s="100" t="s">
        <v>1021</v>
      </c>
      <c r="N873" s="100" t="s">
        <v>1008</v>
      </c>
      <c r="O873" s="110" t="s">
        <v>1185</v>
      </c>
    </row>
    <row r="874" spans="1:15" x14ac:dyDescent="0.25">
      <c r="A874" s="97" t="s">
        <v>1174</v>
      </c>
      <c r="B874" s="98" t="s">
        <v>1326</v>
      </c>
      <c r="C874" s="98" t="s">
        <v>1327</v>
      </c>
      <c r="D874" s="85">
        <v>526.70000000000005</v>
      </c>
      <c r="E874" s="99">
        <v>1.3717212215568899</v>
      </c>
      <c r="F874" s="96">
        <v>32</v>
      </c>
      <c r="G874" s="100" t="s">
        <v>1014</v>
      </c>
      <c r="H874" s="100" t="s">
        <v>1014</v>
      </c>
      <c r="I874" s="100" t="s">
        <v>1014</v>
      </c>
      <c r="J874" s="100" t="s">
        <v>1014</v>
      </c>
      <c r="K874" s="100" t="s">
        <v>1014</v>
      </c>
      <c r="L874" s="100" t="s">
        <v>1014</v>
      </c>
      <c r="M874" s="100" t="s">
        <v>1014</v>
      </c>
      <c r="N874" s="100" t="s">
        <v>1014</v>
      </c>
      <c r="O874" s="110" t="s">
        <v>1009</v>
      </c>
    </row>
    <row r="875" spans="1:15" x14ac:dyDescent="0.25">
      <c r="A875" s="97" t="s">
        <v>1175</v>
      </c>
      <c r="B875" s="98" t="s">
        <v>1326</v>
      </c>
      <c r="C875" s="98" t="s">
        <v>1327</v>
      </c>
      <c r="D875" s="85">
        <v>1359.7</v>
      </c>
      <c r="E875" s="99">
        <v>1.5531410198545901</v>
      </c>
      <c r="F875" s="96">
        <v>26</v>
      </c>
      <c r="G875" s="100" t="s">
        <v>1020</v>
      </c>
      <c r="H875" s="100" t="s">
        <v>1007</v>
      </c>
      <c r="I875" s="100" t="s">
        <v>1007</v>
      </c>
      <c r="J875" s="100" t="s">
        <v>1006</v>
      </c>
      <c r="K875" s="100" t="s">
        <v>1021</v>
      </c>
      <c r="L875" s="100" t="s">
        <v>1008</v>
      </c>
      <c r="M875" s="100" t="s">
        <v>1021</v>
      </c>
      <c r="N875" s="100" t="s">
        <v>1008</v>
      </c>
      <c r="O875" s="110" t="s">
        <v>1185</v>
      </c>
    </row>
    <row r="876" spans="1:15" x14ac:dyDescent="0.25">
      <c r="A876" s="97" t="s">
        <v>1176</v>
      </c>
      <c r="B876" s="98" t="s">
        <v>1326</v>
      </c>
      <c r="C876" s="98" t="s">
        <v>1327</v>
      </c>
      <c r="D876" s="85">
        <v>3584</v>
      </c>
      <c r="E876" s="99">
        <v>1.3796139995047001</v>
      </c>
      <c r="F876" s="96">
        <v>36</v>
      </c>
      <c r="G876" s="100" t="s">
        <v>1020</v>
      </c>
      <c r="H876" s="100" t="s">
        <v>1007</v>
      </c>
      <c r="I876" s="100" t="s">
        <v>1007</v>
      </c>
      <c r="J876" s="100" t="s">
        <v>1006</v>
      </c>
      <c r="K876" s="100" t="s">
        <v>1021</v>
      </c>
      <c r="L876" s="100" t="s">
        <v>1008</v>
      </c>
      <c r="M876" s="100" t="s">
        <v>1021</v>
      </c>
      <c r="N876" s="100" t="s">
        <v>1008</v>
      </c>
      <c r="O876" s="110" t="s">
        <v>1185</v>
      </c>
    </row>
    <row r="877" spans="1:15" x14ac:dyDescent="0.25">
      <c r="A877" s="97" t="s">
        <v>1177</v>
      </c>
      <c r="B877" s="98" t="s">
        <v>1326</v>
      </c>
      <c r="C877" s="98" t="s">
        <v>1327</v>
      </c>
      <c r="D877" s="85">
        <v>2208.9</v>
      </c>
      <c r="E877" s="99">
        <v>1.17588616156584</v>
      </c>
      <c r="F877" s="96">
        <v>55</v>
      </c>
      <c r="G877" s="100" t="s">
        <v>1020</v>
      </c>
      <c r="H877" s="100" t="s">
        <v>1008</v>
      </c>
      <c r="I877" s="100" t="s">
        <v>1007</v>
      </c>
      <c r="J877" s="100" t="s">
        <v>1006</v>
      </c>
      <c r="K877" s="100" t="s">
        <v>1006</v>
      </c>
      <c r="L877" s="100" t="s">
        <v>1008</v>
      </c>
      <c r="M877" s="100" t="s">
        <v>1021</v>
      </c>
      <c r="N877" s="100" t="s">
        <v>1008</v>
      </c>
      <c r="O877" s="110" t="s">
        <v>1185</v>
      </c>
    </row>
    <row r="878" spans="1:15" x14ac:dyDescent="0.25">
      <c r="A878" s="97" t="s">
        <v>1178</v>
      </c>
      <c r="B878" s="98" t="s">
        <v>1326</v>
      </c>
      <c r="C878" s="98" t="s">
        <v>1327</v>
      </c>
      <c r="D878" s="85">
        <v>648.4</v>
      </c>
      <c r="E878" s="99">
        <v>1.2152038698821099</v>
      </c>
      <c r="F878" s="96">
        <v>47</v>
      </c>
      <c r="G878" s="100" t="s">
        <v>1020</v>
      </c>
      <c r="H878" s="100" t="s">
        <v>1008</v>
      </c>
      <c r="I878" s="100" t="s">
        <v>1007</v>
      </c>
      <c r="J878" s="100" t="s">
        <v>1006</v>
      </c>
      <c r="K878" s="100" t="s">
        <v>1021</v>
      </c>
      <c r="L878" s="100" t="s">
        <v>1008</v>
      </c>
      <c r="M878" s="100" t="s">
        <v>1021</v>
      </c>
      <c r="N878" s="100" t="s">
        <v>1008</v>
      </c>
      <c r="O878" s="110" t="s">
        <v>1185</v>
      </c>
    </row>
    <row r="879" spans="1:15" x14ac:dyDescent="0.25">
      <c r="A879" s="97" t="s">
        <v>1179</v>
      </c>
      <c r="B879" s="98" t="s">
        <v>1326</v>
      </c>
      <c r="C879" s="98" t="s">
        <v>1327</v>
      </c>
      <c r="D879" s="85">
        <v>1807.5</v>
      </c>
      <c r="E879" s="99">
        <v>0.844414521679277</v>
      </c>
      <c r="F879" s="96">
        <v>78</v>
      </c>
      <c r="G879" s="100" t="s">
        <v>1020</v>
      </c>
      <c r="H879" s="100" t="s">
        <v>1007</v>
      </c>
      <c r="I879" s="100" t="s">
        <v>1007</v>
      </c>
      <c r="J879" s="100" t="s">
        <v>1006</v>
      </c>
      <c r="K879" s="100" t="s">
        <v>1021</v>
      </c>
      <c r="L879" s="100" t="s">
        <v>1008</v>
      </c>
      <c r="M879" s="100" t="s">
        <v>1021</v>
      </c>
      <c r="N879" s="100" t="s">
        <v>1008</v>
      </c>
      <c r="O879" s="110" t="s">
        <v>1185</v>
      </c>
    </row>
    <row r="880" spans="1:15" x14ac:dyDescent="0.25">
      <c r="A880" s="97" t="s">
        <v>1180</v>
      </c>
      <c r="B880" s="98" t="s">
        <v>1326</v>
      </c>
      <c r="C880" s="98" t="s">
        <v>1327</v>
      </c>
      <c r="D880" s="85">
        <v>3605.1</v>
      </c>
      <c r="E880" s="99">
        <v>1.3347367354711901</v>
      </c>
      <c r="F880" s="96">
        <v>43</v>
      </c>
      <c r="G880" s="100" t="s">
        <v>1020</v>
      </c>
      <c r="H880" s="100" t="s">
        <v>1007</v>
      </c>
      <c r="I880" s="100" t="s">
        <v>1007</v>
      </c>
      <c r="J880" s="100" t="s">
        <v>1006</v>
      </c>
      <c r="K880" s="100" t="s">
        <v>1021</v>
      </c>
      <c r="L880" s="100" t="s">
        <v>1008</v>
      </c>
      <c r="M880" s="100" t="s">
        <v>1021</v>
      </c>
      <c r="N880" s="100" t="s">
        <v>1008</v>
      </c>
      <c r="O880" s="110" t="s">
        <v>1185</v>
      </c>
    </row>
    <row r="881" spans="1:15" x14ac:dyDescent="0.25">
      <c r="A881" s="97" t="s">
        <v>1181</v>
      </c>
      <c r="B881" s="98" t="s">
        <v>1326</v>
      </c>
      <c r="C881" s="98" t="s">
        <v>1327</v>
      </c>
      <c r="D881" s="85">
        <v>1425.9</v>
      </c>
      <c r="E881" s="99">
        <v>1.4438741178605901</v>
      </c>
      <c r="F881" s="96">
        <v>35</v>
      </c>
      <c r="G881" s="100" t="s">
        <v>1020</v>
      </c>
      <c r="H881" s="100" t="s">
        <v>1007</v>
      </c>
      <c r="I881" s="100" t="s">
        <v>1007</v>
      </c>
      <c r="J881" s="100" t="s">
        <v>1008</v>
      </c>
      <c r="K881" s="100" t="s">
        <v>1006</v>
      </c>
      <c r="L881" s="100" t="s">
        <v>1008</v>
      </c>
      <c r="M881" s="100" t="s">
        <v>1021</v>
      </c>
      <c r="N881" s="100" t="s">
        <v>1008</v>
      </c>
      <c r="O881" s="110" t="s">
        <v>1185</v>
      </c>
    </row>
    <row r="882" spans="1:15" x14ac:dyDescent="0.25">
      <c r="A882" s="97" t="s">
        <v>1182</v>
      </c>
      <c r="B882" s="98" t="s">
        <v>1326</v>
      </c>
      <c r="C882" s="98" t="s">
        <v>1327</v>
      </c>
      <c r="D882" s="85">
        <v>3091.1</v>
      </c>
      <c r="E882" s="99">
        <v>1.23848091644736</v>
      </c>
      <c r="F882" s="96">
        <v>55</v>
      </c>
      <c r="G882" s="100" t="s">
        <v>1020</v>
      </c>
      <c r="H882" s="100" t="s">
        <v>1008</v>
      </c>
      <c r="I882" s="100" t="s">
        <v>1007</v>
      </c>
      <c r="J882" s="100" t="s">
        <v>1008</v>
      </c>
      <c r="K882" s="100" t="s">
        <v>1021</v>
      </c>
      <c r="L882" s="100" t="s">
        <v>1008</v>
      </c>
      <c r="M882" s="100" t="s">
        <v>1021</v>
      </c>
      <c r="N882" s="100" t="s">
        <v>1008</v>
      </c>
      <c r="O882" s="110" t="s">
        <v>1185</v>
      </c>
    </row>
    <row r="883" spans="1:15" x14ac:dyDescent="0.25">
      <c r="A883" s="97" t="s">
        <v>1003</v>
      </c>
      <c r="B883" s="98" t="s">
        <v>1328</v>
      </c>
      <c r="C883" s="98" t="s">
        <v>1329</v>
      </c>
      <c r="D883" s="85">
        <v>273.8</v>
      </c>
      <c r="E883" s="99">
        <v>2.9888337155747799</v>
      </c>
      <c r="F883" s="96">
        <v>5</v>
      </c>
      <c r="G883" s="100" t="s">
        <v>1014</v>
      </c>
      <c r="H883" s="100" t="s">
        <v>1014</v>
      </c>
      <c r="I883" s="100" t="s">
        <v>1014</v>
      </c>
      <c r="J883" s="100" t="s">
        <v>1014</v>
      </c>
      <c r="K883" s="100" t="s">
        <v>1014</v>
      </c>
      <c r="L883" s="100" t="s">
        <v>1014</v>
      </c>
      <c r="M883" s="100" t="s">
        <v>1014</v>
      </c>
      <c r="N883" s="100" t="s">
        <v>1014</v>
      </c>
      <c r="O883" s="110" t="s">
        <v>1009</v>
      </c>
    </row>
    <row r="884" spans="1:15" x14ac:dyDescent="0.25">
      <c r="A884" s="97" t="s">
        <v>1172</v>
      </c>
      <c r="B884" s="98" t="s">
        <v>1328</v>
      </c>
      <c r="C884" s="98" t="s">
        <v>1329</v>
      </c>
      <c r="D884" s="85">
        <v>107</v>
      </c>
      <c r="E884" s="99">
        <v>1.34471905056743</v>
      </c>
      <c r="F884" s="96">
        <v>34</v>
      </c>
      <c r="G884" s="100" t="s">
        <v>1014</v>
      </c>
      <c r="H884" s="100" t="s">
        <v>1014</v>
      </c>
      <c r="I884" s="100" t="s">
        <v>1014</v>
      </c>
      <c r="J884" s="100" t="s">
        <v>1014</v>
      </c>
      <c r="K884" s="100" t="s">
        <v>1014</v>
      </c>
      <c r="L884" s="100" t="s">
        <v>1014</v>
      </c>
      <c r="M884" s="100" t="s">
        <v>1014</v>
      </c>
      <c r="N884" s="100" t="s">
        <v>1014</v>
      </c>
      <c r="O884" s="110" t="s">
        <v>1009</v>
      </c>
    </row>
    <row r="885" spans="1:15" x14ac:dyDescent="0.25">
      <c r="A885" s="97" t="s">
        <v>1173</v>
      </c>
      <c r="B885" s="98" t="s">
        <v>1328</v>
      </c>
      <c r="C885" s="98" t="s">
        <v>1329</v>
      </c>
      <c r="D885" s="85">
        <v>132.5</v>
      </c>
      <c r="E885" s="99">
        <v>1.1667377248695801</v>
      </c>
      <c r="F885" s="96">
        <v>29</v>
      </c>
      <c r="G885" s="100" t="s">
        <v>1014</v>
      </c>
      <c r="H885" s="100" t="s">
        <v>1014</v>
      </c>
      <c r="I885" s="100" t="s">
        <v>1014</v>
      </c>
      <c r="J885" s="100" t="s">
        <v>1014</v>
      </c>
      <c r="K885" s="100" t="s">
        <v>1014</v>
      </c>
      <c r="L885" s="100" t="s">
        <v>1014</v>
      </c>
      <c r="M885" s="100" t="s">
        <v>1014</v>
      </c>
      <c r="N885" s="100" t="s">
        <v>1014</v>
      </c>
      <c r="O885" s="110" t="s">
        <v>1009</v>
      </c>
    </row>
    <row r="886" spans="1:15" x14ac:dyDescent="0.25">
      <c r="A886" s="97" t="s">
        <v>1174</v>
      </c>
      <c r="B886" s="98" t="s">
        <v>1328</v>
      </c>
      <c r="C886" s="98" t="s">
        <v>1329</v>
      </c>
      <c r="D886" s="85">
        <v>45</v>
      </c>
      <c r="E886" s="99">
        <v>0.68208054443785404</v>
      </c>
      <c r="F886" s="96">
        <v>94</v>
      </c>
      <c r="G886" s="100" t="s">
        <v>1014</v>
      </c>
      <c r="H886" s="100" t="s">
        <v>1014</v>
      </c>
      <c r="I886" s="100" t="s">
        <v>1014</v>
      </c>
      <c r="J886" s="100" t="s">
        <v>1014</v>
      </c>
      <c r="K886" s="100" t="s">
        <v>1014</v>
      </c>
      <c r="L886" s="100" t="s">
        <v>1014</v>
      </c>
      <c r="M886" s="100" t="s">
        <v>1014</v>
      </c>
      <c r="N886" s="100" t="s">
        <v>1014</v>
      </c>
      <c r="O886" s="110" t="s">
        <v>1200</v>
      </c>
    </row>
    <row r="887" spans="1:15" x14ac:dyDescent="0.25">
      <c r="A887" s="97" t="s">
        <v>1175</v>
      </c>
      <c r="B887" s="98" t="s">
        <v>1328</v>
      </c>
      <c r="C887" s="98" t="s">
        <v>1329</v>
      </c>
      <c r="D887" s="85">
        <v>202</v>
      </c>
      <c r="E887" s="99">
        <v>1.65541852561224</v>
      </c>
      <c r="F887" s="96">
        <v>15</v>
      </c>
      <c r="G887" s="100" t="s">
        <v>1014</v>
      </c>
      <c r="H887" s="100" t="s">
        <v>1014</v>
      </c>
      <c r="I887" s="100" t="s">
        <v>1014</v>
      </c>
      <c r="J887" s="100" t="s">
        <v>1014</v>
      </c>
      <c r="K887" s="100" t="s">
        <v>1014</v>
      </c>
      <c r="L887" s="100" t="s">
        <v>1014</v>
      </c>
      <c r="M887" s="100" t="s">
        <v>1014</v>
      </c>
      <c r="N887" s="100" t="s">
        <v>1014</v>
      </c>
      <c r="O887" s="110" t="s">
        <v>1009</v>
      </c>
    </row>
    <row r="888" spans="1:15" x14ac:dyDescent="0.25">
      <c r="A888" s="97" t="s">
        <v>1176</v>
      </c>
      <c r="B888" s="98" t="s">
        <v>1328</v>
      </c>
      <c r="C888" s="98" t="s">
        <v>1329</v>
      </c>
      <c r="D888" s="85">
        <v>584.6</v>
      </c>
      <c r="E888" s="99">
        <v>-0.47549307355582399</v>
      </c>
      <c r="F888" s="96">
        <v>183</v>
      </c>
      <c r="G888" s="100" t="s">
        <v>1021</v>
      </c>
      <c r="H888" s="100" t="s">
        <v>1007</v>
      </c>
      <c r="I888" s="100" t="s">
        <v>1006</v>
      </c>
      <c r="J888" s="100" t="s">
        <v>1007</v>
      </c>
      <c r="K888" s="100" t="s">
        <v>1006</v>
      </c>
      <c r="L888" s="100" t="s">
        <v>1030</v>
      </c>
      <c r="M888" s="100" t="s">
        <v>1008</v>
      </c>
      <c r="N888" s="100" t="s">
        <v>1006</v>
      </c>
      <c r="O888" s="110" t="s">
        <v>1185</v>
      </c>
    </row>
    <row r="889" spans="1:15" x14ac:dyDescent="0.25">
      <c r="A889" s="97" t="s">
        <v>1177</v>
      </c>
      <c r="B889" s="98" t="s">
        <v>1328</v>
      </c>
      <c r="C889" s="98" t="s">
        <v>1329</v>
      </c>
      <c r="D889" s="85">
        <v>254</v>
      </c>
      <c r="E889" s="99">
        <v>1.95589838343742</v>
      </c>
      <c r="F889" s="96">
        <v>13</v>
      </c>
      <c r="G889" s="100" t="s">
        <v>1014</v>
      </c>
      <c r="H889" s="100" t="s">
        <v>1014</v>
      </c>
      <c r="I889" s="100" t="s">
        <v>1014</v>
      </c>
      <c r="J889" s="100" t="s">
        <v>1014</v>
      </c>
      <c r="K889" s="100" t="s">
        <v>1014</v>
      </c>
      <c r="L889" s="100" t="s">
        <v>1014</v>
      </c>
      <c r="M889" s="100" t="s">
        <v>1014</v>
      </c>
      <c r="N889" s="100" t="s">
        <v>1014</v>
      </c>
      <c r="O889" s="110" t="s">
        <v>1009</v>
      </c>
    </row>
    <row r="890" spans="1:15" x14ac:dyDescent="0.25">
      <c r="A890" s="97" t="s">
        <v>1178</v>
      </c>
      <c r="B890" s="98" t="s">
        <v>1328</v>
      </c>
      <c r="C890" s="98" t="s">
        <v>1329</v>
      </c>
      <c r="D890" s="85">
        <v>83.5</v>
      </c>
      <c r="E890" s="99">
        <v>2.3141400055722099</v>
      </c>
      <c r="F890" s="96">
        <v>9</v>
      </c>
      <c r="G890" s="100" t="s">
        <v>1014</v>
      </c>
      <c r="H890" s="100" t="s">
        <v>1014</v>
      </c>
      <c r="I890" s="100" t="s">
        <v>1014</v>
      </c>
      <c r="J890" s="100" t="s">
        <v>1014</v>
      </c>
      <c r="K890" s="100" t="s">
        <v>1014</v>
      </c>
      <c r="L890" s="100" t="s">
        <v>1014</v>
      </c>
      <c r="M890" s="100" t="s">
        <v>1014</v>
      </c>
      <c r="N890" s="100" t="s">
        <v>1014</v>
      </c>
      <c r="O890" s="110" t="s">
        <v>1009</v>
      </c>
    </row>
    <row r="891" spans="1:15" x14ac:dyDescent="0.25">
      <c r="A891" s="97" t="s">
        <v>1179</v>
      </c>
      <c r="B891" s="98" t="s">
        <v>1328</v>
      </c>
      <c r="C891" s="98" t="s">
        <v>1329</v>
      </c>
      <c r="D891" s="85">
        <v>285.8</v>
      </c>
      <c r="E891" s="99">
        <v>2.2141513003569</v>
      </c>
      <c r="F891" s="96">
        <v>7</v>
      </c>
      <c r="G891" s="100" t="s">
        <v>1014</v>
      </c>
      <c r="H891" s="100" t="s">
        <v>1014</v>
      </c>
      <c r="I891" s="100" t="s">
        <v>1014</v>
      </c>
      <c r="J891" s="100" t="s">
        <v>1014</v>
      </c>
      <c r="K891" s="100" t="s">
        <v>1014</v>
      </c>
      <c r="L891" s="100" t="s">
        <v>1014</v>
      </c>
      <c r="M891" s="100" t="s">
        <v>1014</v>
      </c>
      <c r="N891" s="100" t="s">
        <v>1014</v>
      </c>
      <c r="O891" s="110" t="s">
        <v>1009</v>
      </c>
    </row>
    <row r="892" spans="1:15" x14ac:dyDescent="0.25">
      <c r="A892" s="97" t="s">
        <v>1180</v>
      </c>
      <c r="B892" s="98" t="s">
        <v>1328</v>
      </c>
      <c r="C892" s="98" t="s">
        <v>1329</v>
      </c>
      <c r="D892" s="85">
        <v>742.8</v>
      </c>
      <c r="E892" s="99">
        <v>1.1963947048088199</v>
      </c>
      <c r="F892" s="96">
        <v>52</v>
      </c>
      <c r="G892" s="100" t="s">
        <v>1020</v>
      </c>
      <c r="H892" s="100" t="s">
        <v>1007</v>
      </c>
      <c r="I892" s="100" t="s">
        <v>1006</v>
      </c>
      <c r="J892" s="100" t="s">
        <v>1007</v>
      </c>
      <c r="K892" s="100" t="s">
        <v>1030</v>
      </c>
      <c r="L892" s="100" t="s">
        <v>1030</v>
      </c>
      <c r="M892" s="100" t="s">
        <v>1008</v>
      </c>
      <c r="N892" s="100" t="s">
        <v>1006</v>
      </c>
      <c r="O892" s="110" t="s">
        <v>1185</v>
      </c>
    </row>
    <row r="893" spans="1:15" x14ac:dyDescent="0.25">
      <c r="A893" s="97" t="s">
        <v>1181</v>
      </c>
      <c r="B893" s="98" t="s">
        <v>1328</v>
      </c>
      <c r="C893" s="98" t="s">
        <v>1329</v>
      </c>
      <c r="D893" s="85">
        <v>185.4</v>
      </c>
      <c r="E893" s="99">
        <v>2.6754622727227702</v>
      </c>
      <c r="F893" s="96">
        <v>3</v>
      </c>
      <c r="G893" s="100" t="s">
        <v>1014</v>
      </c>
      <c r="H893" s="100" t="s">
        <v>1014</v>
      </c>
      <c r="I893" s="100" t="s">
        <v>1014</v>
      </c>
      <c r="J893" s="100" t="s">
        <v>1014</v>
      </c>
      <c r="K893" s="100" t="s">
        <v>1014</v>
      </c>
      <c r="L893" s="100" t="s">
        <v>1014</v>
      </c>
      <c r="M893" s="100" t="s">
        <v>1014</v>
      </c>
      <c r="N893" s="100" t="s">
        <v>1014</v>
      </c>
      <c r="O893" s="110" t="s">
        <v>1009</v>
      </c>
    </row>
    <row r="894" spans="1:15" x14ac:dyDescent="0.25">
      <c r="A894" s="97" t="s">
        <v>1182</v>
      </c>
      <c r="B894" s="98" t="s">
        <v>1328</v>
      </c>
      <c r="C894" s="98" t="s">
        <v>1329</v>
      </c>
      <c r="D894" s="85">
        <v>346.8</v>
      </c>
      <c r="E894" s="99">
        <v>1.30449067253094</v>
      </c>
      <c r="F894" s="96">
        <v>46</v>
      </c>
      <c r="G894" s="100" t="s">
        <v>1014</v>
      </c>
      <c r="H894" s="100" t="s">
        <v>1014</v>
      </c>
      <c r="I894" s="100" t="s">
        <v>1014</v>
      </c>
      <c r="J894" s="100" t="s">
        <v>1014</v>
      </c>
      <c r="K894" s="100" t="s">
        <v>1014</v>
      </c>
      <c r="L894" s="100" t="s">
        <v>1014</v>
      </c>
      <c r="M894" s="100" t="s">
        <v>1014</v>
      </c>
      <c r="N894" s="100" t="s">
        <v>1014</v>
      </c>
      <c r="O894" s="110" t="s">
        <v>1009</v>
      </c>
    </row>
    <row r="895" spans="1:15" x14ac:dyDescent="0.25">
      <c r="A895" s="97" t="s">
        <v>1003</v>
      </c>
      <c r="B895" s="98" t="s">
        <v>1330</v>
      </c>
      <c r="C895" s="98" t="s">
        <v>1331</v>
      </c>
      <c r="D895" s="85">
        <v>1019.7</v>
      </c>
      <c r="E895" s="99">
        <v>2.9888337155747799</v>
      </c>
      <c r="F895" s="96">
        <v>5</v>
      </c>
      <c r="G895" s="100" t="s">
        <v>1014</v>
      </c>
      <c r="H895" s="100" t="s">
        <v>1014</v>
      </c>
      <c r="I895" s="100" t="s">
        <v>1014</v>
      </c>
      <c r="J895" s="100" t="s">
        <v>1014</v>
      </c>
      <c r="K895" s="100" t="s">
        <v>1014</v>
      </c>
      <c r="L895" s="100" t="s">
        <v>1014</v>
      </c>
      <c r="M895" s="100" t="s">
        <v>1014</v>
      </c>
      <c r="N895" s="100" t="s">
        <v>1014</v>
      </c>
      <c r="O895" s="110" t="s">
        <v>1009</v>
      </c>
    </row>
    <row r="896" spans="1:15" x14ac:dyDescent="0.25">
      <c r="A896" s="97" t="s">
        <v>1172</v>
      </c>
      <c r="B896" s="98" t="s">
        <v>1330</v>
      </c>
      <c r="C896" s="98" t="s">
        <v>1331</v>
      </c>
      <c r="D896" s="85">
        <v>354.1</v>
      </c>
      <c r="E896" s="99">
        <v>1.34471905056743</v>
      </c>
      <c r="F896" s="96">
        <v>34</v>
      </c>
      <c r="G896" s="100" t="s">
        <v>1014</v>
      </c>
      <c r="H896" s="100" t="s">
        <v>1014</v>
      </c>
      <c r="I896" s="100" t="s">
        <v>1014</v>
      </c>
      <c r="J896" s="100" t="s">
        <v>1014</v>
      </c>
      <c r="K896" s="100" t="s">
        <v>1014</v>
      </c>
      <c r="L896" s="100" t="s">
        <v>1014</v>
      </c>
      <c r="M896" s="100" t="s">
        <v>1014</v>
      </c>
      <c r="N896" s="100" t="s">
        <v>1014</v>
      </c>
      <c r="O896" s="110" t="s">
        <v>1009</v>
      </c>
    </row>
    <row r="897" spans="1:15" x14ac:dyDescent="0.25">
      <c r="A897" s="97" t="s">
        <v>1173</v>
      </c>
      <c r="B897" s="98" t="s">
        <v>1330</v>
      </c>
      <c r="C897" s="98" t="s">
        <v>1331</v>
      </c>
      <c r="D897" s="85">
        <v>368.1</v>
      </c>
      <c r="E897" s="99">
        <v>1.1667377248695801</v>
      </c>
      <c r="F897" s="96">
        <v>29</v>
      </c>
      <c r="G897" s="100" t="s">
        <v>1014</v>
      </c>
      <c r="H897" s="100" t="s">
        <v>1014</v>
      </c>
      <c r="I897" s="100" t="s">
        <v>1014</v>
      </c>
      <c r="J897" s="100" t="s">
        <v>1014</v>
      </c>
      <c r="K897" s="100" t="s">
        <v>1014</v>
      </c>
      <c r="L897" s="100" t="s">
        <v>1014</v>
      </c>
      <c r="M897" s="100" t="s">
        <v>1014</v>
      </c>
      <c r="N897" s="100" t="s">
        <v>1014</v>
      </c>
      <c r="O897" s="110" t="s">
        <v>1009</v>
      </c>
    </row>
    <row r="898" spans="1:15" x14ac:dyDescent="0.25">
      <c r="A898" s="97" t="s">
        <v>1174</v>
      </c>
      <c r="B898" s="98" t="s">
        <v>1330</v>
      </c>
      <c r="C898" s="98" t="s">
        <v>1331</v>
      </c>
      <c r="D898" s="85">
        <v>122.3</v>
      </c>
      <c r="E898" s="99">
        <v>1.3744084887705299</v>
      </c>
      <c r="F898" s="96">
        <v>31</v>
      </c>
      <c r="G898" s="100" t="s">
        <v>1014</v>
      </c>
      <c r="H898" s="100" t="s">
        <v>1014</v>
      </c>
      <c r="I898" s="100" t="s">
        <v>1014</v>
      </c>
      <c r="J898" s="100" t="s">
        <v>1014</v>
      </c>
      <c r="K898" s="100" t="s">
        <v>1014</v>
      </c>
      <c r="L898" s="100" t="s">
        <v>1014</v>
      </c>
      <c r="M898" s="100" t="s">
        <v>1014</v>
      </c>
      <c r="N898" s="100" t="s">
        <v>1014</v>
      </c>
      <c r="O898" s="110" t="s">
        <v>1200</v>
      </c>
    </row>
    <row r="899" spans="1:15" x14ac:dyDescent="0.25">
      <c r="A899" s="97" t="s">
        <v>1175</v>
      </c>
      <c r="B899" s="98" t="s">
        <v>1330</v>
      </c>
      <c r="C899" s="98" t="s">
        <v>1331</v>
      </c>
      <c r="D899" s="85">
        <v>637.70000000000005</v>
      </c>
      <c r="E899" s="99">
        <v>1.65541852561224</v>
      </c>
      <c r="F899" s="96">
        <v>15</v>
      </c>
      <c r="G899" s="100" t="s">
        <v>1014</v>
      </c>
      <c r="H899" s="100" t="s">
        <v>1014</v>
      </c>
      <c r="I899" s="100" t="s">
        <v>1014</v>
      </c>
      <c r="J899" s="100" t="s">
        <v>1014</v>
      </c>
      <c r="K899" s="100" t="s">
        <v>1014</v>
      </c>
      <c r="L899" s="100" t="s">
        <v>1014</v>
      </c>
      <c r="M899" s="100" t="s">
        <v>1014</v>
      </c>
      <c r="N899" s="100" t="s">
        <v>1014</v>
      </c>
      <c r="O899" s="110" t="s">
        <v>1009</v>
      </c>
    </row>
    <row r="900" spans="1:15" x14ac:dyDescent="0.25">
      <c r="A900" s="97" t="s">
        <v>1176</v>
      </c>
      <c r="B900" s="98" t="s">
        <v>1330</v>
      </c>
      <c r="C900" s="98" t="s">
        <v>1331</v>
      </c>
      <c r="D900" s="85">
        <v>2154.1999999999998</v>
      </c>
      <c r="E900" s="99">
        <v>1.16107073221079</v>
      </c>
      <c r="F900" s="96">
        <v>50</v>
      </c>
      <c r="G900" s="100" t="s">
        <v>1020</v>
      </c>
      <c r="H900" s="100" t="s">
        <v>1030</v>
      </c>
      <c r="I900" s="100" t="s">
        <v>1007</v>
      </c>
      <c r="J900" s="100" t="s">
        <v>1007</v>
      </c>
      <c r="K900" s="100" t="s">
        <v>1030</v>
      </c>
      <c r="L900" s="100" t="s">
        <v>1006</v>
      </c>
      <c r="M900" s="100" t="s">
        <v>1008</v>
      </c>
      <c r="N900" s="100" t="s">
        <v>1021</v>
      </c>
      <c r="O900" s="110" t="s">
        <v>1185</v>
      </c>
    </row>
    <row r="901" spans="1:15" x14ac:dyDescent="0.25">
      <c r="A901" s="97" t="s">
        <v>1177</v>
      </c>
      <c r="B901" s="98" t="s">
        <v>1330</v>
      </c>
      <c r="C901" s="98" t="s">
        <v>1331</v>
      </c>
      <c r="D901" s="85">
        <v>951.2</v>
      </c>
      <c r="E901" s="99">
        <v>1.95589838343742</v>
      </c>
      <c r="F901" s="96">
        <v>13</v>
      </c>
      <c r="G901" s="100" t="s">
        <v>1014</v>
      </c>
      <c r="H901" s="100" t="s">
        <v>1014</v>
      </c>
      <c r="I901" s="100" t="s">
        <v>1014</v>
      </c>
      <c r="J901" s="100" t="s">
        <v>1014</v>
      </c>
      <c r="K901" s="100" t="s">
        <v>1014</v>
      </c>
      <c r="L901" s="100" t="s">
        <v>1014</v>
      </c>
      <c r="M901" s="100" t="s">
        <v>1014</v>
      </c>
      <c r="N901" s="100" t="s">
        <v>1014</v>
      </c>
      <c r="O901" s="110" t="s">
        <v>1009</v>
      </c>
    </row>
    <row r="902" spans="1:15" x14ac:dyDescent="0.25">
      <c r="A902" s="97" t="s">
        <v>1178</v>
      </c>
      <c r="B902" s="98" t="s">
        <v>1330</v>
      </c>
      <c r="C902" s="98" t="s">
        <v>1331</v>
      </c>
      <c r="D902" s="85">
        <v>263.5</v>
      </c>
      <c r="E902" s="99">
        <v>2.3141400055722099</v>
      </c>
      <c r="F902" s="96">
        <v>9</v>
      </c>
      <c r="G902" s="100" t="s">
        <v>1014</v>
      </c>
      <c r="H902" s="100" t="s">
        <v>1014</v>
      </c>
      <c r="I902" s="100" t="s">
        <v>1014</v>
      </c>
      <c r="J902" s="100" t="s">
        <v>1014</v>
      </c>
      <c r="K902" s="100" t="s">
        <v>1014</v>
      </c>
      <c r="L902" s="100" t="s">
        <v>1014</v>
      </c>
      <c r="M902" s="100" t="s">
        <v>1014</v>
      </c>
      <c r="N902" s="100" t="s">
        <v>1014</v>
      </c>
      <c r="O902" s="110" t="s">
        <v>1009</v>
      </c>
    </row>
    <row r="903" spans="1:15" x14ac:dyDescent="0.25">
      <c r="A903" s="97" t="s">
        <v>1179</v>
      </c>
      <c r="B903" s="98" t="s">
        <v>1330</v>
      </c>
      <c r="C903" s="98" t="s">
        <v>1331</v>
      </c>
      <c r="D903" s="85">
        <v>801</v>
      </c>
      <c r="E903" s="99">
        <v>2.2141513003569</v>
      </c>
      <c r="F903" s="96">
        <v>7</v>
      </c>
      <c r="G903" s="100" t="s">
        <v>1014</v>
      </c>
      <c r="H903" s="100" t="s">
        <v>1014</v>
      </c>
      <c r="I903" s="100" t="s">
        <v>1014</v>
      </c>
      <c r="J903" s="100" t="s">
        <v>1014</v>
      </c>
      <c r="K903" s="100" t="s">
        <v>1014</v>
      </c>
      <c r="L903" s="100" t="s">
        <v>1014</v>
      </c>
      <c r="M903" s="100" t="s">
        <v>1014</v>
      </c>
      <c r="N903" s="100" t="s">
        <v>1014</v>
      </c>
      <c r="O903" s="110" t="s">
        <v>1009</v>
      </c>
    </row>
    <row r="904" spans="1:15" x14ac:dyDescent="0.25">
      <c r="A904" s="97" t="s">
        <v>1180</v>
      </c>
      <c r="B904" s="98" t="s">
        <v>1330</v>
      </c>
      <c r="C904" s="98" t="s">
        <v>1331</v>
      </c>
      <c r="D904" s="85">
        <v>2167.6999999999998</v>
      </c>
      <c r="E904" s="99">
        <v>1.3009226731479699</v>
      </c>
      <c r="F904" s="96">
        <v>45</v>
      </c>
      <c r="G904" s="100" t="s">
        <v>1020</v>
      </c>
      <c r="H904" s="100" t="s">
        <v>1007</v>
      </c>
      <c r="I904" s="100" t="s">
        <v>1007</v>
      </c>
      <c r="J904" s="100" t="s">
        <v>1007</v>
      </c>
      <c r="K904" s="100" t="s">
        <v>1030</v>
      </c>
      <c r="L904" s="100" t="s">
        <v>1006</v>
      </c>
      <c r="M904" s="100" t="s">
        <v>1008</v>
      </c>
      <c r="N904" s="100" t="s">
        <v>1021</v>
      </c>
      <c r="O904" s="110" t="s">
        <v>1185</v>
      </c>
    </row>
    <row r="905" spans="1:15" x14ac:dyDescent="0.25">
      <c r="A905" s="97" t="s">
        <v>1181</v>
      </c>
      <c r="B905" s="98" t="s">
        <v>1330</v>
      </c>
      <c r="C905" s="98" t="s">
        <v>1331</v>
      </c>
      <c r="D905" s="85">
        <v>677.5</v>
      </c>
      <c r="E905" s="99">
        <v>2.6754622727227702</v>
      </c>
      <c r="F905" s="96">
        <v>3</v>
      </c>
      <c r="G905" s="100" t="s">
        <v>1014</v>
      </c>
      <c r="H905" s="100" t="s">
        <v>1014</v>
      </c>
      <c r="I905" s="100" t="s">
        <v>1014</v>
      </c>
      <c r="J905" s="100" t="s">
        <v>1014</v>
      </c>
      <c r="K905" s="100" t="s">
        <v>1014</v>
      </c>
      <c r="L905" s="100" t="s">
        <v>1014</v>
      </c>
      <c r="M905" s="100" t="s">
        <v>1014</v>
      </c>
      <c r="N905" s="100" t="s">
        <v>1014</v>
      </c>
      <c r="O905" s="110" t="s">
        <v>1009</v>
      </c>
    </row>
    <row r="906" spans="1:15" x14ac:dyDescent="0.25">
      <c r="A906" s="97" t="s">
        <v>1182</v>
      </c>
      <c r="B906" s="98" t="s">
        <v>1330</v>
      </c>
      <c r="C906" s="98" t="s">
        <v>1331</v>
      </c>
      <c r="D906" s="85">
        <v>1327.4</v>
      </c>
      <c r="E906" s="99">
        <v>1.8387358464651899</v>
      </c>
      <c r="F906" s="96">
        <v>12</v>
      </c>
      <c r="G906" s="100" t="s">
        <v>1020</v>
      </c>
      <c r="H906" s="100" t="s">
        <v>1006</v>
      </c>
      <c r="I906" s="100" t="s">
        <v>1007</v>
      </c>
      <c r="J906" s="100" t="s">
        <v>1007</v>
      </c>
      <c r="K906" s="100" t="s">
        <v>1021</v>
      </c>
      <c r="L906" s="100" t="s">
        <v>1006</v>
      </c>
      <c r="M906" s="100" t="s">
        <v>1008</v>
      </c>
      <c r="N906" s="100" t="s">
        <v>1021</v>
      </c>
      <c r="O906" s="110" t="s">
        <v>1185</v>
      </c>
    </row>
    <row r="907" spans="1:15" x14ac:dyDescent="0.25">
      <c r="A907" s="97" t="s">
        <v>1003</v>
      </c>
      <c r="B907" s="98" t="s">
        <v>1332</v>
      </c>
      <c r="C907" s="98" t="s">
        <v>1333</v>
      </c>
      <c r="D907" s="85">
        <v>1616.1</v>
      </c>
      <c r="E907" s="99">
        <v>3.8054602257910499</v>
      </c>
      <c r="F907" s="96">
        <v>2</v>
      </c>
      <c r="G907" s="100" t="s">
        <v>1020</v>
      </c>
      <c r="H907" s="100" t="s">
        <v>1007</v>
      </c>
      <c r="I907" s="100" t="s">
        <v>1008</v>
      </c>
      <c r="J907" s="100" t="s">
        <v>1007</v>
      </c>
      <c r="K907" s="100" t="s">
        <v>1030</v>
      </c>
      <c r="L907" s="100" t="s">
        <v>1006</v>
      </c>
      <c r="M907" s="100" t="s">
        <v>1006</v>
      </c>
      <c r="N907" s="100" t="s">
        <v>1021</v>
      </c>
      <c r="O907" s="110" t="s">
        <v>1185</v>
      </c>
    </row>
    <row r="908" spans="1:15" x14ac:dyDescent="0.25">
      <c r="A908" s="97" t="s">
        <v>1172</v>
      </c>
      <c r="B908" s="98" t="s">
        <v>1332</v>
      </c>
      <c r="C908" s="98" t="s">
        <v>1333</v>
      </c>
      <c r="D908" s="85">
        <v>626.9</v>
      </c>
      <c r="E908" s="99">
        <v>1.34471905056743</v>
      </c>
      <c r="F908" s="96">
        <v>34</v>
      </c>
      <c r="G908" s="100" t="s">
        <v>1014</v>
      </c>
      <c r="H908" s="100" t="s">
        <v>1014</v>
      </c>
      <c r="I908" s="100" t="s">
        <v>1014</v>
      </c>
      <c r="J908" s="100" t="s">
        <v>1014</v>
      </c>
      <c r="K908" s="100" t="s">
        <v>1014</v>
      </c>
      <c r="L908" s="100" t="s">
        <v>1014</v>
      </c>
      <c r="M908" s="100" t="s">
        <v>1014</v>
      </c>
      <c r="N908" s="100" t="s">
        <v>1014</v>
      </c>
      <c r="O908" s="110" t="s">
        <v>1009</v>
      </c>
    </row>
    <row r="909" spans="1:15" x14ac:dyDescent="0.25">
      <c r="A909" s="97" t="s">
        <v>1173</v>
      </c>
      <c r="B909" s="98" t="s">
        <v>1332</v>
      </c>
      <c r="C909" s="98" t="s">
        <v>1333</v>
      </c>
      <c r="D909" s="85">
        <v>684.2</v>
      </c>
      <c r="E909" s="99">
        <v>1.1667377248695801</v>
      </c>
      <c r="F909" s="96">
        <v>29</v>
      </c>
      <c r="G909" s="100" t="s">
        <v>1014</v>
      </c>
      <c r="H909" s="100" t="s">
        <v>1014</v>
      </c>
      <c r="I909" s="100" t="s">
        <v>1014</v>
      </c>
      <c r="J909" s="100" t="s">
        <v>1014</v>
      </c>
      <c r="K909" s="100" t="s">
        <v>1014</v>
      </c>
      <c r="L909" s="100" t="s">
        <v>1014</v>
      </c>
      <c r="M909" s="100" t="s">
        <v>1014</v>
      </c>
      <c r="N909" s="100" t="s">
        <v>1014</v>
      </c>
      <c r="O909" s="110" t="s">
        <v>1009</v>
      </c>
    </row>
    <row r="910" spans="1:15" x14ac:dyDescent="0.25">
      <c r="A910" s="97" t="s">
        <v>1174</v>
      </c>
      <c r="B910" s="98" t="s">
        <v>1332</v>
      </c>
      <c r="C910" s="98" t="s">
        <v>1333</v>
      </c>
      <c r="D910" s="85">
        <v>228</v>
      </c>
      <c r="E910" s="99">
        <v>3.2669058953698502</v>
      </c>
      <c r="F910" s="96">
        <v>4</v>
      </c>
      <c r="G910" s="100" t="s">
        <v>1014</v>
      </c>
      <c r="H910" s="100" t="s">
        <v>1014</v>
      </c>
      <c r="I910" s="100" t="s">
        <v>1014</v>
      </c>
      <c r="J910" s="100" t="s">
        <v>1014</v>
      </c>
      <c r="K910" s="100" t="s">
        <v>1014</v>
      </c>
      <c r="L910" s="100" t="s">
        <v>1014</v>
      </c>
      <c r="M910" s="100" t="s">
        <v>1014</v>
      </c>
      <c r="N910" s="100" t="s">
        <v>1014</v>
      </c>
      <c r="O910" s="110" t="s">
        <v>1200</v>
      </c>
    </row>
    <row r="911" spans="1:15" x14ac:dyDescent="0.25">
      <c r="A911" s="97" t="s">
        <v>1175</v>
      </c>
      <c r="B911" s="98" t="s">
        <v>1332</v>
      </c>
      <c r="C911" s="98" t="s">
        <v>1333</v>
      </c>
      <c r="D911" s="85">
        <v>1084.3</v>
      </c>
      <c r="E911" s="99">
        <v>3.6277384555313299</v>
      </c>
      <c r="F911" s="96">
        <v>2</v>
      </c>
      <c r="G911" s="100" t="s">
        <v>1020</v>
      </c>
      <c r="H911" s="100" t="s">
        <v>1007</v>
      </c>
      <c r="I911" s="100" t="s">
        <v>1008</v>
      </c>
      <c r="J911" s="100" t="s">
        <v>1007</v>
      </c>
      <c r="K911" s="100" t="s">
        <v>1030</v>
      </c>
      <c r="L911" s="100" t="s">
        <v>1006</v>
      </c>
      <c r="M911" s="100" t="s">
        <v>1006</v>
      </c>
      <c r="N911" s="100" t="s">
        <v>1021</v>
      </c>
      <c r="O911" s="110" t="s">
        <v>1185</v>
      </c>
    </row>
    <row r="912" spans="1:15" x14ac:dyDescent="0.25">
      <c r="A912" s="97" t="s">
        <v>1176</v>
      </c>
      <c r="B912" s="98" t="s">
        <v>1332</v>
      </c>
      <c r="C912" s="98" t="s">
        <v>1333</v>
      </c>
      <c r="D912" s="85">
        <v>3471.9</v>
      </c>
      <c r="E912" s="99">
        <v>1.8854807613173299</v>
      </c>
      <c r="F912" s="96">
        <v>12</v>
      </c>
      <c r="G912" s="100" t="s">
        <v>1020</v>
      </c>
      <c r="H912" s="100" t="s">
        <v>1008</v>
      </c>
      <c r="I912" s="100" t="s">
        <v>1008</v>
      </c>
      <c r="J912" s="100" t="s">
        <v>1007</v>
      </c>
      <c r="K912" s="100" t="s">
        <v>1030</v>
      </c>
      <c r="L912" s="100" t="s">
        <v>1006</v>
      </c>
      <c r="M912" s="100" t="s">
        <v>1006</v>
      </c>
      <c r="N912" s="100" t="s">
        <v>1021</v>
      </c>
      <c r="O912" s="110" t="s">
        <v>1185</v>
      </c>
    </row>
    <row r="913" spans="1:15" x14ac:dyDescent="0.25">
      <c r="A913" s="97" t="s">
        <v>1177</v>
      </c>
      <c r="B913" s="98" t="s">
        <v>1332</v>
      </c>
      <c r="C913" s="98" t="s">
        <v>1333</v>
      </c>
      <c r="D913" s="85">
        <v>1509.1</v>
      </c>
      <c r="E913" s="99">
        <v>2.39921615963021</v>
      </c>
      <c r="F913" s="96">
        <v>5</v>
      </c>
      <c r="G913" s="100" t="s">
        <v>1020</v>
      </c>
      <c r="H913" s="100" t="s">
        <v>1007</v>
      </c>
      <c r="I913" s="100" t="s">
        <v>1008</v>
      </c>
      <c r="J913" s="100" t="s">
        <v>1007</v>
      </c>
      <c r="K913" s="100" t="s">
        <v>1021</v>
      </c>
      <c r="L913" s="100" t="s">
        <v>1006</v>
      </c>
      <c r="M913" s="100" t="s">
        <v>1006</v>
      </c>
      <c r="N913" s="100" t="s">
        <v>1021</v>
      </c>
      <c r="O913" s="110" t="s">
        <v>1185</v>
      </c>
    </row>
    <row r="914" spans="1:15" x14ac:dyDescent="0.25">
      <c r="A914" s="97" t="s">
        <v>1178</v>
      </c>
      <c r="B914" s="98" t="s">
        <v>1332</v>
      </c>
      <c r="C914" s="98" t="s">
        <v>1333</v>
      </c>
      <c r="D914" s="85">
        <v>453.9</v>
      </c>
      <c r="E914" s="99">
        <v>2.3141400055722099</v>
      </c>
      <c r="F914" s="96">
        <v>9</v>
      </c>
      <c r="G914" s="100" t="s">
        <v>1014</v>
      </c>
      <c r="H914" s="100" t="s">
        <v>1014</v>
      </c>
      <c r="I914" s="100" t="s">
        <v>1014</v>
      </c>
      <c r="J914" s="100" t="s">
        <v>1014</v>
      </c>
      <c r="K914" s="100" t="s">
        <v>1014</v>
      </c>
      <c r="L914" s="100" t="s">
        <v>1014</v>
      </c>
      <c r="M914" s="100" t="s">
        <v>1014</v>
      </c>
      <c r="N914" s="100" t="s">
        <v>1014</v>
      </c>
      <c r="O914" s="110" t="s">
        <v>1009</v>
      </c>
    </row>
    <row r="915" spans="1:15" x14ac:dyDescent="0.25">
      <c r="A915" s="97" t="s">
        <v>1179</v>
      </c>
      <c r="B915" s="98" t="s">
        <v>1332</v>
      </c>
      <c r="C915" s="98" t="s">
        <v>1333</v>
      </c>
      <c r="D915" s="85">
        <v>1324.4</v>
      </c>
      <c r="E915" s="99">
        <v>3.2390672353903698</v>
      </c>
      <c r="F915" s="96">
        <v>5</v>
      </c>
      <c r="G915" s="100" t="s">
        <v>1020</v>
      </c>
      <c r="H915" s="100" t="s">
        <v>1007</v>
      </c>
      <c r="I915" s="100" t="s">
        <v>1008</v>
      </c>
      <c r="J915" s="100" t="s">
        <v>1007</v>
      </c>
      <c r="K915" s="100" t="s">
        <v>1021</v>
      </c>
      <c r="L915" s="100" t="s">
        <v>1006</v>
      </c>
      <c r="M915" s="100" t="s">
        <v>1006</v>
      </c>
      <c r="N915" s="100" t="s">
        <v>1021</v>
      </c>
      <c r="O915" s="110" t="s">
        <v>1185</v>
      </c>
    </row>
    <row r="916" spans="1:15" x14ac:dyDescent="0.25">
      <c r="A916" s="97" t="s">
        <v>1180</v>
      </c>
      <c r="B916" s="98" t="s">
        <v>1332</v>
      </c>
      <c r="C916" s="98" t="s">
        <v>1333</v>
      </c>
      <c r="D916" s="85">
        <v>3420.8</v>
      </c>
      <c r="E916" s="99">
        <v>7.04390618628599</v>
      </c>
      <c r="F916" s="96">
        <v>1</v>
      </c>
      <c r="G916" s="100" t="s">
        <v>1020</v>
      </c>
      <c r="H916" s="100" t="s">
        <v>1007</v>
      </c>
      <c r="I916" s="100" t="s">
        <v>1008</v>
      </c>
      <c r="J916" s="100" t="s">
        <v>1007</v>
      </c>
      <c r="K916" s="100" t="s">
        <v>1030</v>
      </c>
      <c r="L916" s="100" t="s">
        <v>1006</v>
      </c>
      <c r="M916" s="100" t="s">
        <v>1006</v>
      </c>
      <c r="N916" s="100" t="s">
        <v>1021</v>
      </c>
      <c r="O916" s="110" t="s">
        <v>1185</v>
      </c>
    </row>
    <row r="917" spans="1:15" x14ac:dyDescent="0.25">
      <c r="A917" s="97" t="s">
        <v>1181</v>
      </c>
      <c r="B917" s="98" t="s">
        <v>1332</v>
      </c>
      <c r="C917" s="98" t="s">
        <v>1333</v>
      </c>
      <c r="D917" s="85">
        <v>1120.5</v>
      </c>
      <c r="E917" s="99">
        <v>2.6754622727227702</v>
      </c>
      <c r="F917" s="96">
        <v>3</v>
      </c>
      <c r="G917" s="100" t="s">
        <v>1014</v>
      </c>
      <c r="H917" s="100" t="s">
        <v>1014</v>
      </c>
      <c r="I917" s="100" t="s">
        <v>1014</v>
      </c>
      <c r="J917" s="100" t="s">
        <v>1014</v>
      </c>
      <c r="K917" s="100" t="s">
        <v>1014</v>
      </c>
      <c r="L917" s="100" t="s">
        <v>1014</v>
      </c>
      <c r="M917" s="100" t="s">
        <v>1014</v>
      </c>
      <c r="N917" s="100" t="s">
        <v>1014</v>
      </c>
      <c r="O917" s="110" t="s">
        <v>1009</v>
      </c>
    </row>
    <row r="918" spans="1:15" x14ac:dyDescent="0.25">
      <c r="A918" s="97" t="s">
        <v>1182</v>
      </c>
      <c r="B918" s="98" t="s">
        <v>1332</v>
      </c>
      <c r="C918" s="98" t="s">
        <v>1333</v>
      </c>
      <c r="D918" s="85">
        <v>1836.4</v>
      </c>
      <c r="E918" s="99">
        <v>1.2638618616297199</v>
      </c>
      <c r="F918" s="96">
        <v>53</v>
      </c>
      <c r="G918" s="100" t="s">
        <v>1020</v>
      </c>
      <c r="H918" s="100" t="s">
        <v>1008</v>
      </c>
      <c r="I918" s="100" t="s">
        <v>1008</v>
      </c>
      <c r="J918" s="100" t="s">
        <v>1007</v>
      </c>
      <c r="K918" s="100" t="s">
        <v>1030</v>
      </c>
      <c r="L918" s="100" t="s">
        <v>1006</v>
      </c>
      <c r="M918" s="100" t="s">
        <v>1006</v>
      </c>
      <c r="N918" s="100" t="s">
        <v>1021</v>
      </c>
      <c r="O918" s="110" t="s">
        <v>1185</v>
      </c>
    </row>
    <row r="919" spans="1:15" x14ac:dyDescent="0.25">
      <c r="A919" s="97" t="s">
        <v>1003</v>
      </c>
      <c r="B919" s="98" t="s">
        <v>1334</v>
      </c>
      <c r="C919" s="98" t="s">
        <v>1335</v>
      </c>
      <c r="D919" s="85">
        <v>476.1</v>
      </c>
      <c r="E919" s="99">
        <v>1.95513400431146</v>
      </c>
      <c r="F919" s="96">
        <v>13</v>
      </c>
      <c r="G919" s="100" t="s">
        <v>1020</v>
      </c>
      <c r="H919" s="100" t="s">
        <v>1007</v>
      </c>
      <c r="I919" s="100" t="s">
        <v>1007</v>
      </c>
      <c r="J919" s="100" t="s">
        <v>1008</v>
      </c>
      <c r="K919" s="100" t="s">
        <v>1021</v>
      </c>
      <c r="L919" s="100" t="s">
        <v>1021</v>
      </c>
      <c r="M919" s="100" t="s">
        <v>1007</v>
      </c>
      <c r="N919" s="100" t="s">
        <v>1030</v>
      </c>
      <c r="O919" s="110" t="s">
        <v>1185</v>
      </c>
    </row>
    <row r="920" spans="1:15" x14ac:dyDescent="0.25">
      <c r="A920" s="97" t="s">
        <v>1172</v>
      </c>
      <c r="B920" s="98" t="s">
        <v>1334</v>
      </c>
      <c r="C920" s="98" t="s">
        <v>1335</v>
      </c>
      <c r="D920" s="85">
        <v>162.1</v>
      </c>
      <c r="E920" s="99">
        <v>1.34471905056743</v>
      </c>
      <c r="F920" s="96">
        <v>34</v>
      </c>
      <c r="G920" s="100" t="s">
        <v>1014</v>
      </c>
      <c r="H920" s="100" t="s">
        <v>1014</v>
      </c>
      <c r="I920" s="100" t="s">
        <v>1014</v>
      </c>
      <c r="J920" s="100" t="s">
        <v>1014</v>
      </c>
      <c r="K920" s="100" t="s">
        <v>1014</v>
      </c>
      <c r="L920" s="100" t="s">
        <v>1014</v>
      </c>
      <c r="M920" s="100" t="s">
        <v>1014</v>
      </c>
      <c r="N920" s="100" t="s">
        <v>1014</v>
      </c>
      <c r="O920" s="110" t="s">
        <v>1009</v>
      </c>
    </row>
    <row r="921" spans="1:15" x14ac:dyDescent="0.25">
      <c r="A921" s="97" t="s">
        <v>1173</v>
      </c>
      <c r="B921" s="98" t="s">
        <v>1334</v>
      </c>
      <c r="C921" s="98" t="s">
        <v>1335</v>
      </c>
      <c r="D921" s="85">
        <v>222.2</v>
      </c>
      <c r="E921" s="99">
        <v>1.1667377248695801</v>
      </c>
      <c r="F921" s="96">
        <v>29</v>
      </c>
      <c r="G921" s="100" t="s">
        <v>1014</v>
      </c>
      <c r="H921" s="100" t="s">
        <v>1014</v>
      </c>
      <c r="I921" s="100" t="s">
        <v>1014</v>
      </c>
      <c r="J921" s="100" t="s">
        <v>1014</v>
      </c>
      <c r="K921" s="100" t="s">
        <v>1014</v>
      </c>
      <c r="L921" s="100" t="s">
        <v>1014</v>
      </c>
      <c r="M921" s="100" t="s">
        <v>1014</v>
      </c>
      <c r="N921" s="100" t="s">
        <v>1014</v>
      </c>
      <c r="O921" s="110" t="s">
        <v>1009</v>
      </c>
    </row>
    <row r="922" spans="1:15" x14ac:dyDescent="0.25">
      <c r="A922" s="97" t="s">
        <v>1174</v>
      </c>
      <c r="B922" s="98" t="s">
        <v>1334</v>
      </c>
      <c r="C922" s="98" t="s">
        <v>1335</v>
      </c>
      <c r="D922" s="85">
        <v>48.9</v>
      </c>
      <c r="E922" s="99">
        <v>1.90043312577917</v>
      </c>
      <c r="F922" s="96">
        <v>12</v>
      </c>
      <c r="G922" s="100" t="s">
        <v>1014</v>
      </c>
      <c r="H922" s="100" t="s">
        <v>1014</v>
      </c>
      <c r="I922" s="100" t="s">
        <v>1014</v>
      </c>
      <c r="J922" s="100" t="s">
        <v>1014</v>
      </c>
      <c r="K922" s="100" t="s">
        <v>1014</v>
      </c>
      <c r="L922" s="100" t="s">
        <v>1014</v>
      </c>
      <c r="M922" s="100" t="s">
        <v>1014</v>
      </c>
      <c r="N922" s="100" t="s">
        <v>1014</v>
      </c>
      <c r="O922" s="110" t="s">
        <v>1200</v>
      </c>
    </row>
    <row r="923" spans="1:15" x14ac:dyDescent="0.25">
      <c r="A923" s="97" t="s">
        <v>1175</v>
      </c>
      <c r="B923" s="98" t="s">
        <v>1334</v>
      </c>
      <c r="C923" s="98" t="s">
        <v>1335</v>
      </c>
      <c r="D923" s="85">
        <v>291.10000000000002</v>
      </c>
      <c r="E923" s="99">
        <v>1.65541852561224</v>
      </c>
      <c r="F923" s="96">
        <v>15</v>
      </c>
      <c r="G923" s="100" t="s">
        <v>1014</v>
      </c>
      <c r="H923" s="100" t="s">
        <v>1014</v>
      </c>
      <c r="I923" s="100" t="s">
        <v>1014</v>
      </c>
      <c r="J923" s="100" t="s">
        <v>1014</v>
      </c>
      <c r="K923" s="100" t="s">
        <v>1014</v>
      </c>
      <c r="L923" s="100" t="s">
        <v>1014</v>
      </c>
      <c r="M923" s="100" t="s">
        <v>1014</v>
      </c>
      <c r="N923" s="100" t="s">
        <v>1014</v>
      </c>
      <c r="O923" s="110" t="s">
        <v>1009</v>
      </c>
    </row>
    <row r="924" spans="1:15" x14ac:dyDescent="0.25">
      <c r="A924" s="97" t="s">
        <v>1176</v>
      </c>
      <c r="B924" s="98" t="s">
        <v>1334</v>
      </c>
      <c r="C924" s="98" t="s">
        <v>1335</v>
      </c>
      <c r="D924" s="85">
        <v>1008.3</v>
      </c>
      <c r="E924" s="99">
        <v>1.3691952969721299</v>
      </c>
      <c r="F924" s="96">
        <v>38</v>
      </c>
      <c r="G924" s="100" t="s">
        <v>1020</v>
      </c>
      <c r="H924" s="100" t="s">
        <v>1008</v>
      </c>
      <c r="I924" s="100" t="s">
        <v>1007</v>
      </c>
      <c r="J924" s="100" t="s">
        <v>1008</v>
      </c>
      <c r="K924" s="100" t="s">
        <v>1006</v>
      </c>
      <c r="L924" s="100" t="s">
        <v>1021</v>
      </c>
      <c r="M924" s="100" t="s">
        <v>1007</v>
      </c>
      <c r="N924" s="100" t="s">
        <v>1030</v>
      </c>
      <c r="O924" s="110" t="s">
        <v>1185</v>
      </c>
    </row>
    <row r="925" spans="1:15" x14ac:dyDescent="0.25">
      <c r="A925" s="97" t="s">
        <v>1177</v>
      </c>
      <c r="B925" s="98" t="s">
        <v>1334</v>
      </c>
      <c r="C925" s="98" t="s">
        <v>1335</v>
      </c>
      <c r="D925" s="85">
        <v>481.8</v>
      </c>
      <c r="E925" s="99">
        <v>1.5387866669010699</v>
      </c>
      <c r="F925" s="96">
        <v>36</v>
      </c>
      <c r="G925" s="100" t="s">
        <v>1020</v>
      </c>
      <c r="H925" s="100" t="s">
        <v>1007</v>
      </c>
      <c r="I925" s="100" t="s">
        <v>1007</v>
      </c>
      <c r="J925" s="100" t="s">
        <v>1008</v>
      </c>
      <c r="K925" s="100" t="s">
        <v>1021</v>
      </c>
      <c r="L925" s="100" t="s">
        <v>1021</v>
      </c>
      <c r="M925" s="100" t="s">
        <v>1007</v>
      </c>
      <c r="N925" s="100" t="s">
        <v>1030</v>
      </c>
      <c r="O925" s="110" t="s">
        <v>1185</v>
      </c>
    </row>
    <row r="926" spans="1:15" x14ac:dyDescent="0.25">
      <c r="A926" s="97" t="s">
        <v>1178</v>
      </c>
      <c r="B926" s="98" t="s">
        <v>1334</v>
      </c>
      <c r="C926" s="98" t="s">
        <v>1335</v>
      </c>
      <c r="D926" s="85">
        <v>126.4</v>
      </c>
      <c r="E926" s="99">
        <v>2.3141400055722099</v>
      </c>
      <c r="F926" s="96">
        <v>9</v>
      </c>
      <c r="G926" s="100" t="s">
        <v>1014</v>
      </c>
      <c r="H926" s="100" t="s">
        <v>1014</v>
      </c>
      <c r="I926" s="100" t="s">
        <v>1014</v>
      </c>
      <c r="J926" s="100" t="s">
        <v>1014</v>
      </c>
      <c r="K926" s="100" t="s">
        <v>1014</v>
      </c>
      <c r="L926" s="100" t="s">
        <v>1014</v>
      </c>
      <c r="M926" s="100" t="s">
        <v>1014</v>
      </c>
      <c r="N926" s="100" t="s">
        <v>1014</v>
      </c>
      <c r="O926" s="110" t="s">
        <v>1009</v>
      </c>
    </row>
    <row r="927" spans="1:15" x14ac:dyDescent="0.25">
      <c r="A927" s="97" t="s">
        <v>1179</v>
      </c>
      <c r="B927" s="98" t="s">
        <v>1334</v>
      </c>
      <c r="C927" s="98" t="s">
        <v>1335</v>
      </c>
      <c r="D927" s="85">
        <v>369.1</v>
      </c>
      <c r="E927" s="99">
        <v>2.2141513003569</v>
      </c>
      <c r="F927" s="96">
        <v>7</v>
      </c>
      <c r="G927" s="100" t="s">
        <v>1014</v>
      </c>
      <c r="H927" s="100" t="s">
        <v>1014</v>
      </c>
      <c r="I927" s="100" t="s">
        <v>1014</v>
      </c>
      <c r="J927" s="100" t="s">
        <v>1014</v>
      </c>
      <c r="K927" s="100" t="s">
        <v>1014</v>
      </c>
      <c r="L927" s="100" t="s">
        <v>1014</v>
      </c>
      <c r="M927" s="100" t="s">
        <v>1014</v>
      </c>
      <c r="N927" s="100" t="s">
        <v>1014</v>
      </c>
      <c r="O927" s="110" t="s">
        <v>1009</v>
      </c>
    </row>
    <row r="928" spans="1:15" x14ac:dyDescent="0.25">
      <c r="A928" s="97" t="s">
        <v>1180</v>
      </c>
      <c r="B928" s="98" t="s">
        <v>1334</v>
      </c>
      <c r="C928" s="98" t="s">
        <v>1335</v>
      </c>
      <c r="D928" s="85">
        <v>982.4</v>
      </c>
      <c r="E928" s="99">
        <v>2.0955497778582002</v>
      </c>
      <c r="F928" s="96">
        <v>14</v>
      </c>
      <c r="G928" s="100" t="s">
        <v>1020</v>
      </c>
      <c r="H928" s="100" t="s">
        <v>1007</v>
      </c>
      <c r="I928" s="100" t="s">
        <v>1007</v>
      </c>
      <c r="J928" s="100" t="s">
        <v>1006</v>
      </c>
      <c r="K928" s="100" t="s">
        <v>1030</v>
      </c>
      <c r="L928" s="100" t="s">
        <v>1021</v>
      </c>
      <c r="M928" s="100" t="s">
        <v>1007</v>
      </c>
      <c r="N928" s="100" t="s">
        <v>1030</v>
      </c>
      <c r="O928" s="110" t="s">
        <v>1185</v>
      </c>
    </row>
    <row r="929" spans="1:15" x14ac:dyDescent="0.25">
      <c r="A929" s="97" t="s">
        <v>1181</v>
      </c>
      <c r="B929" s="98" t="s">
        <v>1334</v>
      </c>
      <c r="C929" s="98" t="s">
        <v>1335</v>
      </c>
      <c r="D929" s="85">
        <v>339.2</v>
      </c>
      <c r="E929" s="99">
        <v>2.6754622727227702</v>
      </c>
      <c r="F929" s="96">
        <v>3</v>
      </c>
      <c r="G929" s="100" t="s">
        <v>1014</v>
      </c>
      <c r="H929" s="100" t="s">
        <v>1014</v>
      </c>
      <c r="I929" s="100" t="s">
        <v>1014</v>
      </c>
      <c r="J929" s="100" t="s">
        <v>1014</v>
      </c>
      <c r="K929" s="100" t="s">
        <v>1014</v>
      </c>
      <c r="L929" s="100" t="s">
        <v>1014</v>
      </c>
      <c r="M929" s="100" t="s">
        <v>1014</v>
      </c>
      <c r="N929" s="100" t="s">
        <v>1014</v>
      </c>
      <c r="O929" s="110" t="s">
        <v>1009</v>
      </c>
    </row>
    <row r="930" spans="1:15" x14ac:dyDescent="0.25">
      <c r="A930" s="97" t="s">
        <v>1182</v>
      </c>
      <c r="B930" s="98" t="s">
        <v>1334</v>
      </c>
      <c r="C930" s="98" t="s">
        <v>1335</v>
      </c>
      <c r="D930" s="85">
        <v>684</v>
      </c>
      <c r="E930" s="99">
        <v>2.5004943638688402</v>
      </c>
      <c r="F930" s="96">
        <v>4</v>
      </c>
      <c r="G930" s="100" t="s">
        <v>1020</v>
      </c>
      <c r="H930" s="100" t="s">
        <v>1007</v>
      </c>
      <c r="I930" s="100" t="s">
        <v>1007</v>
      </c>
      <c r="J930" s="100" t="s">
        <v>1008</v>
      </c>
      <c r="K930" s="100" t="s">
        <v>1021</v>
      </c>
      <c r="L930" s="100" t="s">
        <v>1021</v>
      </c>
      <c r="M930" s="100" t="s">
        <v>1007</v>
      </c>
      <c r="N930" s="100" t="s">
        <v>1030</v>
      </c>
      <c r="O930" s="110" t="s">
        <v>1185</v>
      </c>
    </row>
    <row r="931" spans="1:15" x14ac:dyDescent="0.25">
      <c r="A931" s="97" t="s">
        <v>1003</v>
      </c>
      <c r="B931" s="98" t="s">
        <v>1336</v>
      </c>
      <c r="C931" s="98" t="s">
        <v>1337</v>
      </c>
      <c r="D931" s="85">
        <v>187.2</v>
      </c>
      <c r="E931" s="99">
        <v>1.7680675642408601</v>
      </c>
      <c r="F931" s="96">
        <v>23</v>
      </c>
      <c r="G931" s="100" t="s">
        <v>1020</v>
      </c>
      <c r="H931" s="100" t="s">
        <v>1007</v>
      </c>
      <c r="I931" s="100" t="s">
        <v>1007</v>
      </c>
      <c r="J931" s="100" t="s">
        <v>1021</v>
      </c>
      <c r="K931" s="100" t="s">
        <v>1030</v>
      </c>
      <c r="L931" s="100" t="s">
        <v>1021</v>
      </c>
      <c r="M931" s="100" t="s">
        <v>1006</v>
      </c>
      <c r="N931" s="100" t="s">
        <v>1030</v>
      </c>
      <c r="O931" s="110" t="s">
        <v>1185</v>
      </c>
    </row>
    <row r="932" spans="1:15" x14ac:dyDescent="0.25">
      <c r="A932" s="97" t="s">
        <v>1172</v>
      </c>
      <c r="B932" s="98" t="s">
        <v>1336</v>
      </c>
      <c r="C932" s="98" t="s">
        <v>1337</v>
      </c>
      <c r="D932" s="85">
        <v>82.1</v>
      </c>
      <c r="E932" s="99">
        <v>1.34471905056743</v>
      </c>
      <c r="F932" s="96">
        <v>34</v>
      </c>
      <c r="G932" s="100" t="s">
        <v>1014</v>
      </c>
      <c r="H932" s="100" t="s">
        <v>1014</v>
      </c>
      <c r="I932" s="100" t="s">
        <v>1014</v>
      </c>
      <c r="J932" s="100" t="s">
        <v>1014</v>
      </c>
      <c r="K932" s="100" t="s">
        <v>1014</v>
      </c>
      <c r="L932" s="100" t="s">
        <v>1014</v>
      </c>
      <c r="M932" s="100" t="s">
        <v>1014</v>
      </c>
      <c r="N932" s="100" t="s">
        <v>1014</v>
      </c>
      <c r="O932" s="110" t="s">
        <v>1009</v>
      </c>
    </row>
    <row r="933" spans="1:15" x14ac:dyDescent="0.25">
      <c r="A933" s="97" t="s">
        <v>1173</v>
      </c>
      <c r="B933" s="98" t="s">
        <v>1336</v>
      </c>
      <c r="C933" s="98" t="s">
        <v>1337</v>
      </c>
      <c r="D933" s="85">
        <v>63.5</v>
      </c>
      <c r="E933" s="99">
        <v>1.1667377248695801</v>
      </c>
      <c r="F933" s="96">
        <v>29</v>
      </c>
      <c r="G933" s="100" t="s">
        <v>1014</v>
      </c>
      <c r="H933" s="100" t="s">
        <v>1014</v>
      </c>
      <c r="I933" s="100" t="s">
        <v>1014</v>
      </c>
      <c r="J933" s="100" t="s">
        <v>1014</v>
      </c>
      <c r="K933" s="100" t="s">
        <v>1014</v>
      </c>
      <c r="L933" s="100" t="s">
        <v>1014</v>
      </c>
      <c r="M933" s="100" t="s">
        <v>1014</v>
      </c>
      <c r="N933" s="100" t="s">
        <v>1014</v>
      </c>
      <c r="O933" s="110" t="s">
        <v>1009</v>
      </c>
    </row>
    <row r="934" spans="1:15" x14ac:dyDescent="0.25">
      <c r="A934" s="97" t="s">
        <v>1174</v>
      </c>
      <c r="B934" s="98" t="s">
        <v>1336</v>
      </c>
      <c r="C934" s="98" t="s">
        <v>1337</v>
      </c>
      <c r="D934" s="85">
        <v>31.6</v>
      </c>
      <c r="E934" s="99">
        <v>1.6556709369740099</v>
      </c>
      <c r="F934" s="96">
        <v>18</v>
      </c>
      <c r="G934" s="100" t="s">
        <v>1014</v>
      </c>
      <c r="H934" s="100" t="s">
        <v>1014</v>
      </c>
      <c r="I934" s="100" t="s">
        <v>1014</v>
      </c>
      <c r="J934" s="100" t="s">
        <v>1014</v>
      </c>
      <c r="K934" s="100" t="s">
        <v>1014</v>
      </c>
      <c r="L934" s="100" t="s">
        <v>1014</v>
      </c>
      <c r="M934" s="100" t="s">
        <v>1014</v>
      </c>
      <c r="N934" s="100" t="s">
        <v>1014</v>
      </c>
      <c r="O934" s="110" t="s">
        <v>1200</v>
      </c>
    </row>
    <row r="935" spans="1:15" x14ac:dyDescent="0.25">
      <c r="A935" s="97" t="s">
        <v>1175</v>
      </c>
      <c r="B935" s="98" t="s">
        <v>1336</v>
      </c>
      <c r="C935" s="98" t="s">
        <v>1337</v>
      </c>
      <c r="D935" s="85">
        <v>187.2</v>
      </c>
      <c r="E935" s="99">
        <v>2.1883863909236299</v>
      </c>
      <c r="F935" s="96">
        <v>10</v>
      </c>
      <c r="G935" s="100" t="s">
        <v>1020</v>
      </c>
      <c r="H935" s="100" t="s">
        <v>1007</v>
      </c>
      <c r="I935" s="100" t="s">
        <v>1007</v>
      </c>
      <c r="J935" s="100" t="s">
        <v>1021</v>
      </c>
      <c r="K935" s="100" t="s">
        <v>1006</v>
      </c>
      <c r="L935" s="100" t="s">
        <v>1021</v>
      </c>
      <c r="M935" s="100" t="s">
        <v>1006</v>
      </c>
      <c r="N935" s="100" t="s">
        <v>1030</v>
      </c>
      <c r="O935" s="110" t="s">
        <v>1185</v>
      </c>
    </row>
    <row r="936" spans="1:15" x14ac:dyDescent="0.25">
      <c r="A936" s="97" t="s">
        <v>1176</v>
      </c>
      <c r="B936" s="98" t="s">
        <v>1336</v>
      </c>
      <c r="C936" s="98" t="s">
        <v>1337</v>
      </c>
      <c r="D936" s="85">
        <v>399</v>
      </c>
      <c r="E936" s="99">
        <v>1.6179855589241501</v>
      </c>
      <c r="F936" s="96">
        <v>25</v>
      </c>
      <c r="G936" s="100" t="s">
        <v>1014</v>
      </c>
      <c r="H936" s="100" t="s">
        <v>1014</v>
      </c>
      <c r="I936" s="100" t="s">
        <v>1014</v>
      </c>
      <c r="J936" s="100" t="s">
        <v>1014</v>
      </c>
      <c r="K936" s="100" t="s">
        <v>1014</v>
      </c>
      <c r="L936" s="100" t="s">
        <v>1014</v>
      </c>
      <c r="M936" s="100" t="s">
        <v>1014</v>
      </c>
      <c r="N936" s="100" t="s">
        <v>1014</v>
      </c>
      <c r="O936" s="110" t="s">
        <v>1009</v>
      </c>
    </row>
    <row r="937" spans="1:15" x14ac:dyDescent="0.25">
      <c r="A937" s="97" t="s">
        <v>1177</v>
      </c>
      <c r="B937" s="98" t="s">
        <v>1336</v>
      </c>
      <c r="C937" s="98" t="s">
        <v>1337</v>
      </c>
      <c r="D937" s="85">
        <v>268.89999999999998</v>
      </c>
      <c r="E937" s="99">
        <v>1.95589838343742</v>
      </c>
      <c r="F937" s="96">
        <v>13</v>
      </c>
      <c r="G937" s="100" t="s">
        <v>1014</v>
      </c>
      <c r="H937" s="100" t="s">
        <v>1014</v>
      </c>
      <c r="I937" s="100" t="s">
        <v>1014</v>
      </c>
      <c r="J937" s="100" t="s">
        <v>1014</v>
      </c>
      <c r="K937" s="100" t="s">
        <v>1014</v>
      </c>
      <c r="L937" s="100" t="s">
        <v>1014</v>
      </c>
      <c r="M937" s="100" t="s">
        <v>1014</v>
      </c>
      <c r="N937" s="100" t="s">
        <v>1014</v>
      </c>
      <c r="O937" s="110" t="s">
        <v>1009</v>
      </c>
    </row>
    <row r="938" spans="1:15" x14ac:dyDescent="0.25">
      <c r="A938" s="97" t="s">
        <v>1178</v>
      </c>
      <c r="B938" s="98" t="s">
        <v>1336</v>
      </c>
      <c r="C938" s="98" t="s">
        <v>1337</v>
      </c>
      <c r="D938" s="85">
        <v>78.7</v>
      </c>
      <c r="E938" s="99">
        <v>2.3141400055722099</v>
      </c>
      <c r="F938" s="96">
        <v>9</v>
      </c>
      <c r="G938" s="100" t="s">
        <v>1014</v>
      </c>
      <c r="H938" s="100" t="s">
        <v>1014</v>
      </c>
      <c r="I938" s="100" t="s">
        <v>1014</v>
      </c>
      <c r="J938" s="100" t="s">
        <v>1014</v>
      </c>
      <c r="K938" s="100" t="s">
        <v>1014</v>
      </c>
      <c r="L938" s="100" t="s">
        <v>1014</v>
      </c>
      <c r="M938" s="100" t="s">
        <v>1014</v>
      </c>
      <c r="N938" s="100" t="s">
        <v>1014</v>
      </c>
      <c r="O938" s="110" t="s">
        <v>1009</v>
      </c>
    </row>
    <row r="939" spans="1:15" x14ac:dyDescent="0.25">
      <c r="A939" s="97" t="s">
        <v>1179</v>
      </c>
      <c r="B939" s="98" t="s">
        <v>1336</v>
      </c>
      <c r="C939" s="98" t="s">
        <v>1337</v>
      </c>
      <c r="D939" s="85">
        <v>209.6</v>
      </c>
      <c r="E939" s="99">
        <v>2.2141513003569</v>
      </c>
      <c r="F939" s="96">
        <v>7</v>
      </c>
      <c r="G939" s="100" t="s">
        <v>1014</v>
      </c>
      <c r="H939" s="100" t="s">
        <v>1014</v>
      </c>
      <c r="I939" s="100" t="s">
        <v>1014</v>
      </c>
      <c r="J939" s="100" t="s">
        <v>1014</v>
      </c>
      <c r="K939" s="100" t="s">
        <v>1014</v>
      </c>
      <c r="L939" s="100" t="s">
        <v>1014</v>
      </c>
      <c r="M939" s="100" t="s">
        <v>1014</v>
      </c>
      <c r="N939" s="100" t="s">
        <v>1014</v>
      </c>
      <c r="O939" s="110" t="s">
        <v>1009</v>
      </c>
    </row>
    <row r="940" spans="1:15" x14ac:dyDescent="0.25">
      <c r="A940" s="97" t="s">
        <v>1180</v>
      </c>
      <c r="B940" s="98" t="s">
        <v>1336</v>
      </c>
      <c r="C940" s="98" t="s">
        <v>1337</v>
      </c>
      <c r="D940" s="85">
        <v>728</v>
      </c>
      <c r="E940" s="99">
        <v>1.9814654290814799</v>
      </c>
      <c r="F940" s="96">
        <v>20</v>
      </c>
      <c r="G940" s="100" t="s">
        <v>1020</v>
      </c>
      <c r="H940" s="100" t="s">
        <v>1007</v>
      </c>
      <c r="I940" s="100" t="s">
        <v>1007</v>
      </c>
      <c r="J940" s="100" t="s">
        <v>1030</v>
      </c>
      <c r="K940" s="100" t="s">
        <v>1030</v>
      </c>
      <c r="L940" s="100" t="s">
        <v>1021</v>
      </c>
      <c r="M940" s="100" t="s">
        <v>1006</v>
      </c>
      <c r="N940" s="100" t="s">
        <v>1030</v>
      </c>
      <c r="O940" s="110" t="s">
        <v>1185</v>
      </c>
    </row>
    <row r="941" spans="1:15" x14ac:dyDescent="0.25">
      <c r="A941" s="97" t="s">
        <v>1181</v>
      </c>
      <c r="B941" s="98" t="s">
        <v>1336</v>
      </c>
      <c r="C941" s="98" t="s">
        <v>1337</v>
      </c>
      <c r="D941" s="85">
        <v>134.80000000000001</v>
      </c>
      <c r="E941" s="99">
        <v>2.6754622727227702</v>
      </c>
      <c r="F941" s="96">
        <v>3</v>
      </c>
      <c r="G941" s="100" t="s">
        <v>1014</v>
      </c>
      <c r="H941" s="100" t="s">
        <v>1014</v>
      </c>
      <c r="I941" s="100" t="s">
        <v>1014</v>
      </c>
      <c r="J941" s="100" t="s">
        <v>1014</v>
      </c>
      <c r="K941" s="100" t="s">
        <v>1014</v>
      </c>
      <c r="L941" s="100" t="s">
        <v>1014</v>
      </c>
      <c r="M941" s="100" t="s">
        <v>1014</v>
      </c>
      <c r="N941" s="100" t="s">
        <v>1014</v>
      </c>
      <c r="O941" s="110" t="s">
        <v>1009</v>
      </c>
    </row>
    <row r="942" spans="1:15" x14ac:dyDescent="0.25">
      <c r="A942" s="97" t="s">
        <v>1182</v>
      </c>
      <c r="B942" s="98" t="s">
        <v>1336</v>
      </c>
      <c r="C942" s="98" t="s">
        <v>1337</v>
      </c>
      <c r="D942" s="85">
        <v>205.1</v>
      </c>
      <c r="E942" s="99">
        <v>1.30449067253094</v>
      </c>
      <c r="F942" s="96">
        <v>46</v>
      </c>
      <c r="G942" s="100" t="s">
        <v>1014</v>
      </c>
      <c r="H942" s="100" t="s">
        <v>1014</v>
      </c>
      <c r="I942" s="100" t="s">
        <v>1014</v>
      </c>
      <c r="J942" s="100" t="s">
        <v>1014</v>
      </c>
      <c r="K942" s="100" t="s">
        <v>1014</v>
      </c>
      <c r="L942" s="100" t="s">
        <v>1014</v>
      </c>
      <c r="M942" s="100" t="s">
        <v>1014</v>
      </c>
      <c r="N942" s="100" t="s">
        <v>1014</v>
      </c>
      <c r="O942" s="110" t="s">
        <v>1009</v>
      </c>
    </row>
    <row r="943" spans="1:15" x14ac:dyDescent="0.25">
      <c r="A943" s="97" t="s">
        <v>1003</v>
      </c>
      <c r="B943" s="98" t="s">
        <v>1338</v>
      </c>
      <c r="C943" s="98" t="s">
        <v>1339</v>
      </c>
      <c r="D943" s="85">
        <v>307.2</v>
      </c>
      <c r="E943" s="99">
        <v>2.9888337155747799</v>
      </c>
      <c r="F943" s="96">
        <v>5</v>
      </c>
      <c r="G943" s="100" t="s">
        <v>1014</v>
      </c>
      <c r="H943" s="100" t="s">
        <v>1014</v>
      </c>
      <c r="I943" s="100" t="s">
        <v>1014</v>
      </c>
      <c r="J943" s="100" t="s">
        <v>1014</v>
      </c>
      <c r="K943" s="100" t="s">
        <v>1014</v>
      </c>
      <c r="L943" s="100" t="s">
        <v>1014</v>
      </c>
      <c r="M943" s="100" t="s">
        <v>1014</v>
      </c>
      <c r="N943" s="100" t="s">
        <v>1014</v>
      </c>
      <c r="O943" s="110" t="s">
        <v>1009</v>
      </c>
    </row>
    <row r="944" spans="1:15" x14ac:dyDescent="0.25">
      <c r="A944" s="97" t="s">
        <v>1172</v>
      </c>
      <c r="B944" s="98" t="s">
        <v>1338</v>
      </c>
      <c r="C944" s="98" t="s">
        <v>1339</v>
      </c>
      <c r="D944" s="85">
        <v>113.5</v>
      </c>
      <c r="E944" s="99">
        <v>1.34471905056743</v>
      </c>
      <c r="F944" s="96">
        <v>34</v>
      </c>
      <c r="G944" s="100" t="s">
        <v>1014</v>
      </c>
      <c r="H944" s="100" t="s">
        <v>1014</v>
      </c>
      <c r="I944" s="100" t="s">
        <v>1014</v>
      </c>
      <c r="J944" s="100" t="s">
        <v>1014</v>
      </c>
      <c r="K944" s="100" t="s">
        <v>1014</v>
      </c>
      <c r="L944" s="100" t="s">
        <v>1014</v>
      </c>
      <c r="M944" s="100" t="s">
        <v>1014</v>
      </c>
      <c r="N944" s="100" t="s">
        <v>1014</v>
      </c>
      <c r="O944" s="110" t="s">
        <v>1009</v>
      </c>
    </row>
    <row r="945" spans="1:15" x14ac:dyDescent="0.25">
      <c r="A945" s="97" t="s">
        <v>1173</v>
      </c>
      <c r="B945" s="98" t="s">
        <v>1338</v>
      </c>
      <c r="C945" s="98" t="s">
        <v>1339</v>
      </c>
      <c r="D945" s="85">
        <v>107.3</v>
      </c>
      <c r="E945" s="99">
        <v>1.1667377248695801</v>
      </c>
      <c r="F945" s="96">
        <v>29</v>
      </c>
      <c r="G945" s="100" t="s">
        <v>1014</v>
      </c>
      <c r="H945" s="100" t="s">
        <v>1014</v>
      </c>
      <c r="I945" s="100" t="s">
        <v>1014</v>
      </c>
      <c r="J945" s="100" t="s">
        <v>1014</v>
      </c>
      <c r="K945" s="100" t="s">
        <v>1014</v>
      </c>
      <c r="L945" s="100" t="s">
        <v>1014</v>
      </c>
      <c r="M945" s="100" t="s">
        <v>1014</v>
      </c>
      <c r="N945" s="100" t="s">
        <v>1014</v>
      </c>
      <c r="O945" s="110" t="s">
        <v>1009</v>
      </c>
    </row>
    <row r="946" spans="1:15" x14ac:dyDescent="0.25">
      <c r="A946" s="97" t="s">
        <v>1174</v>
      </c>
      <c r="B946" s="98" t="s">
        <v>1338</v>
      </c>
      <c r="C946" s="98" t="s">
        <v>1339</v>
      </c>
      <c r="D946" s="85">
        <v>39.4</v>
      </c>
      <c r="E946" s="99">
        <v>0.42715175552499302</v>
      </c>
      <c r="F946" s="96">
        <v>115</v>
      </c>
      <c r="G946" s="100" t="s">
        <v>1014</v>
      </c>
      <c r="H946" s="100" t="s">
        <v>1014</v>
      </c>
      <c r="I946" s="100" t="s">
        <v>1014</v>
      </c>
      <c r="J946" s="100" t="s">
        <v>1014</v>
      </c>
      <c r="K946" s="100" t="s">
        <v>1014</v>
      </c>
      <c r="L946" s="100" t="s">
        <v>1014</v>
      </c>
      <c r="M946" s="100" t="s">
        <v>1014</v>
      </c>
      <c r="N946" s="100" t="s">
        <v>1014</v>
      </c>
      <c r="O946" s="110" t="s">
        <v>1200</v>
      </c>
    </row>
    <row r="947" spans="1:15" x14ac:dyDescent="0.25">
      <c r="A947" s="97" t="s">
        <v>1175</v>
      </c>
      <c r="B947" s="98" t="s">
        <v>1338</v>
      </c>
      <c r="C947" s="98" t="s">
        <v>1339</v>
      </c>
      <c r="D947" s="85">
        <v>193.5</v>
      </c>
      <c r="E947" s="99">
        <v>1.65541852561224</v>
      </c>
      <c r="F947" s="96">
        <v>15</v>
      </c>
      <c r="G947" s="100" t="s">
        <v>1014</v>
      </c>
      <c r="H947" s="100" t="s">
        <v>1014</v>
      </c>
      <c r="I947" s="100" t="s">
        <v>1014</v>
      </c>
      <c r="J947" s="100" t="s">
        <v>1014</v>
      </c>
      <c r="K947" s="100" t="s">
        <v>1014</v>
      </c>
      <c r="L947" s="100" t="s">
        <v>1014</v>
      </c>
      <c r="M947" s="100" t="s">
        <v>1014</v>
      </c>
      <c r="N947" s="100" t="s">
        <v>1014</v>
      </c>
      <c r="O947" s="110" t="s">
        <v>1009</v>
      </c>
    </row>
    <row r="948" spans="1:15" x14ac:dyDescent="0.25">
      <c r="A948" s="97" t="s">
        <v>1176</v>
      </c>
      <c r="B948" s="98" t="s">
        <v>1338</v>
      </c>
      <c r="C948" s="98" t="s">
        <v>1339</v>
      </c>
      <c r="D948" s="85">
        <v>483</v>
      </c>
      <c r="E948" s="99">
        <v>1.6179855589241501</v>
      </c>
      <c r="F948" s="96">
        <v>25</v>
      </c>
      <c r="G948" s="100" t="s">
        <v>1014</v>
      </c>
      <c r="H948" s="100" t="s">
        <v>1014</v>
      </c>
      <c r="I948" s="100" t="s">
        <v>1014</v>
      </c>
      <c r="J948" s="100" t="s">
        <v>1014</v>
      </c>
      <c r="K948" s="100" t="s">
        <v>1014</v>
      </c>
      <c r="L948" s="100" t="s">
        <v>1014</v>
      </c>
      <c r="M948" s="100" t="s">
        <v>1014</v>
      </c>
      <c r="N948" s="100" t="s">
        <v>1014</v>
      </c>
      <c r="O948" s="110" t="s">
        <v>1009</v>
      </c>
    </row>
    <row r="949" spans="1:15" x14ac:dyDescent="0.25">
      <c r="A949" s="97" t="s">
        <v>1177</v>
      </c>
      <c r="B949" s="98" t="s">
        <v>1338</v>
      </c>
      <c r="C949" s="98" t="s">
        <v>1339</v>
      </c>
      <c r="D949" s="85">
        <v>259</v>
      </c>
      <c r="E949" s="99">
        <v>1.95589838343742</v>
      </c>
      <c r="F949" s="96">
        <v>13</v>
      </c>
      <c r="G949" s="100" t="s">
        <v>1014</v>
      </c>
      <c r="H949" s="100" t="s">
        <v>1014</v>
      </c>
      <c r="I949" s="100" t="s">
        <v>1014</v>
      </c>
      <c r="J949" s="100" t="s">
        <v>1014</v>
      </c>
      <c r="K949" s="100" t="s">
        <v>1014</v>
      </c>
      <c r="L949" s="100" t="s">
        <v>1014</v>
      </c>
      <c r="M949" s="100" t="s">
        <v>1014</v>
      </c>
      <c r="N949" s="100" t="s">
        <v>1014</v>
      </c>
      <c r="O949" s="110" t="s">
        <v>1009</v>
      </c>
    </row>
    <row r="950" spans="1:15" x14ac:dyDescent="0.25">
      <c r="A950" s="97" t="s">
        <v>1178</v>
      </c>
      <c r="B950" s="98" t="s">
        <v>1338</v>
      </c>
      <c r="C950" s="98" t="s">
        <v>1339</v>
      </c>
      <c r="D950" s="85">
        <v>103.1</v>
      </c>
      <c r="E950" s="99">
        <v>2.3141400055722099</v>
      </c>
      <c r="F950" s="96">
        <v>9</v>
      </c>
      <c r="G950" s="100" t="s">
        <v>1014</v>
      </c>
      <c r="H950" s="100" t="s">
        <v>1014</v>
      </c>
      <c r="I950" s="100" t="s">
        <v>1014</v>
      </c>
      <c r="J950" s="100" t="s">
        <v>1014</v>
      </c>
      <c r="K950" s="100" t="s">
        <v>1014</v>
      </c>
      <c r="L950" s="100" t="s">
        <v>1014</v>
      </c>
      <c r="M950" s="100" t="s">
        <v>1014</v>
      </c>
      <c r="N950" s="100" t="s">
        <v>1014</v>
      </c>
      <c r="O950" s="110" t="s">
        <v>1009</v>
      </c>
    </row>
    <row r="951" spans="1:15" x14ac:dyDescent="0.25">
      <c r="A951" s="97" t="s">
        <v>1179</v>
      </c>
      <c r="B951" s="98" t="s">
        <v>1338</v>
      </c>
      <c r="C951" s="98" t="s">
        <v>1339</v>
      </c>
      <c r="D951" s="85">
        <v>241.1</v>
      </c>
      <c r="E951" s="99">
        <v>2.2141513003569</v>
      </c>
      <c r="F951" s="96">
        <v>7</v>
      </c>
      <c r="G951" s="100" t="s">
        <v>1014</v>
      </c>
      <c r="H951" s="100" t="s">
        <v>1014</v>
      </c>
      <c r="I951" s="100" t="s">
        <v>1014</v>
      </c>
      <c r="J951" s="100" t="s">
        <v>1014</v>
      </c>
      <c r="K951" s="100" t="s">
        <v>1014</v>
      </c>
      <c r="L951" s="100" t="s">
        <v>1014</v>
      </c>
      <c r="M951" s="100" t="s">
        <v>1014</v>
      </c>
      <c r="N951" s="100" t="s">
        <v>1014</v>
      </c>
      <c r="O951" s="110" t="s">
        <v>1009</v>
      </c>
    </row>
    <row r="952" spans="1:15" x14ac:dyDescent="0.25">
      <c r="A952" s="97" t="s">
        <v>1180</v>
      </c>
      <c r="B952" s="98" t="s">
        <v>1338</v>
      </c>
      <c r="C952" s="98" t="s">
        <v>1339</v>
      </c>
      <c r="D952" s="85">
        <v>506.1</v>
      </c>
      <c r="E952" s="99">
        <v>0.48510589349196298</v>
      </c>
      <c r="F952" s="96">
        <v>112</v>
      </c>
      <c r="G952" s="100" t="s">
        <v>1008</v>
      </c>
      <c r="H952" s="100" t="s">
        <v>1007</v>
      </c>
      <c r="I952" s="100" t="s">
        <v>1007</v>
      </c>
      <c r="J952" s="100" t="s">
        <v>1006</v>
      </c>
      <c r="K952" s="100" t="s">
        <v>1030</v>
      </c>
      <c r="L952" s="100" t="s">
        <v>1021</v>
      </c>
      <c r="M952" s="100" t="s">
        <v>1008</v>
      </c>
      <c r="N952" s="100" t="s">
        <v>1021</v>
      </c>
      <c r="O952" s="110" t="s">
        <v>1185</v>
      </c>
    </row>
    <row r="953" spans="1:15" x14ac:dyDescent="0.25">
      <c r="A953" s="97" t="s">
        <v>1181</v>
      </c>
      <c r="B953" s="98" t="s">
        <v>1338</v>
      </c>
      <c r="C953" s="98" t="s">
        <v>1339</v>
      </c>
      <c r="D953" s="85">
        <v>178</v>
      </c>
      <c r="E953" s="99">
        <v>2.6754622727227702</v>
      </c>
      <c r="F953" s="96">
        <v>3</v>
      </c>
      <c r="G953" s="100" t="s">
        <v>1014</v>
      </c>
      <c r="H953" s="100" t="s">
        <v>1014</v>
      </c>
      <c r="I953" s="100" t="s">
        <v>1014</v>
      </c>
      <c r="J953" s="100" t="s">
        <v>1014</v>
      </c>
      <c r="K953" s="100" t="s">
        <v>1014</v>
      </c>
      <c r="L953" s="100" t="s">
        <v>1014</v>
      </c>
      <c r="M953" s="100" t="s">
        <v>1014</v>
      </c>
      <c r="N953" s="100" t="s">
        <v>1014</v>
      </c>
      <c r="O953" s="110" t="s">
        <v>1009</v>
      </c>
    </row>
    <row r="954" spans="1:15" x14ac:dyDescent="0.25">
      <c r="A954" s="97" t="s">
        <v>1182</v>
      </c>
      <c r="B954" s="98" t="s">
        <v>1338</v>
      </c>
      <c r="C954" s="98" t="s">
        <v>1339</v>
      </c>
      <c r="D954" s="85">
        <v>364.6</v>
      </c>
      <c r="E954" s="99">
        <v>1.30449067253094</v>
      </c>
      <c r="F954" s="96">
        <v>46</v>
      </c>
      <c r="G954" s="100" t="s">
        <v>1014</v>
      </c>
      <c r="H954" s="100" t="s">
        <v>1014</v>
      </c>
      <c r="I954" s="100" t="s">
        <v>1014</v>
      </c>
      <c r="J954" s="100" t="s">
        <v>1014</v>
      </c>
      <c r="K954" s="100" t="s">
        <v>1014</v>
      </c>
      <c r="L954" s="100" t="s">
        <v>1014</v>
      </c>
      <c r="M954" s="100" t="s">
        <v>1014</v>
      </c>
      <c r="N954" s="100" t="s">
        <v>1014</v>
      </c>
      <c r="O954" s="110" t="s">
        <v>1009</v>
      </c>
    </row>
    <row r="955" spans="1:15" x14ac:dyDescent="0.25">
      <c r="A955" s="97" t="s">
        <v>1003</v>
      </c>
      <c r="B955" s="98" t="s">
        <v>1340</v>
      </c>
      <c r="C955" s="98" t="s">
        <v>1341</v>
      </c>
      <c r="D955" s="85">
        <v>1975.9</v>
      </c>
      <c r="E955" s="99">
        <v>2.9888337155747799</v>
      </c>
      <c r="F955" s="96">
        <v>5</v>
      </c>
      <c r="G955" s="100" t="s">
        <v>1014</v>
      </c>
      <c r="H955" s="100" t="s">
        <v>1014</v>
      </c>
      <c r="I955" s="100" t="s">
        <v>1014</v>
      </c>
      <c r="J955" s="100" t="s">
        <v>1014</v>
      </c>
      <c r="K955" s="100" t="s">
        <v>1014</v>
      </c>
      <c r="L955" s="100" t="s">
        <v>1014</v>
      </c>
      <c r="M955" s="100" t="s">
        <v>1014</v>
      </c>
      <c r="N955" s="100" t="s">
        <v>1014</v>
      </c>
      <c r="O955" s="110" t="s">
        <v>1009</v>
      </c>
    </row>
    <row r="956" spans="1:15" x14ac:dyDescent="0.25">
      <c r="A956" s="97" t="s">
        <v>1172</v>
      </c>
      <c r="B956" s="98" t="s">
        <v>1340</v>
      </c>
      <c r="C956" s="98" t="s">
        <v>1341</v>
      </c>
      <c r="D956" s="85">
        <v>730.6</v>
      </c>
      <c r="E956" s="99">
        <v>1.34471905056743</v>
      </c>
      <c r="F956" s="96">
        <v>34</v>
      </c>
      <c r="G956" s="100" t="s">
        <v>1014</v>
      </c>
      <c r="H956" s="100" t="s">
        <v>1014</v>
      </c>
      <c r="I956" s="100" t="s">
        <v>1014</v>
      </c>
      <c r="J956" s="100" t="s">
        <v>1014</v>
      </c>
      <c r="K956" s="100" t="s">
        <v>1014</v>
      </c>
      <c r="L956" s="100" t="s">
        <v>1014</v>
      </c>
      <c r="M956" s="100" t="s">
        <v>1014</v>
      </c>
      <c r="N956" s="100" t="s">
        <v>1014</v>
      </c>
      <c r="O956" s="110" t="s">
        <v>1009</v>
      </c>
    </row>
    <row r="957" spans="1:15" x14ac:dyDescent="0.25">
      <c r="A957" s="97" t="s">
        <v>1173</v>
      </c>
      <c r="B957" s="98" t="s">
        <v>1340</v>
      </c>
      <c r="C957" s="98" t="s">
        <v>1341</v>
      </c>
      <c r="D957" s="85">
        <v>894.6</v>
      </c>
      <c r="E957" s="99">
        <v>1.1667377248695801</v>
      </c>
      <c r="F957" s="96">
        <v>29</v>
      </c>
      <c r="G957" s="100" t="s">
        <v>1014</v>
      </c>
      <c r="H957" s="100" t="s">
        <v>1014</v>
      </c>
      <c r="I957" s="100" t="s">
        <v>1014</v>
      </c>
      <c r="J957" s="100" t="s">
        <v>1014</v>
      </c>
      <c r="K957" s="100" t="s">
        <v>1014</v>
      </c>
      <c r="L957" s="100" t="s">
        <v>1014</v>
      </c>
      <c r="M957" s="100" t="s">
        <v>1014</v>
      </c>
      <c r="N957" s="100" t="s">
        <v>1014</v>
      </c>
      <c r="O957" s="110" t="s">
        <v>1009</v>
      </c>
    </row>
    <row r="958" spans="1:15" x14ac:dyDescent="0.25">
      <c r="A958" s="97" t="s">
        <v>1174</v>
      </c>
      <c r="B958" s="98" t="s">
        <v>1340</v>
      </c>
      <c r="C958" s="98" t="s">
        <v>1341</v>
      </c>
      <c r="D958" s="85">
        <v>201.3</v>
      </c>
      <c r="E958" s="99">
        <v>2.3925992182789901</v>
      </c>
      <c r="F958" s="96">
        <v>8</v>
      </c>
      <c r="G958" s="100" t="s">
        <v>1014</v>
      </c>
      <c r="H958" s="100" t="s">
        <v>1014</v>
      </c>
      <c r="I958" s="100" t="s">
        <v>1014</v>
      </c>
      <c r="J958" s="100" t="s">
        <v>1014</v>
      </c>
      <c r="K958" s="100" t="s">
        <v>1014</v>
      </c>
      <c r="L958" s="100" t="s">
        <v>1014</v>
      </c>
      <c r="M958" s="100" t="s">
        <v>1014</v>
      </c>
      <c r="N958" s="100" t="s">
        <v>1014</v>
      </c>
      <c r="O958" s="110" t="s">
        <v>1200</v>
      </c>
    </row>
    <row r="959" spans="1:15" x14ac:dyDescent="0.25">
      <c r="A959" s="97" t="s">
        <v>1175</v>
      </c>
      <c r="B959" s="98" t="s">
        <v>1340</v>
      </c>
      <c r="C959" s="98" t="s">
        <v>1341</v>
      </c>
      <c r="D959" s="85">
        <v>1340.6</v>
      </c>
      <c r="E959" s="99">
        <v>1.65541852561224</v>
      </c>
      <c r="F959" s="96">
        <v>15</v>
      </c>
      <c r="G959" s="100" t="s">
        <v>1014</v>
      </c>
      <c r="H959" s="100" t="s">
        <v>1014</v>
      </c>
      <c r="I959" s="100" t="s">
        <v>1014</v>
      </c>
      <c r="J959" s="100" t="s">
        <v>1014</v>
      </c>
      <c r="K959" s="100" t="s">
        <v>1014</v>
      </c>
      <c r="L959" s="100" t="s">
        <v>1014</v>
      </c>
      <c r="M959" s="100" t="s">
        <v>1014</v>
      </c>
      <c r="N959" s="100" t="s">
        <v>1014</v>
      </c>
      <c r="O959" s="110" t="s">
        <v>1009</v>
      </c>
    </row>
    <row r="960" spans="1:15" x14ac:dyDescent="0.25">
      <c r="A960" s="97" t="s">
        <v>1176</v>
      </c>
      <c r="B960" s="98" t="s">
        <v>1340</v>
      </c>
      <c r="C960" s="98" t="s">
        <v>1341</v>
      </c>
      <c r="D960" s="85">
        <v>3863.8</v>
      </c>
      <c r="E960" s="99">
        <v>2.0993959036983898</v>
      </c>
      <c r="F960" s="96">
        <v>8</v>
      </c>
      <c r="G960" s="100" t="s">
        <v>1020</v>
      </c>
      <c r="H960" s="100" t="s">
        <v>1021</v>
      </c>
      <c r="I960" s="100" t="s">
        <v>1007</v>
      </c>
      <c r="J960" s="100" t="s">
        <v>1007</v>
      </c>
      <c r="K960" s="100" t="s">
        <v>1030</v>
      </c>
      <c r="L960" s="100" t="s">
        <v>1006</v>
      </c>
      <c r="M960" s="100" t="s">
        <v>1006</v>
      </c>
      <c r="N960" s="100" t="s">
        <v>1030</v>
      </c>
      <c r="O960" s="110" t="s">
        <v>1185</v>
      </c>
    </row>
    <row r="961" spans="1:15" x14ac:dyDescent="0.25">
      <c r="A961" s="97" t="s">
        <v>1177</v>
      </c>
      <c r="B961" s="98" t="s">
        <v>1340</v>
      </c>
      <c r="C961" s="98" t="s">
        <v>1341</v>
      </c>
      <c r="D961" s="85">
        <v>1785.9</v>
      </c>
      <c r="E961" s="99">
        <v>1.95589838343742</v>
      </c>
      <c r="F961" s="96">
        <v>13</v>
      </c>
      <c r="G961" s="100" t="s">
        <v>1014</v>
      </c>
      <c r="H961" s="100" t="s">
        <v>1014</v>
      </c>
      <c r="I961" s="100" t="s">
        <v>1014</v>
      </c>
      <c r="J961" s="100" t="s">
        <v>1014</v>
      </c>
      <c r="K961" s="100" t="s">
        <v>1014</v>
      </c>
      <c r="L961" s="100" t="s">
        <v>1014</v>
      </c>
      <c r="M961" s="100" t="s">
        <v>1014</v>
      </c>
      <c r="N961" s="100" t="s">
        <v>1014</v>
      </c>
      <c r="O961" s="110" t="s">
        <v>1009</v>
      </c>
    </row>
    <row r="962" spans="1:15" x14ac:dyDescent="0.25">
      <c r="A962" s="97" t="s">
        <v>1178</v>
      </c>
      <c r="B962" s="98" t="s">
        <v>1340</v>
      </c>
      <c r="C962" s="98" t="s">
        <v>1341</v>
      </c>
      <c r="D962" s="85">
        <v>577.4</v>
      </c>
      <c r="E962" s="99">
        <v>2.3141400055722099</v>
      </c>
      <c r="F962" s="96">
        <v>9</v>
      </c>
      <c r="G962" s="100" t="s">
        <v>1014</v>
      </c>
      <c r="H962" s="100" t="s">
        <v>1014</v>
      </c>
      <c r="I962" s="100" t="s">
        <v>1014</v>
      </c>
      <c r="J962" s="100" t="s">
        <v>1014</v>
      </c>
      <c r="K962" s="100" t="s">
        <v>1014</v>
      </c>
      <c r="L962" s="100" t="s">
        <v>1014</v>
      </c>
      <c r="M962" s="100" t="s">
        <v>1014</v>
      </c>
      <c r="N962" s="100" t="s">
        <v>1014</v>
      </c>
      <c r="O962" s="110" t="s">
        <v>1009</v>
      </c>
    </row>
    <row r="963" spans="1:15" x14ac:dyDescent="0.25">
      <c r="A963" s="97" t="s">
        <v>1179</v>
      </c>
      <c r="B963" s="98" t="s">
        <v>1340</v>
      </c>
      <c r="C963" s="98" t="s">
        <v>1341</v>
      </c>
      <c r="D963" s="85">
        <v>1676.2</v>
      </c>
      <c r="E963" s="99">
        <v>2.2141513003569</v>
      </c>
      <c r="F963" s="96">
        <v>7</v>
      </c>
      <c r="G963" s="100" t="s">
        <v>1014</v>
      </c>
      <c r="H963" s="100" t="s">
        <v>1014</v>
      </c>
      <c r="I963" s="100" t="s">
        <v>1014</v>
      </c>
      <c r="J963" s="100" t="s">
        <v>1014</v>
      </c>
      <c r="K963" s="100" t="s">
        <v>1014</v>
      </c>
      <c r="L963" s="100" t="s">
        <v>1014</v>
      </c>
      <c r="M963" s="100" t="s">
        <v>1014</v>
      </c>
      <c r="N963" s="100" t="s">
        <v>1014</v>
      </c>
      <c r="O963" s="110" t="s">
        <v>1009</v>
      </c>
    </row>
    <row r="964" spans="1:15" x14ac:dyDescent="0.25">
      <c r="A964" s="97" t="s">
        <v>1180</v>
      </c>
      <c r="B964" s="98" t="s">
        <v>1340</v>
      </c>
      <c r="C964" s="98" t="s">
        <v>1341</v>
      </c>
      <c r="D964" s="85">
        <v>3804.5</v>
      </c>
      <c r="E964" s="99">
        <v>3.9103487263105099</v>
      </c>
      <c r="F964" s="96">
        <v>4</v>
      </c>
      <c r="G964" s="100" t="s">
        <v>1020</v>
      </c>
      <c r="H964" s="100" t="s">
        <v>1007</v>
      </c>
      <c r="I964" s="100" t="s">
        <v>1007</v>
      </c>
      <c r="J964" s="100" t="s">
        <v>1007</v>
      </c>
      <c r="K964" s="100" t="s">
        <v>1030</v>
      </c>
      <c r="L964" s="100" t="s">
        <v>1006</v>
      </c>
      <c r="M964" s="100" t="s">
        <v>1006</v>
      </c>
      <c r="N964" s="100" t="s">
        <v>1030</v>
      </c>
      <c r="O964" s="110" t="s">
        <v>1185</v>
      </c>
    </row>
    <row r="965" spans="1:15" x14ac:dyDescent="0.25">
      <c r="A965" s="97" t="s">
        <v>1181</v>
      </c>
      <c r="B965" s="98" t="s">
        <v>1340</v>
      </c>
      <c r="C965" s="98" t="s">
        <v>1341</v>
      </c>
      <c r="D965" s="85">
        <v>1025.2</v>
      </c>
      <c r="E965" s="99">
        <v>2.6754622727227702</v>
      </c>
      <c r="F965" s="96">
        <v>3</v>
      </c>
      <c r="G965" s="100" t="s">
        <v>1014</v>
      </c>
      <c r="H965" s="100" t="s">
        <v>1014</v>
      </c>
      <c r="I965" s="100" t="s">
        <v>1014</v>
      </c>
      <c r="J965" s="100" t="s">
        <v>1014</v>
      </c>
      <c r="K965" s="100" t="s">
        <v>1014</v>
      </c>
      <c r="L965" s="100" t="s">
        <v>1014</v>
      </c>
      <c r="M965" s="100" t="s">
        <v>1014</v>
      </c>
      <c r="N965" s="100" t="s">
        <v>1014</v>
      </c>
      <c r="O965" s="110" t="s">
        <v>1009</v>
      </c>
    </row>
    <row r="966" spans="1:15" x14ac:dyDescent="0.25">
      <c r="A966" s="97" t="s">
        <v>1182</v>
      </c>
      <c r="B966" s="98" t="s">
        <v>1340</v>
      </c>
      <c r="C966" s="98" t="s">
        <v>1341</v>
      </c>
      <c r="D966" s="85">
        <v>2297.4</v>
      </c>
      <c r="E966" s="99">
        <v>0.50659800342829098</v>
      </c>
      <c r="F966" s="96">
        <v>117</v>
      </c>
      <c r="G966" s="100" t="s">
        <v>1008</v>
      </c>
      <c r="H966" s="100" t="s">
        <v>1021</v>
      </c>
      <c r="I966" s="100" t="s">
        <v>1007</v>
      </c>
      <c r="J966" s="100" t="s">
        <v>1007</v>
      </c>
      <c r="K966" s="100" t="s">
        <v>1030</v>
      </c>
      <c r="L966" s="100" t="s">
        <v>1006</v>
      </c>
      <c r="M966" s="100" t="s">
        <v>1006</v>
      </c>
      <c r="N966" s="100" t="s">
        <v>1030</v>
      </c>
      <c r="O966" s="110" t="s">
        <v>1185</v>
      </c>
    </row>
    <row r="967" spans="1:15" x14ac:dyDescent="0.25">
      <c r="A967" s="97" t="s">
        <v>1003</v>
      </c>
      <c r="B967" s="98" t="s">
        <v>1342</v>
      </c>
      <c r="C967" s="98" t="s">
        <v>1343</v>
      </c>
      <c r="D967" s="85">
        <v>392.3</v>
      </c>
      <c r="E967" s="99">
        <v>2.9888337155747799</v>
      </c>
      <c r="F967" s="96">
        <v>5</v>
      </c>
      <c r="G967" s="100" t="s">
        <v>1014</v>
      </c>
      <c r="H967" s="100" t="s">
        <v>1014</v>
      </c>
      <c r="I967" s="100" t="s">
        <v>1014</v>
      </c>
      <c r="J967" s="100" t="s">
        <v>1014</v>
      </c>
      <c r="K967" s="100" t="s">
        <v>1014</v>
      </c>
      <c r="L967" s="100" t="s">
        <v>1014</v>
      </c>
      <c r="M967" s="100" t="s">
        <v>1014</v>
      </c>
      <c r="N967" s="100" t="s">
        <v>1014</v>
      </c>
      <c r="O967" s="110" t="s">
        <v>1009</v>
      </c>
    </row>
    <row r="968" spans="1:15" x14ac:dyDescent="0.25">
      <c r="A968" s="97" t="s">
        <v>1172</v>
      </c>
      <c r="B968" s="98" t="s">
        <v>1342</v>
      </c>
      <c r="C968" s="98" t="s">
        <v>1343</v>
      </c>
      <c r="D968" s="85">
        <v>109.9</v>
      </c>
      <c r="E968" s="99">
        <v>1.34471905056743</v>
      </c>
      <c r="F968" s="96">
        <v>34</v>
      </c>
      <c r="G968" s="100" t="s">
        <v>1014</v>
      </c>
      <c r="H968" s="100" t="s">
        <v>1014</v>
      </c>
      <c r="I968" s="100" t="s">
        <v>1014</v>
      </c>
      <c r="J968" s="100" t="s">
        <v>1014</v>
      </c>
      <c r="K968" s="100" t="s">
        <v>1014</v>
      </c>
      <c r="L968" s="100" t="s">
        <v>1014</v>
      </c>
      <c r="M968" s="100" t="s">
        <v>1014</v>
      </c>
      <c r="N968" s="100" t="s">
        <v>1014</v>
      </c>
      <c r="O968" s="110" t="s">
        <v>1009</v>
      </c>
    </row>
    <row r="969" spans="1:15" x14ac:dyDescent="0.25">
      <c r="A969" s="97" t="s">
        <v>1173</v>
      </c>
      <c r="B969" s="98" t="s">
        <v>1342</v>
      </c>
      <c r="C969" s="98" t="s">
        <v>1343</v>
      </c>
      <c r="D969" s="85">
        <v>249.3</v>
      </c>
      <c r="E969" s="99">
        <v>1.1667377248695801</v>
      </c>
      <c r="F969" s="96">
        <v>29</v>
      </c>
      <c r="G969" s="100" t="s">
        <v>1014</v>
      </c>
      <c r="H969" s="100" t="s">
        <v>1014</v>
      </c>
      <c r="I969" s="100" t="s">
        <v>1014</v>
      </c>
      <c r="J969" s="100" t="s">
        <v>1014</v>
      </c>
      <c r="K969" s="100" t="s">
        <v>1014</v>
      </c>
      <c r="L969" s="100" t="s">
        <v>1014</v>
      </c>
      <c r="M969" s="100" t="s">
        <v>1014</v>
      </c>
      <c r="N969" s="100" t="s">
        <v>1014</v>
      </c>
      <c r="O969" s="110" t="s">
        <v>1009</v>
      </c>
    </row>
    <row r="970" spans="1:15" x14ac:dyDescent="0.25">
      <c r="A970" s="97" t="s">
        <v>1174</v>
      </c>
      <c r="B970" s="98" t="s">
        <v>1342</v>
      </c>
      <c r="C970" s="98" t="s">
        <v>1343</v>
      </c>
      <c r="D970" s="85">
        <v>46.3</v>
      </c>
      <c r="E970" s="99">
        <v>1.35869042596265</v>
      </c>
      <c r="F970" s="96">
        <v>34</v>
      </c>
      <c r="G970" s="100" t="s">
        <v>1014</v>
      </c>
      <c r="H970" s="100" t="s">
        <v>1014</v>
      </c>
      <c r="I970" s="100" t="s">
        <v>1014</v>
      </c>
      <c r="J970" s="100" t="s">
        <v>1014</v>
      </c>
      <c r="K970" s="100" t="s">
        <v>1014</v>
      </c>
      <c r="L970" s="100" t="s">
        <v>1014</v>
      </c>
      <c r="M970" s="100" t="s">
        <v>1014</v>
      </c>
      <c r="N970" s="100" t="s">
        <v>1014</v>
      </c>
      <c r="O970" s="110" t="s">
        <v>1200</v>
      </c>
    </row>
    <row r="971" spans="1:15" x14ac:dyDescent="0.25">
      <c r="A971" s="97" t="s">
        <v>1175</v>
      </c>
      <c r="B971" s="98" t="s">
        <v>1342</v>
      </c>
      <c r="C971" s="98" t="s">
        <v>1343</v>
      </c>
      <c r="D971" s="85">
        <v>314.89999999999998</v>
      </c>
      <c r="E971" s="99">
        <v>1.65541852561224</v>
      </c>
      <c r="F971" s="96">
        <v>15</v>
      </c>
      <c r="G971" s="100" t="s">
        <v>1014</v>
      </c>
      <c r="H971" s="100" t="s">
        <v>1014</v>
      </c>
      <c r="I971" s="100" t="s">
        <v>1014</v>
      </c>
      <c r="J971" s="100" t="s">
        <v>1014</v>
      </c>
      <c r="K971" s="100" t="s">
        <v>1014</v>
      </c>
      <c r="L971" s="100" t="s">
        <v>1014</v>
      </c>
      <c r="M971" s="100" t="s">
        <v>1014</v>
      </c>
      <c r="N971" s="100" t="s">
        <v>1014</v>
      </c>
      <c r="O971" s="110" t="s">
        <v>1009</v>
      </c>
    </row>
    <row r="972" spans="1:15" x14ac:dyDescent="0.25">
      <c r="A972" s="97" t="s">
        <v>1176</v>
      </c>
      <c r="B972" s="98" t="s">
        <v>1342</v>
      </c>
      <c r="C972" s="98" t="s">
        <v>1343</v>
      </c>
      <c r="D972" s="85">
        <v>640.6</v>
      </c>
      <c r="E972" s="99">
        <v>1.6179855589241501</v>
      </c>
      <c r="F972" s="96">
        <v>25</v>
      </c>
      <c r="G972" s="100" t="s">
        <v>1014</v>
      </c>
      <c r="H972" s="100" t="s">
        <v>1014</v>
      </c>
      <c r="I972" s="100" t="s">
        <v>1014</v>
      </c>
      <c r="J972" s="100" t="s">
        <v>1014</v>
      </c>
      <c r="K972" s="100" t="s">
        <v>1014</v>
      </c>
      <c r="L972" s="100" t="s">
        <v>1014</v>
      </c>
      <c r="M972" s="100" t="s">
        <v>1014</v>
      </c>
      <c r="N972" s="100" t="s">
        <v>1014</v>
      </c>
      <c r="O972" s="110" t="s">
        <v>1009</v>
      </c>
    </row>
    <row r="973" spans="1:15" x14ac:dyDescent="0.25">
      <c r="A973" s="97" t="s">
        <v>1177</v>
      </c>
      <c r="B973" s="98" t="s">
        <v>1342</v>
      </c>
      <c r="C973" s="98" t="s">
        <v>1343</v>
      </c>
      <c r="D973" s="85">
        <v>337.4</v>
      </c>
      <c r="E973" s="99">
        <v>1.95589838343742</v>
      </c>
      <c r="F973" s="96">
        <v>13</v>
      </c>
      <c r="G973" s="100" t="s">
        <v>1014</v>
      </c>
      <c r="H973" s="100" t="s">
        <v>1014</v>
      </c>
      <c r="I973" s="100" t="s">
        <v>1014</v>
      </c>
      <c r="J973" s="100" t="s">
        <v>1014</v>
      </c>
      <c r="K973" s="100" t="s">
        <v>1014</v>
      </c>
      <c r="L973" s="100" t="s">
        <v>1014</v>
      </c>
      <c r="M973" s="100" t="s">
        <v>1014</v>
      </c>
      <c r="N973" s="100" t="s">
        <v>1014</v>
      </c>
      <c r="O973" s="110" t="s">
        <v>1009</v>
      </c>
    </row>
    <row r="974" spans="1:15" x14ac:dyDescent="0.25">
      <c r="A974" s="97" t="s">
        <v>1178</v>
      </c>
      <c r="B974" s="98" t="s">
        <v>1342</v>
      </c>
      <c r="C974" s="98" t="s">
        <v>1343</v>
      </c>
      <c r="D974" s="85">
        <v>103.4</v>
      </c>
      <c r="E974" s="99">
        <v>2.3141400055722099</v>
      </c>
      <c r="F974" s="96">
        <v>9</v>
      </c>
      <c r="G974" s="100" t="s">
        <v>1014</v>
      </c>
      <c r="H974" s="100" t="s">
        <v>1014</v>
      </c>
      <c r="I974" s="100" t="s">
        <v>1014</v>
      </c>
      <c r="J974" s="100" t="s">
        <v>1014</v>
      </c>
      <c r="K974" s="100" t="s">
        <v>1014</v>
      </c>
      <c r="L974" s="100" t="s">
        <v>1014</v>
      </c>
      <c r="M974" s="100" t="s">
        <v>1014</v>
      </c>
      <c r="N974" s="100" t="s">
        <v>1014</v>
      </c>
      <c r="O974" s="110" t="s">
        <v>1009</v>
      </c>
    </row>
    <row r="975" spans="1:15" x14ac:dyDescent="0.25">
      <c r="A975" s="97" t="s">
        <v>1179</v>
      </c>
      <c r="B975" s="98" t="s">
        <v>1342</v>
      </c>
      <c r="C975" s="98" t="s">
        <v>1343</v>
      </c>
      <c r="D975" s="85">
        <v>250.4</v>
      </c>
      <c r="E975" s="99">
        <v>2.2141513003569</v>
      </c>
      <c r="F975" s="96">
        <v>7</v>
      </c>
      <c r="G975" s="100" t="s">
        <v>1014</v>
      </c>
      <c r="H975" s="100" t="s">
        <v>1014</v>
      </c>
      <c r="I975" s="100" t="s">
        <v>1014</v>
      </c>
      <c r="J975" s="100" t="s">
        <v>1014</v>
      </c>
      <c r="K975" s="100" t="s">
        <v>1014</v>
      </c>
      <c r="L975" s="100" t="s">
        <v>1014</v>
      </c>
      <c r="M975" s="100" t="s">
        <v>1014</v>
      </c>
      <c r="N975" s="100" t="s">
        <v>1014</v>
      </c>
      <c r="O975" s="110" t="s">
        <v>1009</v>
      </c>
    </row>
    <row r="976" spans="1:15" x14ac:dyDescent="0.25">
      <c r="A976" s="97" t="s">
        <v>1180</v>
      </c>
      <c r="B976" s="98" t="s">
        <v>1342</v>
      </c>
      <c r="C976" s="98" t="s">
        <v>1343</v>
      </c>
      <c r="D976" s="85">
        <v>731.1</v>
      </c>
      <c r="E976" s="99">
        <v>3.5651960501032902</v>
      </c>
      <c r="F976" s="96">
        <v>5</v>
      </c>
      <c r="G976" s="100" t="s">
        <v>1014</v>
      </c>
      <c r="H976" s="100" t="s">
        <v>1014</v>
      </c>
      <c r="I976" s="100" t="s">
        <v>1014</v>
      </c>
      <c r="J976" s="100" t="s">
        <v>1014</v>
      </c>
      <c r="K976" s="100" t="s">
        <v>1014</v>
      </c>
      <c r="L976" s="100" t="s">
        <v>1014</v>
      </c>
      <c r="M976" s="100" t="s">
        <v>1014</v>
      </c>
      <c r="N976" s="100" t="s">
        <v>1014</v>
      </c>
      <c r="O976" s="110" t="s">
        <v>1009</v>
      </c>
    </row>
    <row r="977" spans="1:15" x14ac:dyDescent="0.25">
      <c r="A977" s="97" t="s">
        <v>1181</v>
      </c>
      <c r="B977" s="98" t="s">
        <v>1342</v>
      </c>
      <c r="C977" s="98" t="s">
        <v>1343</v>
      </c>
      <c r="D977" s="85">
        <v>258.5</v>
      </c>
      <c r="E977" s="99">
        <v>2.6754622727227702</v>
      </c>
      <c r="F977" s="96">
        <v>3</v>
      </c>
      <c r="G977" s="100" t="s">
        <v>1014</v>
      </c>
      <c r="H977" s="100" t="s">
        <v>1014</v>
      </c>
      <c r="I977" s="100" t="s">
        <v>1014</v>
      </c>
      <c r="J977" s="100" t="s">
        <v>1014</v>
      </c>
      <c r="K977" s="100" t="s">
        <v>1014</v>
      </c>
      <c r="L977" s="100" t="s">
        <v>1014</v>
      </c>
      <c r="M977" s="100" t="s">
        <v>1014</v>
      </c>
      <c r="N977" s="100" t="s">
        <v>1014</v>
      </c>
      <c r="O977" s="110" t="s">
        <v>1009</v>
      </c>
    </row>
    <row r="978" spans="1:15" x14ac:dyDescent="0.25">
      <c r="A978" s="97" t="s">
        <v>1182</v>
      </c>
      <c r="B978" s="98" t="s">
        <v>1342</v>
      </c>
      <c r="C978" s="98" t="s">
        <v>1343</v>
      </c>
      <c r="D978" s="85">
        <v>305.2</v>
      </c>
      <c r="E978" s="99">
        <v>1.30449067253094</v>
      </c>
      <c r="F978" s="96">
        <v>46</v>
      </c>
      <c r="G978" s="100" t="s">
        <v>1014</v>
      </c>
      <c r="H978" s="100" t="s">
        <v>1014</v>
      </c>
      <c r="I978" s="100" t="s">
        <v>1014</v>
      </c>
      <c r="J978" s="100" t="s">
        <v>1014</v>
      </c>
      <c r="K978" s="100" t="s">
        <v>1014</v>
      </c>
      <c r="L978" s="100" t="s">
        <v>1014</v>
      </c>
      <c r="M978" s="100" t="s">
        <v>1014</v>
      </c>
      <c r="N978" s="100" t="s">
        <v>1014</v>
      </c>
      <c r="O978" s="110" t="s">
        <v>1009</v>
      </c>
    </row>
    <row r="979" spans="1:15" x14ac:dyDescent="0.25">
      <c r="A979" s="97" t="s">
        <v>1003</v>
      </c>
      <c r="B979" s="98" t="s">
        <v>1344</v>
      </c>
      <c r="C979" s="98" t="s">
        <v>1345</v>
      </c>
      <c r="D979" s="85">
        <v>852.4</v>
      </c>
      <c r="E979" s="99">
        <v>1.8398499684437</v>
      </c>
      <c r="F979" s="96">
        <v>17</v>
      </c>
      <c r="G979" s="100" t="s">
        <v>1014</v>
      </c>
      <c r="H979" s="100" t="s">
        <v>1014</v>
      </c>
      <c r="I979" s="100" t="s">
        <v>1014</v>
      </c>
      <c r="J979" s="100" t="s">
        <v>1014</v>
      </c>
      <c r="K979" s="100" t="s">
        <v>1014</v>
      </c>
      <c r="L979" s="100" t="s">
        <v>1014</v>
      </c>
      <c r="M979" s="100" t="s">
        <v>1014</v>
      </c>
      <c r="N979" s="100" t="s">
        <v>1014</v>
      </c>
      <c r="O979" s="110" t="s">
        <v>1009</v>
      </c>
    </row>
    <row r="980" spans="1:15" x14ac:dyDescent="0.25">
      <c r="A980" s="97" t="s">
        <v>1172</v>
      </c>
      <c r="B980" s="98" t="s">
        <v>1344</v>
      </c>
      <c r="C980" s="98" t="s">
        <v>1345</v>
      </c>
      <c r="D980" s="85">
        <v>387.5</v>
      </c>
      <c r="E980" s="99">
        <v>1.0596725765338399</v>
      </c>
      <c r="F980" s="96">
        <v>58</v>
      </c>
      <c r="G980" s="100" t="s">
        <v>1014</v>
      </c>
      <c r="H980" s="100" t="s">
        <v>1014</v>
      </c>
      <c r="I980" s="100" t="s">
        <v>1014</v>
      </c>
      <c r="J980" s="100" t="s">
        <v>1014</v>
      </c>
      <c r="K980" s="100" t="s">
        <v>1014</v>
      </c>
      <c r="L980" s="100" t="s">
        <v>1014</v>
      </c>
      <c r="M980" s="100" t="s">
        <v>1014</v>
      </c>
      <c r="N980" s="100" t="s">
        <v>1014</v>
      </c>
      <c r="O980" s="110" t="s">
        <v>1200</v>
      </c>
    </row>
    <row r="981" spans="1:15" x14ac:dyDescent="0.25">
      <c r="A981" s="97" t="s">
        <v>1173</v>
      </c>
      <c r="B981" s="98" t="s">
        <v>1344</v>
      </c>
      <c r="C981" s="98" t="s">
        <v>1345</v>
      </c>
      <c r="D981" s="85">
        <v>244.9</v>
      </c>
      <c r="E981" s="99">
        <v>1.0107782202920099</v>
      </c>
      <c r="F981" s="96">
        <v>53</v>
      </c>
      <c r="G981" s="100" t="s">
        <v>1014</v>
      </c>
      <c r="H981" s="100" t="s">
        <v>1014</v>
      </c>
      <c r="I981" s="100" t="s">
        <v>1014</v>
      </c>
      <c r="J981" s="100" t="s">
        <v>1014</v>
      </c>
      <c r="K981" s="100" t="s">
        <v>1014</v>
      </c>
      <c r="L981" s="100" t="s">
        <v>1014</v>
      </c>
      <c r="M981" s="100" t="s">
        <v>1014</v>
      </c>
      <c r="N981" s="100" t="s">
        <v>1014</v>
      </c>
      <c r="O981" s="110" t="s">
        <v>1009</v>
      </c>
    </row>
    <row r="982" spans="1:15" x14ac:dyDescent="0.25">
      <c r="A982" s="97" t="s">
        <v>1174</v>
      </c>
      <c r="B982" s="98" t="s">
        <v>1344</v>
      </c>
      <c r="C982" s="98" t="s">
        <v>1345</v>
      </c>
      <c r="D982" s="85">
        <v>100.2</v>
      </c>
      <c r="E982" s="99">
        <v>1.0596725765338399</v>
      </c>
      <c r="F982" s="96">
        <v>57</v>
      </c>
      <c r="G982" s="100" t="s">
        <v>1014</v>
      </c>
      <c r="H982" s="100" t="s">
        <v>1014</v>
      </c>
      <c r="I982" s="100" t="s">
        <v>1014</v>
      </c>
      <c r="J982" s="100" t="s">
        <v>1014</v>
      </c>
      <c r="K982" s="100" t="s">
        <v>1014</v>
      </c>
      <c r="L982" s="100" t="s">
        <v>1014</v>
      </c>
      <c r="M982" s="100" t="s">
        <v>1014</v>
      </c>
      <c r="N982" s="100" t="s">
        <v>1014</v>
      </c>
      <c r="O982" s="110" t="s">
        <v>1200</v>
      </c>
    </row>
    <row r="983" spans="1:15" x14ac:dyDescent="0.25">
      <c r="A983" s="97" t="s">
        <v>1175</v>
      </c>
      <c r="B983" s="98" t="s">
        <v>1344</v>
      </c>
      <c r="C983" s="98" t="s">
        <v>1345</v>
      </c>
      <c r="D983" s="85">
        <v>389.8</v>
      </c>
      <c r="E983" s="99">
        <v>1.2814467823726901</v>
      </c>
      <c r="F983" s="96">
        <v>44</v>
      </c>
      <c r="G983" s="100" t="s">
        <v>1020</v>
      </c>
      <c r="H983" s="100" t="s">
        <v>1007</v>
      </c>
      <c r="I983" s="100" t="s">
        <v>1030</v>
      </c>
      <c r="J983" s="100" t="s">
        <v>1008</v>
      </c>
      <c r="K983" s="100" t="s">
        <v>1008</v>
      </c>
      <c r="L983" s="100" t="s">
        <v>1008</v>
      </c>
      <c r="M983" s="100" t="s">
        <v>1021</v>
      </c>
      <c r="N983" s="100" t="s">
        <v>1006</v>
      </c>
      <c r="O983" s="110" t="s">
        <v>1185</v>
      </c>
    </row>
    <row r="984" spans="1:15" x14ac:dyDescent="0.25">
      <c r="A984" s="97" t="s">
        <v>1176</v>
      </c>
      <c r="B984" s="98" t="s">
        <v>1344</v>
      </c>
      <c r="C984" s="98" t="s">
        <v>1345</v>
      </c>
      <c r="D984" s="85">
        <v>1366.6</v>
      </c>
      <c r="E984" s="99">
        <v>0.96201372647719996</v>
      </c>
      <c r="F984" s="96">
        <v>66</v>
      </c>
      <c r="G984" s="100" t="s">
        <v>1020</v>
      </c>
      <c r="H984" s="100" t="s">
        <v>1007</v>
      </c>
      <c r="I984" s="100" t="s">
        <v>1030</v>
      </c>
      <c r="J984" s="100" t="s">
        <v>1008</v>
      </c>
      <c r="K984" s="100" t="s">
        <v>1006</v>
      </c>
      <c r="L984" s="100" t="s">
        <v>1008</v>
      </c>
      <c r="M984" s="100" t="s">
        <v>1021</v>
      </c>
      <c r="N984" s="100" t="s">
        <v>1006</v>
      </c>
      <c r="O984" s="110" t="s">
        <v>1185</v>
      </c>
    </row>
    <row r="985" spans="1:15" x14ac:dyDescent="0.25">
      <c r="A985" s="97" t="s">
        <v>1177</v>
      </c>
      <c r="B985" s="98" t="s">
        <v>1344</v>
      </c>
      <c r="C985" s="98" t="s">
        <v>1345</v>
      </c>
      <c r="D985" s="85">
        <v>879.1</v>
      </c>
      <c r="E985" s="99">
        <v>1.42216591984531</v>
      </c>
      <c r="F985" s="96">
        <v>39</v>
      </c>
      <c r="G985" s="100" t="s">
        <v>1014</v>
      </c>
      <c r="H985" s="100" t="s">
        <v>1014</v>
      </c>
      <c r="I985" s="100" t="s">
        <v>1014</v>
      </c>
      <c r="J985" s="100" t="s">
        <v>1014</v>
      </c>
      <c r="K985" s="100" t="s">
        <v>1014</v>
      </c>
      <c r="L985" s="100" t="s">
        <v>1014</v>
      </c>
      <c r="M985" s="100" t="s">
        <v>1014</v>
      </c>
      <c r="N985" s="100" t="s">
        <v>1014</v>
      </c>
      <c r="O985" s="110" t="s">
        <v>1009</v>
      </c>
    </row>
    <row r="986" spans="1:15" x14ac:dyDescent="0.25">
      <c r="A986" s="97" t="s">
        <v>1178</v>
      </c>
      <c r="B986" s="98" t="s">
        <v>1344</v>
      </c>
      <c r="C986" s="98" t="s">
        <v>1345</v>
      </c>
      <c r="D986" s="85">
        <v>193.5</v>
      </c>
      <c r="E986" s="99">
        <v>1.0596725765338399</v>
      </c>
      <c r="F986" s="96">
        <v>67</v>
      </c>
      <c r="G986" s="100" t="s">
        <v>1014</v>
      </c>
      <c r="H986" s="100" t="s">
        <v>1014</v>
      </c>
      <c r="I986" s="100" t="s">
        <v>1014</v>
      </c>
      <c r="J986" s="100" t="s">
        <v>1014</v>
      </c>
      <c r="K986" s="100" t="s">
        <v>1014</v>
      </c>
      <c r="L986" s="100" t="s">
        <v>1014</v>
      </c>
      <c r="M986" s="100" t="s">
        <v>1014</v>
      </c>
      <c r="N986" s="100" t="s">
        <v>1014</v>
      </c>
      <c r="O986" s="110" t="s">
        <v>1200</v>
      </c>
    </row>
    <row r="987" spans="1:15" x14ac:dyDescent="0.25">
      <c r="A987" s="97" t="s">
        <v>1179</v>
      </c>
      <c r="B987" s="98" t="s">
        <v>1344</v>
      </c>
      <c r="C987" s="98" t="s">
        <v>1345</v>
      </c>
      <c r="D987" s="85">
        <v>683.7</v>
      </c>
      <c r="E987" s="99">
        <v>1.9100319606514999</v>
      </c>
      <c r="F987" s="96">
        <v>15</v>
      </c>
      <c r="G987" s="100" t="s">
        <v>1020</v>
      </c>
      <c r="H987" s="100" t="s">
        <v>1008</v>
      </c>
      <c r="I987" s="100" t="s">
        <v>1030</v>
      </c>
      <c r="J987" s="100" t="s">
        <v>1007</v>
      </c>
      <c r="K987" s="100" t="s">
        <v>1006</v>
      </c>
      <c r="L987" s="100" t="s">
        <v>1008</v>
      </c>
      <c r="M987" s="100" t="s">
        <v>1021</v>
      </c>
      <c r="N987" s="100" t="s">
        <v>1006</v>
      </c>
      <c r="O987" s="110" t="s">
        <v>1185</v>
      </c>
    </row>
    <row r="988" spans="1:15" x14ac:dyDescent="0.25">
      <c r="A988" s="97" t="s">
        <v>1180</v>
      </c>
      <c r="B988" s="98" t="s">
        <v>1344</v>
      </c>
      <c r="C988" s="98" t="s">
        <v>1345</v>
      </c>
      <c r="D988" s="85">
        <v>1312.6</v>
      </c>
      <c r="E988" s="99">
        <v>1.1036181279975601</v>
      </c>
      <c r="F988" s="96">
        <v>58</v>
      </c>
      <c r="G988" s="100" t="s">
        <v>1020</v>
      </c>
      <c r="H988" s="100" t="s">
        <v>1007</v>
      </c>
      <c r="I988" s="100" t="s">
        <v>1030</v>
      </c>
      <c r="J988" s="100" t="s">
        <v>1006</v>
      </c>
      <c r="K988" s="100" t="s">
        <v>1006</v>
      </c>
      <c r="L988" s="100" t="s">
        <v>1008</v>
      </c>
      <c r="M988" s="100" t="s">
        <v>1021</v>
      </c>
      <c r="N988" s="100" t="s">
        <v>1006</v>
      </c>
      <c r="O988" s="110" t="s">
        <v>1185</v>
      </c>
    </row>
    <row r="989" spans="1:15" x14ac:dyDescent="0.25">
      <c r="A989" s="97" t="s">
        <v>1181</v>
      </c>
      <c r="B989" s="98" t="s">
        <v>1344</v>
      </c>
      <c r="C989" s="98" t="s">
        <v>1345</v>
      </c>
      <c r="D989" s="85">
        <v>342.2</v>
      </c>
      <c r="E989" s="99">
        <v>0.82516890345230198</v>
      </c>
      <c r="F989" s="96">
        <v>81</v>
      </c>
      <c r="G989" s="100" t="s">
        <v>1014</v>
      </c>
      <c r="H989" s="100" t="s">
        <v>1014</v>
      </c>
      <c r="I989" s="100" t="s">
        <v>1014</v>
      </c>
      <c r="J989" s="100" t="s">
        <v>1014</v>
      </c>
      <c r="K989" s="100" t="s">
        <v>1014</v>
      </c>
      <c r="L989" s="100" t="s">
        <v>1014</v>
      </c>
      <c r="M989" s="100" t="s">
        <v>1014</v>
      </c>
      <c r="N989" s="100" t="s">
        <v>1014</v>
      </c>
      <c r="O989" s="110" t="s">
        <v>1009</v>
      </c>
    </row>
    <row r="990" spans="1:15" x14ac:dyDescent="0.25">
      <c r="A990" s="97" t="s">
        <v>1182</v>
      </c>
      <c r="B990" s="98" t="s">
        <v>1344</v>
      </c>
      <c r="C990" s="98" t="s">
        <v>1345</v>
      </c>
      <c r="D990" s="85">
        <v>1397.7</v>
      </c>
      <c r="E990" s="99">
        <v>0.55442330112595695</v>
      </c>
      <c r="F990" s="96">
        <v>109</v>
      </c>
      <c r="G990" s="100" t="s">
        <v>1051</v>
      </c>
      <c r="H990" s="100" t="s">
        <v>1007</v>
      </c>
      <c r="I990" s="100" t="s">
        <v>1030</v>
      </c>
      <c r="J990" s="100" t="s">
        <v>1008</v>
      </c>
      <c r="K990" s="100" t="s">
        <v>1006</v>
      </c>
      <c r="L990" s="100" t="s">
        <v>1008</v>
      </c>
      <c r="M990" s="100" t="s">
        <v>1021</v>
      </c>
      <c r="N990" s="100" t="s">
        <v>1006</v>
      </c>
      <c r="O990" s="110" t="s">
        <v>1185</v>
      </c>
    </row>
    <row r="991" spans="1:15" x14ac:dyDescent="0.25">
      <c r="A991" s="97" t="s">
        <v>1003</v>
      </c>
      <c r="B991" s="98" t="s">
        <v>1346</v>
      </c>
      <c r="C991" s="98" t="s">
        <v>1347</v>
      </c>
      <c r="D991" s="85">
        <v>1408.1</v>
      </c>
      <c r="E991" s="99">
        <v>1.7271397106614499</v>
      </c>
      <c r="F991" s="96">
        <v>27</v>
      </c>
      <c r="G991" s="100" t="s">
        <v>1020</v>
      </c>
      <c r="H991" s="100" t="s">
        <v>1008</v>
      </c>
      <c r="I991" s="100" t="s">
        <v>1021</v>
      </c>
      <c r="J991" s="100" t="s">
        <v>1007</v>
      </c>
      <c r="K991" s="100" t="s">
        <v>1030</v>
      </c>
      <c r="L991" s="100" t="s">
        <v>1021</v>
      </c>
      <c r="M991" s="100" t="s">
        <v>1021</v>
      </c>
      <c r="N991" s="100" t="s">
        <v>1021</v>
      </c>
      <c r="O991" s="110" t="s">
        <v>1185</v>
      </c>
    </row>
    <row r="992" spans="1:15" x14ac:dyDescent="0.25">
      <c r="A992" s="97" t="s">
        <v>1172</v>
      </c>
      <c r="B992" s="98" t="s">
        <v>1346</v>
      </c>
      <c r="C992" s="98" t="s">
        <v>1347</v>
      </c>
      <c r="D992" s="85">
        <v>533.4</v>
      </c>
      <c r="E992" s="99">
        <v>1.7429817029818599</v>
      </c>
      <c r="F992" s="96">
        <v>14</v>
      </c>
      <c r="G992" s="100" t="s">
        <v>1014</v>
      </c>
      <c r="H992" s="100" t="s">
        <v>1014</v>
      </c>
      <c r="I992" s="100" t="s">
        <v>1014</v>
      </c>
      <c r="J992" s="100" t="s">
        <v>1014</v>
      </c>
      <c r="K992" s="100" t="s">
        <v>1014</v>
      </c>
      <c r="L992" s="100" t="s">
        <v>1014</v>
      </c>
      <c r="M992" s="100" t="s">
        <v>1014</v>
      </c>
      <c r="N992" s="100" t="s">
        <v>1014</v>
      </c>
      <c r="O992" s="110" t="s">
        <v>1200</v>
      </c>
    </row>
    <row r="993" spans="1:15" x14ac:dyDescent="0.25">
      <c r="A993" s="97" t="s">
        <v>1173</v>
      </c>
      <c r="B993" s="98" t="s">
        <v>1346</v>
      </c>
      <c r="C993" s="98" t="s">
        <v>1347</v>
      </c>
      <c r="D993" s="85">
        <v>559.79999999999995</v>
      </c>
      <c r="E993" s="99">
        <v>1.0107782202920099</v>
      </c>
      <c r="F993" s="96">
        <v>53</v>
      </c>
      <c r="G993" s="100" t="s">
        <v>1014</v>
      </c>
      <c r="H993" s="100" t="s">
        <v>1014</v>
      </c>
      <c r="I993" s="100" t="s">
        <v>1014</v>
      </c>
      <c r="J993" s="100" t="s">
        <v>1014</v>
      </c>
      <c r="K993" s="100" t="s">
        <v>1014</v>
      </c>
      <c r="L993" s="100" t="s">
        <v>1014</v>
      </c>
      <c r="M993" s="100" t="s">
        <v>1014</v>
      </c>
      <c r="N993" s="100" t="s">
        <v>1014</v>
      </c>
      <c r="O993" s="110" t="s">
        <v>1009</v>
      </c>
    </row>
    <row r="994" spans="1:15" x14ac:dyDescent="0.25">
      <c r="A994" s="97" t="s">
        <v>1174</v>
      </c>
      <c r="B994" s="98" t="s">
        <v>1346</v>
      </c>
      <c r="C994" s="98" t="s">
        <v>1347</v>
      </c>
      <c r="D994" s="85">
        <v>164.8</v>
      </c>
      <c r="E994" s="99">
        <v>1.7429817029818599</v>
      </c>
      <c r="F994" s="96">
        <v>17</v>
      </c>
      <c r="G994" s="100" t="s">
        <v>1014</v>
      </c>
      <c r="H994" s="100" t="s">
        <v>1014</v>
      </c>
      <c r="I994" s="100" t="s">
        <v>1014</v>
      </c>
      <c r="J994" s="100" t="s">
        <v>1014</v>
      </c>
      <c r="K994" s="100" t="s">
        <v>1014</v>
      </c>
      <c r="L994" s="100" t="s">
        <v>1014</v>
      </c>
      <c r="M994" s="100" t="s">
        <v>1014</v>
      </c>
      <c r="N994" s="100" t="s">
        <v>1014</v>
      </c>
      <c r="O994" s="110" t="s">
        <v>1200</v>
      </c>
    </row>
    <row r="995" spans="1:15" x14ac:dyDescent="0.25">
      <c r="A995" s="97" t="s">
        <v>1175</v>
      </c>
      <c r="B995" s="98" t="s">
        <v>1346</v>
      </c>
      <c r="C995" s="98" t="s">
        <v>1347</v>
      </c>
      <c r="D995" s="85">
        <v>891</v>
      </c>
      <c r="E995" s="99">
        <v>1.3856759831310399</v>
      </c>
      <c r="F995" s="96">
        <v>33</v>
      </c>
      <c r="G995" s="100" t="s">
        <v>1014</v>
      </c>
      <c r="H995" s="100" t="s">
        <v>1014</v>
      </c>
      <c r="I995" s="100" t="s">
        <v>1014</v>
      </c>
      <c r="J995" s="100" t="s">
        <v>1014</v>
      </c>
      <c r="K995" s="100" t="s">
        <v>1014</v>
      </c>
      <c r="L995" s="100" t="s">
        <v>1014</v>
      </c>
      <c r="M995" s="100" t="s">
        <v>1014</v>
      </c>
      <c r="N995" s="100" t="s">
        <v>1014</v>
      </c>
      <c r="O995" s="110" t="s">
        <v>1009</v>
      </c>
    </row>
    <row r="996" spans="1:15" x14ac:dyDescent="0.25">
      <c r="A996" s="97" t="s">
        <v>1176</v>
      </c>
      <c r="B996" s="98" t="s">
        <v>1346</v>
      </c>
      <c r="C996" s="98" t="s">
        <v>1347</v>
      </c>
      <c r="D996" s="85">
        <v>2850.5</v>
      </c>
      <c r="E996" s="99">
        <v>1.26517634083729</v>
      </c>
      <c r="F996" s="96">
        <v>45</v>
      </c>
      <c r="G996" s="100" t="s">
        <v>1020</v>
      </c>
      <c r="H996" s="100" t="s">
        <v>1008</v>
      </c>
      <c r="I996" s="100" t="s">
        <v>1021</v>
      </c>
      <c r="J996" s="100" t="s">
        <v>1007</v>
      </c>
      <c r="K996" s="100" t="s">
        <v>1030</v>
      </c>
      <c r="L996" s="100" t="s">
        <v>1021</v>
      </c>
      <c r="M996" s="100" t="s">
        <v>1021</v>
      </c>
      <c r="N996" s="100" t="s">
        <v>1021</v>
      </c>
      <c r="O996" s="110" t="s">
        <v>1185</v>
      </c>
    </row>
    <row r="997" spans="1:15" x14ac:dyDescent="0.25">
      <c r="A997" s="97" t="s">
        <v>1177</v>
      </c>
      <c r="B997" s="98" t="s">
        <v>1346</v>
      </c>
      <c r="C997" s="98" t="s">
        <v>1347</v>
      </c>
      <c r="D997" s="85">
        <v>1278.3</v>
      </c>
      <c r="E997" s="99">
        <v>1.42216591984531</v>
      </c>
      <c r="F997" s="96">
        <v>39</v>
      </c>
      <c r="G997" s="100" t="s">
        <v>1014</v>
      </c>
      <c r="H997" s="100" t="s">
        <v>1014</v>
      </c>
      <c r="I997" s="100" t="s">
        <v>1014</v>
      </c>
      <c r="J997" s="100" t="s">
        <v>1014</v>
      </c>
      <c r="K997" s="100" t="s">
        <v>1014</v>
      </c>
      <c r="L997" s="100" t="s">
        <v>1014</v>
      </c>
      <c r="M997" s="100" t="s">
        <v>1014</v>
      </c>
      <c r="N997" s="100" t="s">
        <v>1014</v>
      </c>
      <c r="O997" s="110" t="s">
        <v>1009</v>
      </c>
    </row>
    <row r="998" spans="1:15" x14ac:dyDescent="0.25">
      <c r="A998" s="97" t="s">
        <v>1178</v>
      </c>
      <c r="B998" s="98" t="s">
        <v>1346</v>
      </c>
      <c r="C998" s="98" t="s">
        <v>1347</v>
      </c>
      <c r="D998" s="85">
        <v>367.6</v>
      </c>
      <c r="E998" s="99">
        <v>1.7429817029818599</v>
      </c>
      <c r="F998" s="96">
        <v>27</v>
      </c>
      <c r="G998" s="100" t="s">
        <v>1014</v>
      </c>
      <c r="H998" s="100" t="s">
        <v>1014</v>
      </c>
      <c r="I998" s="100" t="s">
        <v>1014</v>
      </c>
      <c r="J998" s="100" t="s">
        <v>1014</v>
      </c>
      <c r="K998" s="100" t="s">
        <v>1014</v>
      </c>
      <c r="L998" s="100" t="s">
        <v>1014</v>
      </c>
      <c r="M998" s="100" t="s">
        <v>1014</v>
      </c>
      <c r="N998" s="100" t="s">
        <v>1014</v>
      </c>
      <c r="O998" s="110" t="s">
        <v>1200</v>
      </c>
    </row>
    <row r="999" spans="1:15" x14ac:dyDescent="0.25">
      <c r="A999" s="97" t="s">
        <v>1179</v>
      </c>
      <c r="B999" s="98" t="s">
        <v>1346</v>
      </c>
      <c r="C999" s="98" t="s">
        <v>1347</v>
      </c>
      <c r="D999" s="85">
        <v>1227.7</v>
      </c>
      <c r="E999" s="99">
        <v>1.6994419303728201</v>
      </c>
      <c r="F999" s="96">
        <v>18</v>
      </c>
      <c r="G999" s="100" t="s">
        <v>1014</v>
      </c>
      <c r="H999" s="100" t="s">
        <v>1014</v>
      </c>
      <c r="I999" s="100" t="s">
        <v>1014</v>
      </c>
      <c r="J999" s="100" t="s">
        <v>1014</v>
      </c>
      <c r="K999" s="100" t="s">
        <v>1014</v>
      </c>
      <c r="L999" s="100" t="s">
        <v>1014</v>
      </c>
      <c r="M999" s="100" t="s">
        <v>1014</v>
      </c>
      <c r="N999" s="100" t="s">
        <v>1014</v>
      </c>
      <c r="O999" s="110" t="s">
        <v>1009</v>
      </c>
    </row>
    <row r="1000" spans="1:15" x14ac:dyDescent="0.25">
      <c r="A1000" s="97" t="s">
        <v>1180</v>
      </c>
      <c r="B1000" s="98" t="s">
        <v>1346</v>
      </c>
      <c r="C1000" s="98" t="s">
        <v>1347</v>
      </c>
      <c r="D1000" s="85">
        <v>3487.5</v>
      </c>
      <c r="E1000" s="99">
        <v>2.6033047083521401</v>
      </c>
      <c r="F1000" s="96">
        <v>10</v>
      </c>
      <c r="G1000" s="100" t="s">
        <v>1020</v>
      </c>
      <c r="H1000" s="100" t="s">
        <v>1007</v>
      </c>
      <c r="I1000" s="100" t="s">
        <v>1021</v>
      </c>
      <c r="J1000" s="100" t="s">
        <v>1007</v>
      </c>
      <c r="K1000" s="100" t="s">
        <v>1030</v>
      </c>
      <c r="L1000" s="100" t="s">
        <v>1021</v>
      </c>
      <c r="M1000" s="100" t="s">
        <v>1021</v>
      </c>
      <c r="N1000" s="100" t="s">
        <v>1021</v>
      </c>
      <c r="O1000" s="110" t="s">
        <v>1185</v>
      </c>
    </row>
    <row r="1001" spans="1:15" x14ac:dyDescent="0.25">
      <c r="A1001" s="97" t="s">
        <v>1181</v>
      </c>
      <c r="B1001" s="98" t="s">
        <v>1346</v>
      </c>
      <c r="C1001" s="98" t="s">
        <v>1347</v>
      </c>
      <c r="D1001" s="85">
        <v>702.4</v>
      </c>
      <c r="E1001" s="99">
        <v>0.82516890345230198</v>
      </c>
      <c r="F1001" s="96">
        <v>81</v>
      </c>
      <c r="G1001" s="100" t="s">
        <v>1014</v>
      </c>
      <c r="H1001" s="100" t="s">
        <v>1014</v>
      </c>
      <c r="I1001" s="100" t="s">
        <v>1014</v>
      </c>
      <c r="J1001" s="100" t="s">
        <v>1014</v>
      </c>
      <c r="K1001" s="100" t="s">
        <v>1014</v>
      </c>
      <c r="L1001" s="100" t="s">
        <v>1014</v>
      </c>
      <c r="M1001" s="100" t="s">
        <v>1014</v>
      </c>
      <c r="N1001" s="100" t="s">
        <v>1014</v>
      </c>
      <c r="O1001" s="110" t="s">
        <v>1009</v>
      </c>
    </row>
    <row r="1002" spans="1:15" x14ac:dyDescent="0.25">
      <c r="A1002" s="97" t="s">
        <v>1182</v>
      </c>
      <c r="B1002" s="98" t="s">
        <v>1346</v>
      </c>
      <c r="C1002" s="98" t="s">
        <v>1347</v>
      </c>
      <c r="D1002" s="85">
        <v>1940.3</v>
      </c>
      <c r="E1002" s="99">
        <v>2.8564834189292299</v>
      </c>
      <c r="F1002" s="96">
        <v>1</v>
      </c>
      <c r="G1002" s="100" t="s">
        <v>1020</v>
      </c>
      <c r="H1002" s="100" t="s">
        <v>1008</v>
      </c>
      <c r="I1002" s="100" t="s">
        <v>1021</v>
      </c>
      <c r="J1002" s="100" t="s">
        <v>1007</v>
      </c>
      <c r="K1002" s="100" t="s">
        <v>1030</v>
      </c>
      <c r="L1002" s="100" t="s">
        <v>1021</v>
      </c>
      <c r="M1002" s="100" t="s">
        <v>1021</v>
      </c>
      <c r="N1002" s="100" t="s">
        <v>1021</v>
      </c>
      <c r="O1002" s="110" t="s">
        <v>1185</v>
      </c>
    </row>
    <row r="1003" spans="1:15" x14ac:dyDescent="0.25">
      <c r="A1003" s="97" t="s">
        <v>1003</v>
      </c>
      <c r="B1003" s="98" t="s">
        <v>1348</v>
      </c>
      <c r="C1003" s="98" t="s">
        <v>1349</v>
      </c>
      <c r="D1003" s="85">
        <v>556.9</v>
      </c>
      <c r="E1003" s="99">
        <v>1.8398499684437</v>
      </c>
      <c r="F1003" s="96">
        <v>17</v>
      </c>
      <c r="G1003" s="100" t="s">
        <v>1014</v>
      </c>
      <c r="H1003" s="100" t="s">
        <v>1014</v>
      </c>
      <c r="I1003" s="100" t="s">
        <v>1014</v>
      </c>
      <c r="J1003" s="100" t="s">
        <v>1014</v>
      </c>
      <c r="K1003" s="100" t="s">
        <v>1014</v>
      </c>
      <c r="L1003" s="100" t="s">
        <v>1014</v>
      </c>
      <c r="M1003" s="100" t="s">
        <v>1014</v>
      </c>
      <c r="N1003" s="100" t="s">
        <v>1014</v>
      </c>
      <c r="O1003" s="110" t="s">
        <v>1009</v>
      </c>
    </row>
    <row r="1004" spans="1:15" x14ac:dyDescent="0.25">
      <c r="A1004" s="97" t="s">
        <v>1172</v>
      </c>
      <c r="B1004" s="98" t="s">
        <v>1348</v>
      </c>
      <c r="C1004" s="98" t="s">
        <v>1349</v>
      </c>
      <c r="D1004" s="85">
        <v>129.69999999999999</v>
      </c>
      <c r="E1004" s="99">
        <v>2.6587519470669401</v>
      </c>
      <c r="F1004" s="96">
        <v>3</v>
      </c>
      <c r="G1004" s="100" t="s">
        <v>1014</v>
      </c>
      <c r="H1004" s="100" t="s">
        <v>1014</v>
      </c>
      <c r="I1004" s="100" t="s">
        <v>1014</v>
      </c>
      <c r="J1004" s="100" t="s">
        <v>1014</v>
      </c>
      <c r="K1004" s="100" t="s">
        <v>1014</v>
      </c>
      <c r="L1004" s="100" t="s">
        <v>1014</v>
      </c>
      <c r="M1004" s="100" t="s">
        <v>1014</v>
      </c>
      <c r="N1004" s="100" t="s">
        <v>1014</v>
      </c>
      <c r="O1004" s="110" t="s">
        <v>1200</v>
      </c>
    </row>
    <row r="1005" spans="1:15" x14ac:dyDescent="0.25">
      <c r="A1005" s="97" t="s">
        <v>1173</v>
      </c>
      <c r="B1005" s="98" t="s">
        <v>1348</v>
      </c>
      <c r="C1005" s="98" t="s">
        <v>1349</v>
      </c>
      <c r="D1005" s="85">
        <v>166.1</v>
      </c>
      <c r="E1005" s="99">
        <v>1.0107782202920099</v>
      </c>
      <c r="F1005" s="96">
        <v>53</v>
      </c>
      <c r="G1005" s="100" t="s">
        <v>1014</v>
      </c>
      <c r="H1005" s="100" t="s">
        <v>1014</v>
      </c>
      <c r="I1005" s="100" t="s">
        <v>1014</v>
      </c>
      <c r="J1005" s="100" t="s">
        <v>1014</v>
      </c>
      <c r="K1005" s="100" t="s">
        <v>1014</v>
      </c>
      <c r="L1005" s="100" t="s">
        <v>1014</v>
      </c>
      <c r="M1005" s="100" t="s">
        <v>1014</v>
      </c>
      <c r="N1005" s="100" t="s">
        <v>1014</v>
      </c>
      <c r="O1005" s="110" t="s">
        <v>1009</v>
      </c>
    </row>
    <row r="1006" spans="1:15" x14ac:dyDescent="0.25">
      <c r="A1006" s="97" t="s">
        <v>1174</v>
      </c>
      <c r="B1006" s="98" t="s">
        <v>1348</v>
      </c>
      <c r="C1006" s="98" t="s">
        <v>1349</v>
      </c>
      <c r="D1006" s="85">
        <v>32.700000000000003</v>
      </c>
      <c r="E1006" s="99">
        <v>2.6587519470669401</v>
      </c>
      <c r="F1006" s="96">
        <v>5</v>
      </c>
      <c r="G1006" s="100" t="s">
        <v>1014</v>
      </c>
      <c r="H1006" s="100" t="s">
        <v>1014</v>
      </c>
      <c r="I1006" s="100" t="s">
        <v>1014</v>
      </c>
      <c r="J1006" s="100" t="s">
        <v>1014</v>
      </c>
      <c r="K1006" s="100" t="s">
        <v>1014</v>
      </c>
      <c r="L1006" s="100" t="s">
        <v>1014</v>
      </c>
      <c r="M1006" s="100" t="s">
        <v>1014</v>
      </c>
      <c r="N1006" s="100" t="s">
        <v>1014</v>
      </c>
      <c r="O1006" s="110" t="s">
        <v>1200</v>
      </c>
    </row>
    <row r="1007" spans="1:15" x14ac:dyDescent="0.25">
      <c r="A1007" s="97" t="s">
        <v>1175</v>
      </c>
      <c r="B1007" s="98" t="s">
        <v>1348</v>
      </c>
      <c r="C1007" s="98" t="s">
        <v>1349</v>
      </c>
      <c r="D1007" s="85">
        <v>284.10000000000002</v>
      </c>
      <c r="E1007" s="99">
        <v>1.3856759831310399</v>
      </c>
      <c r="F1007" s="96">
        <v>33</v>
      </c>
      <c r="G1007" s="100" t="s">
        <v>1014</v>
      </c>
      <c r="H1007" s="100" t="s">
        <v>1014</v>
      </c>
      <c r="I1007" s="100" t="s">
        <v>1014</v>
      </c>
      <c r="J1007" s="100" t="s">
        <v>1014</v>
      </c>
      <c r="K1007" s="100" t="s">
        <v>1014</v>
      </c>
      <c r="L1007" s="100" t="s">
        <v>1014</v>
      </c>
      <c r="M1007" s="100" t="s">
        <v>1014</v>
      </c>
      <c r="N1007" s="100" t="s">
        <v>1014</v>
      </c>
      <c r="O1007" s="110" t="s">
        <v>1009</v>
      </c>
    </row>
    <row r="1008" spans="1:15" x14ac:dyDescent="0.25">
      <c r="A1008" s="97" t="s">
        <v>1176</v>
      </c>
      <c r="B1008" s="98" t="s">
        <v>1348</v>
      </c>
      <c r="C1008" s="98" t="s">
        <v>1349</v>
      </c>
      <c r="D1008" s="85">
        <v>971.1</v>
      </c>
      <c r="E1008" s="99">
        <v>2.92837580936961</v>
      </c>
      <c r="F1008" s="96">
        <v>3</v>
      </c>
      <c r="G1008" s="100" t="s">
        <v>1020</v>
      </c>
      <c r="H1008" s="100" t="s">
        <v>1007</v>
      </c>
      <c r="I1008" s="100" t="s">
        <v>1007</v>
      </c>
      <c r="J1008" s="100" t="s">
        <v>1008</v>
      </c>
      <c r="K1008" s="100" t="s">
        <v>1030</v>
      </c>
      <c r="L1008" s="100" t="s">
        <v>1030</v>
      </c>
      <c r="M1008" s="100" t="s">
        <v>1006</v>
      </c>
      <c r="N1008" s="100" t="s">
        <v>1021</v>
      </c>
      <c r="O1008" s="110" t="s">
        <v>1185</v>
      </c>
    </row>
    <row r="1009" spans="1:15" x14ac:dyDescent="0.25">
      <c r="A1009" s="97" t="s">
        <v>1177</v>
      </c>
      <c r="B1009" s="98" t="s">
        <v>1348</v>
      </c>
      <c r="C1009" s="98" t="s">
        <v>1349</v>
      </c>
      <c r="D1009" s="85">
        <v>592.9</v>
      </c>
      <c r="E1009" s="99">
        <v>1.9350387474656101</v>
      </c>
      <c r="F1009" s="96">
        <v>19</v>
      </c>
      <c r="G1009" s="100" t="s">
        <v>1020</v>
      </c>
      <c r="H1009" s="100" t="s">
        <v>1007</v>
      </c>
      <c r="I1009" s="100" t="s">
        <v>1007</v>
      </c>
      <c r="J1009" s="100" t="s">
        <v>1008</v>
      </c>
      <c r="K1009" s="100" t="s">
        <v>1030</v>
      </c>
      <c r="L1009" s="100" t="s">
        <v>1030</v>
      </c>
      <c r="M1009" s="100" t="s">
        <v>1006</v>
      </c>
      <c r="N1009" s="100" t="s">
        <v>1021</v>
      </c>
      <c r="O1009" s="110" t="s">
        <v>1185</v>
      </c>
    </row>
    <row r="1010" spans="1:15" x14ac:dyDescent="0.25">
      <c r="A1010" s="97" t="s">
        <v>1178</v>
      </c>
      <c r="B1010" s="98" t="s">
        <v>1348</v>
      </c>
      <c r="C1010" s="98" t="s">
        <v>1349</v>
      </c>
      <c r="D1010" s="85">
        <v>101.8</v>
      </c>
      <c r="E1010" s="99">
        <v>2.6587519470669401</v>
      </c>
      <c r="F1010" s="96">
        <v>6</v>
      </c>
      <c r="G1010" s="100" t="s">
        <v>1014</v>
      </c>
      <c r="H1010" s="100" t="s">
        <v>1014</v>
      </c>
      <c r="I1010" s="100" t="s">
        <v>1014</v>
      </c>
      <c r="J1010" s="100" t="s">
        <v>1014</v>
      </c>
      <c r="K1010" s="100" t="s">
        <v>1014</v>
      </c>
      <c r="L1010" s="100" t="s">
        <v>1014</v>
      </c>
      <c r="M1010" s="100" t="s">
        <v>1014</v>
      </c>
      <c r="N1010" s="100" t="s">
        <v>1014</v>
      </c>
      <c r="O1010" s="110" t="s">
        <v>1200</v>
      </c>
    </row>
    <row r="1011" spans="1:15" x14ac:dyDescent="0.25">
      <c r="A1011" s="97" t="s">
        <v>1179</v>
      </c>
      <c r="B1011" s="98" t="s">
        <v>1348</v>
      </c>
      <c r="C1011" s="98" t="s">
        <v>1349</v>
      </c>
      <c r="D1011" s="85">
        <v>328</v>
      </c>
      <c r="E1011" s="99">
        <v>1.6994419303728201</v>
      </c>
      <c r="F1011" s="96">
        <v>18</v>
      </c>
      <c r="G1011" s="100" t="s">
        <v>1014</v>
      </c>
      <c r="H1011" s="100" t="s">
        <v>1014</v>
      </c>
      <c r="I1011" s="100" t="s">
        <v>1014</v>
      </c>
      <c r="J1011" s="100" t="s">
        <v>1014</v>
      </c>
      <c r="K1011" s="100" t="s">
        <v>1014</v>
      </c>
      <c r="L1011" s="100" t="s">
        <v>1014</v>
      </c>
      <c r="M1011" s="100" t="s">
        <v>1014</v>
      </c>
      <c r="N1011" s="100" t="s">
        <v>1014</v>
      </c>
      <c r="O1011" s="110" t="s">
        <v>1009</v>
      </c>
    </row>
    <row r="1012" spans="1:15" x14ac:dyDescent="0.25">
      <c r="A1012" s="97" t="s">
        <v>1180</v>
      </c>
      <c r="B1012" s="98" t="s">
        <v>1348</v>
      </c>
      <c r="C1012" s="98" t="s">
        <v>1349</v>
      </c>
      <c r="D1012" s="85">
        <v>1519.7</v>
      </c>
      <c r="E1012" s="99">
        <v>4.2866416290431397</v>
      </c>
      <c r="F1012" s="96">
        <v>3</v>
      </c>
      <c r="G1012" s="100" t="s">
        <v>1020</v>
      </c>
      <c r="H1012" s="100" t="s">
        <v>1007</v>
      </c>
      <c r="I1012" s="100" t="s">
        <v>1007</v>
      </c>
      <c r="J1012" s="100" t="s">
        <v>1008</v>
      </c>
      <c r="K1012" s="100" t="s">
        <v>1030</v>
      </c>
      <c r="L1012" s="100" t="s">
        <v>1030</v>
      </c>
      <c r="M1012" s="100" t="s">
        <v>1006</v>
      </c>
      <c r="N1012" s="100" t="s">
        <v>1021</v>
      </c>
      <c r="O1012" s="110" t="s">
        <v>1185</v>
      </c>
    </row>
    <row r="1013" spans="1:15" x14ac:dyDescent="0.25">
      <c r="A1013" s="97" t="s">
        <v>1181</v>
      </c>
      <c r="B1013" s="98" t="s">
        <v>1348</v>
      </c>
      <c r="C1013" s="98" t="s">
        <v>1349</v>
      </c>
      <c r="D1013" s="85">
        <v>426.8</v>
      </c>
      <c r="E1013" s="99">
        <v>0.82516890345230198</v>
      </c>
      <c r="F1013" s="96">
        <v>81</v>
      </c>
      <c r="G1013" s="100" t="s">
        <v>1014</v>
      </c>
      <c r="H1013" s="100" t="s">
        <v>1014</v>
      </c>
      <c r="I1013" s="100" t="s">
        <v>1014</v>
      </c>
      <c r="J1013" s="100" t="s">
        <v>1014</v>
      </c>
      <c r="K1013" s="100" t="s">
        <v>1014</v>
      </c>
      <c r="L1013" s="100" t="s">
        <v>1014</v>
      </c>
      <c r="M1013" s="100" t="s">
        <v>1014</v>
      </c>
      <c r="N1013" s="100" t="s">
        <v>1014</v>
      </c>
      <c r="O1013" s="110" t="s">
        <v>1009</v>
      </c>
    </row>
    <row r="1014" spans="1:15" x14ac:dyDescent="0.25">
      <c r="A1014" s="97" t="s">
        <v>1182</v>
      </c>
      <c r="B1014" s="98" t="s">
        <v>1348</v>
      </c>
      <c r="C1014" s="98" t="s">
        <v>1349</v>
      </c>
      <c r="D1014" s="85">
        <v>642.20000000000005</v>
      </c>
      <c r="E1014" s="99">
        <v>1.18981157302868</v>
      </c>
      <c r="F1014" s="96">
        <v>58</v>
      </c>
      <c r="G1014" s="100" t="s">
        <v>1014</v>
      </c>
      <c r="H1014" s="100" t="s">
        <v>1014</v>
      </c>
      <c r="I1014" s="100" t="s">
        <v>1014</v>
      </c>
      <c r="J1014" s="100" t="s">
        <v>1014</v>
      </c>
      <c r="K1014" s="100" t="s">
        <v>1014</v>
      </c>
      <c r="L1014" s="100" t="s">
        <v>1014</v>
      </c>
      <c r="M1014" s="100" t="s">
        <v>1014</v>
      </c>
      <c r="N1014" s="100" t="s">
        <v>1014</v>
      </c>
      <c r="O1014" s="110" t="s">
        <v>1009</v>
      </c>
    </row>
    <row r="1015" spans="1:15" x14ac:dyDescent="0.25">
      <c r="A1015" s="97" t="s">
        <v>1003</v>
      </c>
      <c r="B1015" s="98" t="s">
        <v>1350</v>
      </c>
      <c r="C1015" s="98" t="s">
        <v>1351</v>
      </c>
      <c r="D1015" s="85">
        <v>1218.5</v>
      </c>
      <c r="E1015" s="99">
        <v>2.0282144819333801</v>
      </c>
      <c r="F1015" s="96">
        <v>12</v>
      </c>
      <c r="G1015" s="100" t="s">
        <v>1020</v>
      </c>
      <c r="H1015" s="100" t="s">
        <v>1007</v>
      </c>
      <c r="I1015" s="100" t="s">
        <v>1021</v>
      </c>
      <c r="J1015" s="100" t="s">
        <v>1008</v>
      </c>
      <c r="K1015" s="100" t="s">
        <v>1021</v>
      </c>
      <c r="L1015" s="100" t="s">
        <v>1006</v>
      </c>
      <c r="M1015" s="100" t="s">
        <v>1008</v>
      </c>
      <c r="N1015" s="100" t="s">
        <v>1006</v>
      </c>
      <c r="O1015" s="110" t="s">
        <v>1185</v>
      </c>
    </row>
    <row r="1016" spans="1:15" x14ac:dyDescent="0.25">
      <c r="A1016" s="97" t="s">
        <v>1172</v>
      </c>
      <c r="B1016" s="98" t="s">
        <v>1350</v>
      </c>
      <c r="C1016" s="98" t="s">
        <v>1351</v>
      </c>
      <c r="D1016" s="85">
        <v>438.2</v>
      </c>
      <c r="E1016" s="99">
        <v>1.2653445536032299</v>
      </c>
      <c r="F1016" s="96">
        <v>44</v>
      </c>
      <c r="G1016" s="100" t="s">
        <v>1014</v>
      </c>
      <c r="H1016" s="100" t="s">
        <v>1014</v>
      </c>
      <c r="I1016" s="100" t="s">
        <v>1014</v>
      </c>
      <c r="J1016" s="100" t="s">
        <v>1014</v>
      </c>
      <c r="K1016" s="100" t="s">
        <v>1014</v>
      </c>
      <c r="L1016" s="100" t="s">
        <v>1014</v>
      </c>
      <c r="M1016" s="100" t="s">
        <v>1014</v>
      </c>
      <c r="N1016" s="100" t="s">
        <v>1014</v>
      </c>
      <c r="O1016" s="110" t="s">
        <v>1200</v>
      </c>
    </row>
    <row r="1017" spans="1:15" x14ac:dyDescent="0.25">
      <c r="A1017" s="97" t="s">
        <v>1173</v>
      </c>
      <c r="B1017" s="98" t="s">
        <v>1350</v>
      </c>
      <c r="C1017" s="98" t="s">
        <v>1351</v>
      </c>
      <c r="D1017" s="85">
        <v>441</v>
      </c>
      <c r="E1017" s="99">
        <v>1.0107782202920099</v>
      </c>
      <c r="F1017" s="96">
        <v>53</v>
      </c>
      <c r="G1017" s="100" t="s">
        <v>1014</v>
      </c>
      <c r="H1017" s="100" t="s">
        <v>1014</v>
      </c>
      <c r="I1017" s="100" t="s">
        <v>1014</v>
      </c>
      <c r="J1017" s="100" t="s">
        <v>1014</v>
      </c>
      <c r="K1017" s="100" t="s">
        <v>1014</v>
      </c>
      <c r="L1017" s="100" t="s">
        <v>1014</v>
      </c>
      <c r="M1017" s="100" t="s">
        <v>1014</v>
      </c>
      <c r="N1017" s="100" t="s">
        <v>1014</v>
      </c>
      <c r="O1017" s="110" t="s">
        <v>1009</v>
      </c>
    </row>
    <row r="1018" spans="1:15" x14ac:dyDescent="0.25">
      <c r="A1018" s="97" t="s">
        <v>1174</v>
      </c>
      <c r="B1018" s="98" t="s">
        <v>1350</v>
      </c>
      <c r="C1018" s="98" t="s">
        <v>1351</v>
      </c>
      <c r="D1018" s="85">
        <v>102.6</v>
      </c>
      <c r="E1018" s="99">
        <v>1.2653445536032299</v>
      </c>
      <c r="F1018" s="96">
        <v>40</v>
      </c>
      <c r="G1018" s="100" t="s">
        <v>1014</v>
      </c>
      <c r="H1018" s="100" t="s">
        <v>1014</v>
      </c>
      <c r="I1018" s="100" t="s">
        <v>1014</v>
      </c>
      <c r="J1018" s="100" t="s">
        <v>1014</v>
      </c>
      <c r="K1018" s="100" t="s">
        <v>1014</v>
      </c>
      <c r="L1018" s="100" t="s">
        <v>1014</v>
      </c>
      <c r="M1018" s="100" t="s">
        <v>1014</v>
      </c>
      <c r="N1018" s="100" t="s">
        <v>1014</v>
      </c>
      <c r="O1018" s="110" t="s">
        <v>1200</v>
      </c>
    </row>
    <row r="1019" spans="1:15" x14ac:dyDescent="0.25">
      <c r="A1019" s="97" t="s">
        <v>1175</v>
      </c>
      <c r="B1019" s="98" t="s">
        <v>1350</v>
      </c>
      <c r="C1019" s="98" t="s">
        <v>1351</v>
      </c>
      <c r="D1019" s="85">
        <v>780.4</v>
      </c>
      <c r="E1019" s="99">
        <v>1.3856759831310399</v>
      </c>
      <c r="F1019" s="96">
        <v>33</v>
      </c>
      <c r="G1019" s="100" t="s">
        <v>1014</v>
      </c>
      <c r="H1019" s="100" t="s">
        <v>1014</v>
      </c>
      <c r="I1019" s="100" t="s">
        <v>1014</v>
      </c>
      <c r="J1019" s="100" t="s">
        <v>1014</v>
      </c>
      <c r="K1019" s="100" t="s">
        <v>1014</v>
      </c>
      <c r="L1019" s="100" t="s">
        <v>1014</v>
      </c>
      <c r="M1019" s="100" t="s">
        <v>1014</v>
      </c>
      <c r="N1019" s="100" t="s">
        <v>1014</v>
      </c>
      <c r="O1019" s="110" t="s">
        <v>1009</v>
      </c>
    </row>
    <row r="1020" spans="1:15" x14ac:dyDescent="0.25">
      <c r="A1020" s="97" t="s">
        <v>1176</v>
      </c>
      <c r="B1020" s="98" t="s">
        <v>1350</v>
      </c>
      <c r="C1020" s="98" t="s">
        <v>1351</v>
      </c>
      <c r="D1020" s="85">
        <v>2145.6999999999998</v>
      </c>
      <c r="E1020" s="99">
        <v>1.53518352845715</v>
      </c>
      <c r="F1020" s="96">
        <v>29</v>
      </c>
      <c r="G1020" s="100" t="s">
        <v>1020</v>
      </c>
      <c r="H1020" s="100" t="s">
        <v>1007</v>
      </c>
      <c r="I1020" s="100" t="s">
        <v>1021</v>
      </c>
      <c r="J1020" s="100" t="s">
        <v>1006</v>
      </c>
      <c r="K1020" s="100" t="s">
        <v>1021</v>
      </c>
      <c r="L1020" s="100" t="s">
        <v>1006</v>
      </c>
      <c r="M1020" s="100" t="s">
        <v>1008</v>
      </c>
      <c r="N1020" s="100" t="s">
        <v>1006</v>
      </c>
      <c r="O1020" s="110" t="s">
        <v>1185</v>
      </c>
    </row>
    <row r="1021" spans="1:15" x14ac:dyDescent="0.25">
      <c r="A1021" s="97" t="s">
        <v>1177</v>
      </c>
      <c r="B1021" s="98" t="s">
        <v>1350</v>
      </c>
      <c r="C1021" s="98" t="s">
        <v>1351</v>
      </c>
      <c r="D1021" s="85">
        <v>995.3</v>
      </c>
      <c r="E1021" s="99">
        <v>1.42216591984531</v>
      </c>
      <c r="F1021" s="96">
        <v>39</v>
      </c>
      <c r="G1021" s="100" t="s">
        <v>1014</v>
      </c>
      <c r="H1021" s="100" t="s">
        <v>1014</v>
      </c>
      <c r="I1021" s="100" t="s">
        <v>1014</v>
      </c>
      <c r="J1021" s="100" t="s">
        <v>1014</v>
      </c>
      <c r="K1021" s="100" t="s">
        <v>1014</v>
      </c>
      <c r="L1021" s="100" t="s">
        <v>1014</v>
      </c>
      <c r="M1021" s="100" t="s">
        <v>1014</v>
      </c>
      <c r="N1021" s="100" t="s">
        <v>1014</v>
      </c>
      <c r="O1021" s="110" t="s">
        <v>1009</v>
      </c>
    </row>
    <row r="1022" spans="1:15" x14ac:dyDescent="0.25">
      <c r="A1022" s="97" t="s">
        <v>1178</v>
      </c>
      <c r="B1022" s="98" t="s">
        <v>1350</v>
      </c>
      <c r="C1022" s="98" t="s">
        <v>1351</v>
      </c>
      <c r="D1022" s="85">
        <v>258.89999999999998</v>
      </c>
      <c r="E1022" s="99">
        <v>1.2653445536032299</v>
      </c>
      <c r="F1022" s="96">
        <v>43</v>
      </c>
      <c r="G1022" s="100" t="s">
        <v>1014</v>
      </c>
      <c r="H1022" s="100" t="s">
        <v>1014</v>
      </c>
      <c r="I1022" s="100" t="s">
        <v>1014</v>
      </c>
      <c r="J1022" s="100" t="s">
        <v>1014</v>
      </c>
      <c r="K1022" s="100" t="s">
        <v>1014</v>
      </c>
      <c r="L1022" s="100" t="s">
        <v>1014</v>
      </c>
      <c r="M1022" s="100" t="s">
        <v>1014</v>
      </c>
      <c r="N1022" s="100" t="s">
        <v>1014</v>
      </c>
      <c r="O1022" s="110" t="s">
        <v>1200</v>
      </c>
    </row>
    <row r="1023" spans="1:15" x14ac:dyDescent="0.25">
      <c r="A1023" s="97" t="s">
        <v>1179</v>
      </c>
      <c r="B1023" s="98" t="s">
        <v>1350</v>
      </c>
      <c r="C1023" s="98" t="s">
        <v>1351</v>
      </c>
      <c r="D1023" s="85">
        <v>902.9</v>
      </c>
      <c r="E1023" s="99">
        <v>1.6994419303728201</v>
      </c>
      <c r="F1023" s="96">
        <v>18</v>
      </c>
      <c r="G1023" s="100" t="s">
        <v>1014</v>
      </c>
      <c r="H1023" s="100" t="s">
        <v>1014</v>
      </c>
      <c r="I1023" s="100" t="s">
        <v>1014</v>
      </c>
      <c r="J1023" s="100" t="s">
        <v>1014</v>
      </c>
      <c r="K1023" s="100" t="s">
        <v>1014</v>
      </c>
      <c r="L1023" s="100" t="s">
        <v>1014</v>
      </c>
      <c r="M1023" s="100" t="s">
        <v>1014</v>
      </c>
      <c r="N1023" s="100" t="s">
        <v>1014</v>
      </c>
      <c r="O1023" s="110" t="s">
        <v>1009</v>
      </c>
    </row>
    <row r="1024" spans="1:15" x14ac:dyDescent="0.25">
      <c r="A1024" s="97" t="s">
        <v>1180</v>
      </c>
      <c r="B1024" s="98" t="s">
        <v>1350</v>
      </c>
      <c r="C1024" s="98" t="s">
        <v>1351</v>
      </c>
      <c r="D1024" s="85">
        <v>2468.1</v>
      </c>
      <c r="E1024" s="99">
        <v>1.5688516119037399</v>
      </c>
      <c r="F1024" s="96">
        <v>32</v>
      </c>
      <c r="G1024" s="100" t="s">
        <v>1020</v>
      </c>
      <c r="H1024" s="100" t="s">
        <v>1007</v>
      </c>
      <c r="I1024" s="100" t="s">
        <v>1021</v>
      </c>
      <c r="J1024" s="100" t="s">
        <v>1008</v>
      </c>
      <c r="K1024" s="100" t="s">
        <v>1030</v>
      </c>
      <c r="L1024" s="100" t="s">
        <v>1006</v>
      </c>
      <c r="M1024" s="100" t="s">
        <v>1008</v>
      </c>
      <c r="N1024" s="100" t="s">
        <v>1006</v>
      </c>
      <c r="O1024" s="110" t="s">
        <v>1185</v>
      </c>
    </row>
    <row r="1025" spans="1:15" x14ac:dyDescent="0.25">
      <c r="A1025" s="97" t="s">
        <v>1181</v>
      </c>
      <c r="B1025" s="98" t="s">
        <v>1350</v>
      </c>
      <c r="C1025" s="98" t="s">
        <v>1351</v>
      </c>
      <c r="D1025" s="85">
        <v>558.70000000000005</v>
      </c>
      <c r="E1025" s="99">
        <v>1.4369385864400701</v>
      </c>
      <c r="F1025" s="96">
        <v>36</v>
      </c>
      <c r="G1025" s="100" t="s">
        <v>1020</v>
      </c>
      <c r="H1025" s="100" t="s">
        <v>1007</v>
      </c>
      <c r="I1025" s="100" t="s">
        <v>1021</v>
      </c>
      <c r="J1025" s="100" t="s">
        <v>1006</v>
      </c>
      <c r="K1025" s="100" t="s">
        <v>1030</v>
      </c>
      <c r="L1025" s="100" t="s">
        <v>1006</v>
      </c>
      <c r="M1025" s="100" t="s">
        <v>1008</v>
      </c>
      <c r="N1025" s="100" t="s">
        <v>1006</v>
      </c>
      <c r="O1025" s="110" t="s">
        <v>1185</v>
      </c>
    </row>
    <row r="1026" spans="1:15" x14ac:dyDescent="0.25">
      <c r="A1026" s="97" t="s">
        <v>1182</v>
      </c>
      <c r="B1026" s="98" t="s">
        <v>1350</v>
      </c>
      <c r="C1026" s="98" t="s">
        <v>1351</v>
      </c>
      <c r="D1026" s="85">
        <v>1660.6</v>
      </c>
      <c r="E1026" s="99">
        <v>1.18981157302868</v>
      </c>
      <c r="F1026" s="96">
        <v>58</v>
      </c>
      <c r="G1026" s="100" t="s">
        <v>1014</v>
      </c>
      <c r="H1026" s="100" t="s">
        <v>1014</v>
      </c>
      <c r="I1026" s="100" t="s">
        <v>1014</v>
      </c>
      <c r="J1026" s="100" t="s">
        <v>1014</v>
      </c>
      <c r="K1026" s="100" t="s">
        <v>1014</v>
      </c>
      <c r="L1026" s="100" t="s">
        <v>1014</v>
      </c>
      <c r="M1026" s="100" t="s">
        <v>1014</v>
      </c>
      <c r="N1026" s="100" t="s">
        <v>1014</v>
      </c>
      <c r="O1026" s="110" t="s">
        <v>1009</v>
      </c>
    </row>
    <row r="1027" spans="1:15" x14ac:dyDescent="0.25">
      <c r="A1027" s="97" t="s">
        <v>1003</v>
      </c>
      <c r="B1027" s="98" t="s">
        <v>1352</v>
      </c>
      <c r="C1027" s="98" t="s">
        <v>1353</v>
      </c>
      <c r="D1027" s="85">
        <v>2451.5</v>
      </c>
      <c r="E1027" s="99">
        <v>-0.35807371831826801</v>
      </c>
      <c r="F1027" s="96">
        <v>177</v>
      </c>
      <c r="G1027" s="100" t="s">
        <v>1021</v>
      </c>
      <c r="H1027" s="100" t="s">
        <v>1030</v>
      </c>
      <c r="I1027" s="100" t="s">
        <v>1006</v>
      </c>
      <c r="J1027" s="100" t="s">
        <v>1007</v>
      </c>
      <c r="K1027" s="100" t="s">
        <v>1030</v>
      </c>
      <c r="L1027" s="100" t="s">
        <v>1030</v>
      </c>
      <c r="M1027" s="100" t="s">
        <v>1006</v>
      </c>
      <c r="N1027" s="100" t="s">
        <v>1030</v>
      </c>
      <c r="O1027" s="110" t="s">
        <v>1185</v>
      </c>
    </row>
    <row r="1028" spans="1:15" x14ac:dyDescent="0.25">
      <c r="A1028" s="97" t="s">
        <v>1172</v>
      </c>
      <c r="B1028" s="98" t="s">
        <v>1352</v>
      </c>
      <c r="C1028" s="98" t="s">
        <v>1353</v>
      </c>
      <c r="D1028" s="85">
        <v>530.1</v>
      </c>
      <c r="E1028" s="99">
        <v>0.76342564221491005</v>
      </c>
      <c r="F1028" s="96">
        <v>87</v>
      </c>
      <c r="G1028" s="100" t="s">
        <v>1014</v>
      </c>
      <c r="H1028" s="100" t="s">
        <v>1014</v>
      </c>
      <c r="I1028" s="100" t="s">
        <v>1014</v>
      </c>
      <c r="J1028" s="100" t="s">
        <v>1014</v>
      </c>
      <c r="K1028" s="100" t="s">
        <v>1014</v>
      </c>
      <c r="L1028" s="100" t="s">
        <v>1014</v>
      </c>
      <c r="M1028" s="100" t="s">
        <v>1014</v>
      </c>
      <c r="N1028" s="100" t="s">
        <v>1014</v>
      </c>
      <c r="O1028" s="110" t="s">
        <v>1009</v>
      </c>
    </row>
    <row r="1029" spans="1:15" x14ac:dyDescent="0.25">
      <c r="A1029" s="97" t="s">
        <v>1173</v>
      </c>
      <c r="B1029" s="98" t="s">
        <v>1352</v>
      </c>
      <c r="C1029" s="98" t="s">
        <v>1353</v>
      </c>
      <c r="D1029" s="85">
        <v>696.1</v>
      </c>
      <c r="E1029" s="99">
        <v>0.54994669618751002</v>
      </c>
      <c r="F1029" s="96">
        <v>85</v>
      </c>
      <c r="G1029" s="100" t="s">
        <v>1014</v>
      </c>
      <c r="H1029" s="100" t="s">
        <v>1014</v>
      </c>
      <c r="I1029" s="100" t="s">
        <v>1014</v>
      </c>
      <c r="J1029" s="100" t="s">
        <v>1014</v>
      </c>
      <c r="K1029" s="100" t="s">
        <v>1014</v>
      </c>
      <c r="L1029" s="100" t="s">
        <v>1014</v>
      </c>
      <c r="M1029" s="100" t="s">
        <v>1014</v>
      </c>
      <c r="N1029" s="100" t="s">
        <v>1014</v>
      </c>
      <c r="O1029" s="110" t="s">
        <v>1200</v>
      </c>
    </row>
    <row r="1030" spans="1:15" x14ac:dyDescent="0.25">
      <c r="A1030" s="97" t="s">
        <v>1174</v>
      </c>
      <c r="B1030" s="98" t="s">
        <v>1352</v>
      </c>
      <c r="C1030" s="98" t="s">
        <v>1353</v>
      </c>
      <c r="D1030" s="85">
        <v>131.69999999999999</v>
      </c>
      <c r="E1030" s="99">
        <v>0.54994669618751002</v>
      </c>
      <c r="F1030" s="96">
        <v>102</v>
      </c>
      <c r="G1030" s="100" t="s">
        <v>1014</v>
      </c>
      <c r="H1030" s="100" t="s">
        <v>1014</v>
      </c>
      <c r="I1030" s="100" t="s">
        <v>1014</v>
      </c>
      <c r="J1030" s="100" t="s">
        <v>1014</v>
      </c>
      <c r="K1030" s="100" t="s">
        <v>1014</v>
      </c>
      <c r="L1030" s="100" t="s">
        <v>1014</v>
      </c>
      <c r="M1030" s="100" t="s">
        <v>1014</v>
      </c>
      <c r="N1030" s="100" t="s">
        <v>1014</v>
      </c>
      <c r="O1030" s="110" t="s">
        <v>1200</v>
      </c>
    </row>
    <row r="1031" spans="1:15" x14ac:dyDescent="0.25">
      <c r="A1031" s="97" t="s">
        <v>1175</v>
      </c>
      <c r="B1031" s="98" t="s">
        <v>1352</v>
      </c>
      <c r="C1031" s="98" t="s">
        <v>1353</v>
      </c>
      <c r="D1031" s="85">
        <v>1537.8</v>
      </c>
      <c r="E1031" s="99">
        <v>0.56736156483935296</v>
      </c>
      <c r="F1031" s="96">
        <v>102</v>
      </c>
      <c r="G1031" s="100" t="s">
        <v>1051</v>
      </c>
      <c r="H1031" s="100" t="s">
        <v>1030</v>
      </c>
      <c r="I1031" s="100" t="s">
        <v>1006</v>
      </c>
      <c r="J1031" s="100" t="s">
        <v>1007</v>
      </c>
      <c r="K1031" s="100" t="s">
        <v>1030</v>
      </c>
      <c r="L1031" s="100" t="s">
        <v>1030</v>
      </c>
      <c r="M1031" s="100" t="s">
        <v>1006</v>
      </c>
      <c r="N1031" s="100" t="s">
        <v>1030</v>
      </c>
      <c r="O1031" s="110" t="s">
        <v>1185</v>
      </c>
    </row>
    <row r="1032" spans="1:15" x14ac:dyDescent="0.25">
      <c r="A1032" s="97" t="s">
        <v>1176</v>
      </c>
      <c r="B1032" s="98" t="s">
        <v>1352</v>
      </c>
      <c r="C1032" s="98" t="s">
        <v>1353</v>
      </c>
      <c r="D1032" s="85">
        <v>6086.7</v>
      </c>
      <c r="E1032" s="99">
        <v>0.38898124504001602</v>
      </c>
      <c r="F1032" s="96">
        <v>120</v>
      </c>
      <c r="G1032" s="100" t="s">
        <v>1008</v>
      </c>
      <c r="H1032" s="100" t="s">
        <v>1030</v>
      </c>
      <c r="I1032" s="100" t="s">
        <v>1006</v>
      </c>
      <c r="J1032" s="100" t="s">
        <v>1007</v>
      </c>
      <c r="K1032" s="100" t="s">
        <v>1030</v>
      </c>
      <c r="L1032" s="100" t="s">
        <v>1030</v>
      </c>
      <c r="M1032" s="100" t="s">
        <v>1006</v>
      </c>
      <c r="N1032" s="100" t="s">
        <v>1030</v>
      </c>
      <c r="O1032" s="110" t="s">
        <v>1185</v>
      </c>
    </row>
    <row r="1033" spans="1:15" x14ac:dyDescent="0.25">
      <c r="A1033" s="97" t="s">
        <v>1177</v>
      </c>
      <c r="B1033" s="98" t="s">
        <v>1352</v>
      </c>
      <c r="C1033" s="98" t="s">
        <v>1353</v>
      </c>
      <c r="D1033" s="85">
        <v>1966.4</v>
      </c>
      <c r="E1033" s="99">
        <v>1.4455323861346601</v>
      </c>
      <c r="F1033" s="96">
        <v>38</v>
      </c>
      <c r="G1033" s="100" t="s">
        <v>1020</v>
      </c>
      <c r="H1033" s="100" t="s">
        <v>1006</v>
      </c>
      <c r="I1033" s="100" t="s">
        <v>1006</v>
      </c>
      <c r="J1033" s="100" t="s">
        <v>1007</v>
      </c>
      <c r="K1033" s="100" t="s">
        <v>1030</v>
      </c>
      <c r="L1033" s="100" t="s">
        <v>1030</v>
      </c>
      <c r="M1033" s="100" t="s">
        <v>1006</v>
      </c>
      <c r="N1033" s="100" t="s">
        <v>1030</v>
      </c>
      <c r="O1033" s="110" t="s">
        <v>1185</v>
      </c>
    </row>
    <row r="1034" spans="1:15" x14ac:dyDescent="0.25">
      <c r="A1034" s="97" t="s">
        <v>1178</v>
      </c>
      <c r="B1034" s="98" t="s">
        <v>1352</v>
      </c>
      <c r="C1034" s="98" t="s">
        <v>1353</v>
      </c>
      <c r="D1034" s="85">
        <v>398.5</v>
      </c>
      <c r="E1034" s="99">
        <v>0.54994669618751002</v>
      </c>
      <c r="F1034" s="96">
        <v>98</v>
      </c>
      <c r="G1034" s="100" t="s">
        <v>1014</v>
      </c>
      <c r="H1034" s="100" t="s">
        <v>1014</v>
      </c>
      <c r="I1034" s="100" t="s">
        <v>1014</v>
      </c>
      <c r="J1034" s="100" t="s">
        <v>1014</v>
      </c>
      <c r="K1034" s="100" t="s">
        <v>1014</v>
      </c>
      <c r="L1034" s="100" t="s">
        <v>1014</v>
      </c>
      <c r="M1034" s="100" t="s">
        <v>1014</v>
      </c>
      <c r="N1034" s="100" t="s">
        <v>1014</v>
      </c>
      <c r="O1034" s="110" t="s">
        <v>1200</v>
      </c>
    </row>
    <row r="1035" spans="1:15" x14ac:dyDescent="0.25">
      <c r="A1035" s="97" t="s">
        <v>1179</v>
      </c>
      <c r="B1035" s="98" t="s">
        <v>1352</v>
      </c>
      <c r="C1035" s="98" t="s">
        <v>1353</v>
      </c>
      <c r="D1035" s="85">
        <v>2064.6999999999998</v>
      </c>
      <c r="E1035" s="99">
        <v>0.32020634517781799</v>
      </c>
      <c r="F1035" s="96">
        <v>127</v>
      </c>
      <c r="G1035" s="100" t="s">
        <v>1008</v>
      </c>
      <c r="H1035" s="100" t="s">
        <v>1030</v>
      </c>
      <c r="I1035" s="100" t="s">
        <v>1006</v>
      </c>
      <c r="J1035" s="100" t="s">
        <v>1007</v>
      </c>
      <c r="K1035" s="100" t="s">
        <v>1030</v>
      </c>
      <c r="L1035" s="100" t="s">
        <v>1030</v>
      </c>
      <c r="M1035" s="100" t="s">
        <v>1006</v>
      </c>
      <c r="N1035" s="100" t="s">
        <v>1030</v>
      </c>
      <c r="O1035" s="110" t="s">
        <v>1185</v>
      </c>
    </row>
    <row r="1036" spans="1:15" x14ac:dyDescent="0.25">
      <c r="A1036" s="97" t="s">
        <v>1180</v>
      </c>
      <c r="B1036" s="98" t="s">
        <v>1352</v>
      </c>
      <c r="C1036" s="98" t="s">
        <v>1353</v>
      </c>
      <c r="D1036" s="85">
        <v>8466.7999999999993</v>
      </c>
      <c r="E1036" s="99">
        <v>0.81059313048387405</v>
      </c>
      <c r="F1036" s="96">
        <v>79</v>
      </c>
      <c r="G1036" s="100" t="s">
        <v>1051</v>
      </c>
      <c r="H1036" s="100" t="s">
        <v>1021</v>
      </c>
      <c r="I1036" s="100" t="s">
        <v>1006</v>
      </c>
      <c r="J1036" s="100" t="s">
        <v>1007</v>
      </c>
      <c r="K1036" s="100" t="s">
        <v>1030</v>
      </c>
      <c r="L1036" s="100" t="s">
        <v>1030</v>
      </c>
      <c r="M1036" s="100" t="s">
        <v>1006</v>
      </c>
      <c r="N1036" s="100" t="s">
        <v>1030</v>
      </c>
      <c r="O1036" s="110" t="s">
        <v>1185</v>
      </c>
    </row>
    <row r="1037" spans="1:15" x14ac:dyDescent="0.25">
      <c r="A1037" s="97" t="s">
        <v>1181</v>
      </c>
      <c r="B1037" s="98" t="s">
        <v>1352</v>
      </c>
      <c r="C1037" s="98" t="s">
        <v>1353</v>
      </c>
      <c r="D1037" s="85">
        <v>1309</v>
      </c>
      <c r="E1037" s="99">
        <v>0.56434016738562898</v>
      </c>
      <c r="F1037" s="96">
        <v>103</v>
      </c>
      <c r="G1037" s="100" t="s">
        <v>1051</v>
      </c>
      <c r="H1037" s="100" t="s">
        <v>1021</v>
      </c>
      <c r="I1037" s="100" t="s">
        <v>1006</v>
      </c>
      <c r="J1037" s="100" t="s">
        <v>1007</v>
      </c>
      <c r="K1037" s="100" t="s">
        <v>1030</v>
      </c>
      <c r="L1037" s="100" t="s">
        <v>1030</v>
      </c>
      <c r="M1037" s="100" t="s">
        <v>1006</v>
      </c>
      <c r="N1037" s="100" t="s">
        <v>1030</v>
      </c>
      <c r="O1037" s="110" t="s">
        <v>1185</v>
      </c>
    </row>
    <row r="1038" spans="1:15" x14ac:dyDescent="0.25">
      <c r="A1038" s="97" t="s">
        <v>1182</v>
      </c>
      <c r="B1038" s="98" t="s">
        <v>1352</v>
      </c>
      <c r="C1038" s="98" t="s">
        <v>1353</v>
      </c>
      <c r="D1038" s="85">
        <v>3059.4</v>
      </c>
      <c r="E1038" s="99">
        <v>-0.31437802255904701</v>
      </c>
      <c r="F1038" s="96">
        <v>175</v>
      </c>
      <c r="G1038" s="100" t="s">
        <v>1021</v>
      </c>
      <c r="H1038" s="100" t="s">
        <v>1030</v>
      </c>
      <c r="I1038" s="100" t="s">
        <v>1006</v>
      </c>
      <c r="J1038" s="100" t="s">
        <v>1007</v>
      </c>
      <c r="K1038" s="100" t="s">
        <v>1030</v>
      </c>
      <c r="L1038" s="100" t="s">
        <v>1030</v>
      </c>
      <c r="M1038" s="100" t="s">
        <v>1006</v>
      </c>
      <c r="N1038" s="100" t="s">
        <v>1030</v>
      </c>
      <c r="O1038" s="110" t="s">
        <v>1185</v>
      </c>
    </row>
    <row r="1039" spans="1:15" x14ac:dyDescent="0.25">
      <c r="A1039" s="97" t="s">
        <v>1003</v>
      </c>
      <c r="B1039" s="98" t="s">
        <v>1354</v>
      </c>
      <c r="C1039" s="98" t="s">
        <v>1355</v>
      </c>
      <c r="D1039" s="85">
        <v>530.70000000000005</v>
      </c>
      <c r="E1039" s="99">
        <v>8.7254089918638797E-3</v>
      </c>
      <c r="F1039" s="96">
        <v>147</v>
      </c>
      <c r="G1039" s="100" t="s">
        <v>1014</v>
      </c>
      <c r="H1039" s="100" t="s">
        <v>1014</v>
      </c>
      <c r="I1039" s="100" t="s">
        <v>1014</v>
      </c>
      <c r="J1039" s="100" t="s">
        <v>1014</v>
      </c>
      <c r="K1039" s="100" t="s">
        <v>1014</v>
      </c>
      <c r="L1039" s="100" t="s">
        <v>1014</v>
      </c>
      <c r="M1039" s="100" t="s">
        <v>1014</v>
      </c>
      <c r="N1039" s="100" t="s">
        <v>1014</v>
      </c>
      <c r="O1039" s="110" t="s">
        <v>1009</v>
      </c>
    </row>
    <row r="1040" spans="1:15" x14ac:dyDescent="0.25">
      <c r="A1040" s="97" t="s">
        <v>1172</v>
      </c>
      <c r="B1040" s="98" t="s">
        <v>1354</v>
      </c>
      <c r="C1040" s="98" t="s">
        <v>1355</v>
      </c>
      <c r="D1040" s="85">
        <v>133.19999999999999</v>
      </c>
      <c r="E1040" s="99">
        <v>0.76342564221491005</v>
      </c>
      <c r="F1040" s="96">
        <v>87</v>
      </c>
      <c r="G1040" s="100" t="s">
        <v>1014</v>
      </c>
      <c r="H1040" s="100" t="s">
        <v>1014</v>
      </c>
      <c r="I1040" s="100" t="s">
        <v>1014</v>
      </c>
      <c r="J1040" s="100" t="s">
        <v>1014</v>
      </c>
      <c r="K1040" s="100" t="s">
        <v>1014</v>
      </c>
      <c r="L1040" s="100" t="s">
        <v>1014</v>
      </c>
      <c r="M1040" s="100" t="s">
        <v>1014</v>
      </c>
      <c r="N1040" s="100" t="s">
        <v>1014</v>
      </c>
      <c r="O1040" s="110" t="s">
        <v>1009</v>
      </c>
    </row>
    <row r="1041" spans="1:15" x14ac:dyDescent="0.25">
      <c r="A1041" s="97" t="s">
        <v>1173</v>
      </c>
      <c r="B1041" s="98" t="s">
        <v>1354</v>
      </c>
      <c r="C1041" s="98" t="s">
        <v>1355</v>
      </c>
      <c r="D1041" s="85">
        <v>153.1</v>
      </c>
      <c r="E1041" s="99">
        <v>-0.67041341548666999</v>
      </c>
      <c r="F1041" s="96">
        <v>182</v>
      </c>
      <c r="G1041" s="100" t="s">
        <v>1014</v>
      </c>
      <c r="H1041" s="100" t="s">
        <v>1014</v>
      </c>
      <c r="I1041" s="100" t="s">
        <v>1014</v>
      </c>
      <c r="J1041" s="100" t="s">
        <v>1014</v>
      </c>
      <c r="K1041" s="100" t="s">
        <v>1014</v>
      </c>
      <c r="L1041" s="100" t="s">
        <v>1014</v>
      </c>
      <c r="M1041" s="100" t="s">
        <v>1014</v>
      </c>
      <c r="N1041" s="100" t="s">
        <v>1014</v>
      </c>
      <c r="O1041" s="110" t="s">
        <v>1200</v>
      </c>
    </row>
    <row r="1042" spans="1:15" x14ac:dyDescent="0.25">
      <c r="A1042" s="97" t="s">
        <v>1174</v>
      </c>
      <c r="B1042" s="98" t="s">
        <v>1354</v>
      </c>
      <c r="C1042" s="98" t="s">
        <v>1355</v>
      </c>
      <c r="D1042" s="85">
        <v>28.5</v>
      </c>
      <c r="E1042" s="99">
        <v>-0.67041341548666999</v>
      </c>
      <c r="F1042" s="96">
        <v>190</v>
      </c>
      <c r="G1042" s="100" t="s">
        <v>1014</v>
      </c>
      <c r="H1042" s="100" t="s">
        <v>1014</v>
      </c>
      <c r="I1042" s="100" t="s">
        <v>1014</v>
      </c>
      <c r="J1042" s="100" t="s">
        <v>1014</v>
      </c>
      <c r="K1042" s="100" t="s">
        <v>1014</v>
      </c>
      <c r="L1042" s="100" t="s">
        <v>1014</v>
      </c>
      <c r="M1042" s="100" t="s">
        <v>1014</v>
      </c>
      <c r="N1042" s="100" t="s">
        <v>1014</v>
      </c>
      <c r="O1042" s="110" t="s">
        <v>1200</v>
      </c>
    </row>
    <row r="1043" spans="1:15" x14ac:dyDescent="0.25">
      <c r="A1043" s="97" t="s">
        <v>1175</v>
      </c>
      <c r="B1043" s="98" t="s">
        <v>1354</v>
      </c>
      <c r="C1043" s="98" t="s">
        <v>1355</v>
      </c>
      <c r="D1043" s="85">
        <v>317.7</v>
      </c>
      <c r="E1043" s="99">
        <v>0.57727656585906995</v>
      </c>
      <c r="F1043" s="96">
        <v>99</v>
      </c>
      <c r="G1043" s="100" t="s">
        <v>1014</v>
      </c>
      <c r="H1043" s="100" t="s">
        <v>1014</v>
      </c>
      <c r="I1043" s="100" t="s">
        <v>1014</v>
      </c>
      <c r="J1043" s="100" t="s">
        <v>1014</v>
      </c>
      <c r="K1043" s="100" t="s">
        <v>1014</v>
      </c>
      <c r="L1043" s="100" t="s">
        <v>1014</v>
      </c>
      <c r="M1043" s="100" t="s">
        <v>1014</v>
      </c>
      <c r="N1043" s="100" t="s">
        <v>1014</v>
      </c>
      <c r="O1043" s="110" t="s">
        <v>1009</v>
      </c>
    </row>
    <row r="1044" spans="1:15" x14ac:dyDescent="0.25">
      <c r="A1044" s="97" t="s">
        <v>1176</v>
      </c>
      <c r="B1044" s="98" t="s">
        <v>1354</v>
      </c>
      <c r="C1044" s="98" t="s">
        <v>1355</v>
      </c>
      <c r="D1044" s="85">
        <v>1258.5</v>
      </c>
      <c r="E1044" s="99">
        <v>0.70774312860592903</v>
      </c>
      <c r="F1044" s="96">
        <v>85</v>
      </c>
      <c r="G1044" s="100" t="s">
        <v>1014</v>
      </c>
      <c r="H1044" s="100" t="s">
        <v>1014</v>
      </c>
      <c r="I1044" s="100" t="s">
        <v>1014</v>
      </c>
      <c r="J1044" s="100" t="s">
        <v>1014</v>
      </c>
      <c r="K1044" s="100" t="s">
        <v>1014</v>
      </c>
      <c r="L1044" s="100" t="s">
        <v>1014</v>
      </c>
      <c r="M1044" s="100" t="s">
        <v>1014</v>
      </c>
      <c r="N1044" s="100" t="s">
        <v>1014</v>
      </c>
      <c r="O1044" s="110" t="s">
        <v>1009</v>
      </c>
    </row>
    <row r="1045" spans="1:15" x14ac:dyDescent="0.25">
      <c r="A1045" s="97" t="s">
        <v>1177</v>
      </c>
      <c r="B1045" s="98" t="s">
        <v>1354</v>
      </c>
      <c r="C1045" s="98" t="s">
        <v>1355</v>
      </c>
      <c r="D1045" s="85">
        <v>365.6</v>
      </c>
      <c r="E1045" s="99">
        <v>0.96541761532123005</v>
      </c>
      <c r="F1045" s="96">
        <v>74</v>
      </c>
      <c r="G1045" s="100" t="s">
        <v>1014</v>
      </c>
      <c r="H1045" s="100" t="s">
        <v>1014</v>
      </c>
      <c r="I1045" s="100" t="s">
        <v>1014</v>
      </c>
      <c r="J1045" s="100" t="s">
        <v>1014</v>
      </c>
      <c r="K1045" s="100" t="s">
        <v>1014</v>
      </c>
      <c r="L1045" s="100" t="s">
        <v>1014</v>
      </c>
      <c r="M1045" s="100" t="s">
        <v>1014</v>
      </c>
      <c r="N1045" s="100" t="s">
        <v>1014</v>
      </c>
      <c r="O1045" s="110" t="s">
        <v>1009</v>
      </c>
    </row>
    <row r="1046" spans="1:15" x14ac:dyDescent="0.25">
      <c r="A1046" s="97" t="s">
        <v>1178</v>
      </c>
      <c r="B1046" s="98" t="s">
        <v>1354</v>
      </c>
      <c r="C1046" s="98" t="s">
        <v>1355</v>
      </c>
      <c r="D1046" s="85">
        <v>82.9</v>
      </c>
      <c r="E1046" s="99">
        <v>-0.67041341548666999</v>
      </c>
      <c r="F1046" s="96">
        <v>190</v>
      </c>
      <c r="G1046" s="100" t="s">
        <v>1014</v>
      </c>
      <c r="H1046" s="100" t="s">
        <v>1014</v>
      </c>
      <c r="I1046" s="100" t="s">
        <v>1014</v>
      </c>
      <c r="J1046" s="100" t="s">
        <v>1014</v>
      </c>
      <c r="K1046" s="100" t="s">
        <v>1014</v>
      </c>
      <c r="L1046" s="100" t="s">
        <v>1014</v>
      </c>
      <c r="M1046" s="100" t="s">
        <v>1014</v>
      </c>
      <c r="N1046" s="100" t="s">
        <v>1014</v>
      </c>
      <c r="O1046" s="110" t="s">
        <v>1200</v>
      </c>
    </row>
    <row r="1047" spans="1:15" x14ac:dyDescent="0.25">
      <c r="A1047" s="97" t="s">
        <v>1179</v>
      </c>
      <c r="B1047" s="98" t="s">
        <v>1354</v>
      </c>
      <c r="C1047" s="98" t="s">
        <v>1355</v>
      </c>
      <c r="D1047" s="85">
        <v>449.8</v>
      </c>
      <c r="E1047" s="99">
        <v>0.38300258644759899</v>
      </c>
      <c r="F1047" s="96">
        <v>121</v>
      </c>
      <c r="G1047" s="100" t="s">
        <v>1014</v>
      </c>
      <c r="H1047" s="100" t="s">
        <v>1014</v>
      </c>
      <c r="I1047" s="100" t="s">
        <v>1014</v>
      </c>
      <c r="J1047" s="100" t="s">
        <v>1014</v>
      </c>
      <c r="K1047" s="100" t="s">
        <v>1014</v>
      </c>
      <c r="L1047" s="100" t="s">
        <v>1014</v>
      </c>
      <c r="M1047" s="100" t="s">
        <v>1014</v>
      </c>
      <c r="N1047" s="100" t="s">
        <v>1014</v>
      </c>
      <c r="O1047" s="110" t="s">
        <v>1009</v>
      </c>
    </row>
    <row r="1048" spans="1:15" x14ac:dyDescent="0.25">
      <c r="A1048" s="97" t="s">
        <v>1180</v>
      </c>
      <c r="B1048" s="98" t="s">
        <v>1354</v>
      </c>
      <c r="C1048" s="98" t="s">
        <v>1355</v>
      </c>
      <c r="D1048" s="85">
        <v>2427.1999999999998</v>
      </c>
      <c r="E1048" s="99">
        <v>-0.78350066862674905</v>
      </c>
      <c r="F1048" s="96">
        <v>190</v>
      </c>
      <c r="G1048" s="100" t="s">
        <v>1030</v>
      </c>
      <c r="H1048" s="100" t="s">
        <v>1006</v>
      </c>
      <c r="I1048" s="100" t="s">
        <v>1006</v>
      </c>
      <c r="J1048" s="100" t="s">
        <v>1007</v>
      </c>
      <c r="K1048" s="100" t="s">
        <v>1030</v>
      </c>
      <c r="L1048" s="100" t="s">
        <v>1030</v>
      </c>
      <c r="M1048" s="100" t="s">
        <v>1008</v>
      </c>
      <c r="N1048" s="100" t="s">
        <v>1030</v>
      </c>
      <c r="O1048" s="110" t="s">
        <v>1185</v>
      </c>
    </row>
    <row r="1049" spans="1:15" x14ac:dyDescent="0.25">
      <c r="A1049" s="97" t="s">
        <v>1181</v>
      </c>
      <c r="B1049" s="98" t="s">
        <v>1354</v>
      </c>
      <c r="C1049" s="98" t="s">
        <v>1355</v>
      </c>
      <c r="D1049" s="85">
        <v>439.7</v>
      </c>
      <c r="E1049" s="99">
        <v>0.43664340893921999</v>
      </c>
      <c r="F1049" s="96">
        <v>115</v>
      </c>
      <c r="G1049" s="100" t="s">
        <v>1014</v>
      </c>
      <c r="H1049" s="100" t="s">
        <v>1014</v>
      </c>
      <c r="I1049" s="100" t="s">
        <v>1014</v>
      </c>
      <c r="J1049" s="100" t="s">
        <v>1014</v>
      </c>
      <c r="K1049" s="100" t="s">
        <v>1014</v>
      </c>
      <c r="L1049" s="100" t="s">
        <v>1014</v>
      </c>
      <c r="M1049" s="100" t="s">
        <v>1014</v>
      </c>
      <c r="N1049" s="100" t="s">
        <v>1014</v>
      </c>
      <c r="O1049" s="110" t="s">
        <v>1009</v>
      </c>
    </row>
    <row r="1050" spans="1:15" x14ac:dyDescent="0.25">
      <c r="A1050" s="97" t="s">
        <v>1182</v>
      </c>
      <c r="B1050" s="98" t="s">
        <v>1354</v>
      </c>
      <c r="C1050" s="98" t="s">
        <v>1355</v>
      </c>
      <c r="D1050" s="85">
        <v>719.5</v>
      </c>
      <c r="E1050" s="99">
        <v>-0.18429314826732801</v>
      </c>
      <c r="F1050" s="96">
        <v>166</v>
      </c>
      <c r="G1050" s="100" t="s">
        <v>1014</v>
      </c>
      <c r="H1050" s="100" t="s">
        <v>1014</v>
      </c>
      <c r="I1050" s="100" t="s">
        <v>1014</v>
      </c>
      <c r="J1050" s="100" t="s">
        <v>1014</v>
      </c>
      <c r="K1050" s="100" t="s">
        <v>1014</v>
      </c>
      <c r="L1050" s="100" t="s">
        <v>1014</v>
      </c>
      <c r="M1050" s="100" t="s">
        <v>1014</v>
      </c>
      <c r="N1050" s="100" t="s">
        <v>1014</v>
      </c>
      <c r="O1050" s="110" t="s">
        <v>1009</v>
      </c>
    </row>
    <row r="1051" spans="1:15" x14ac:dyDescent="0.25">
      <c r="A1051" s="97" t="s">
        <v>1003</v>
      </c>
      <c r="B1051" s="98" t="s">
        <v>1356</v>
      </c>
      <c r="C1051" s="98" t="s">
        <v>1357</v>
      </c>
      <c r="D1051" s="85">
        <v>479.5</v>
      </c>
      <c r="E1051" s="99">
        <v>8.7254089918638797E-3</v>
      </c>
      <c r="F1051" s="96">
        <v>147</v>
      </c>
      <c r="G1051" s="100" t="s">
        <v>1014</v>
      </c>
      <c r="H1051" s="100" t="s">
        <v>1014</v>
      </c>
      <c r="I1051" s="100" t="s">
        <v>1014</v>
      </c>
      <c r="J1051" s="100" t="s">
        <v>1014</v>
      </c>
      <c r="K1051" s="100" t="s">
        <v>1014</v>
      </c>
      <c r="L1051" s="100" t="s">
        <v>1014</v>
      </c>
      <c r="M1051" s="100" t="s">
        <v>1014</v>
      </c>
      <c r="N1051" s="100" t="s">
        <v>1014</v>
      </c>
      <c r="O1051" s="110" t="s">
        <v>1009</v>
      </c>
    </row>
    <row r="1052" spans="1:15" x14ac:dyDescent="0.25">
      <c r="A1052" s="97" t="s">
        <v>1172</v>
      </c>
      <c r="B1052" s="98" t="s">
        <v>1356</v>
      </c>
      <c r="C1052" s="98" t="s">
        <v>1357</v>
      </c>
      <c r="D1052" s="85">
        <v>94.8</v>
      </c>
      <c r="E1052" s="99">
        <v>0.76342564221491005</v>
      </c>
      <c r="F1052" s="96">
        <v>87</v>
      </c>
      <c r="G1052" s="100" t="s">
        <v>1014</v>
      </c>
      <c r="H1052" s="100" t="s">
        <v>1014</v>
      </c>
      <c r="I1052" s="100" t="s">
        <v>1014</v>
      </c>
      <c r="J1052" s="100" t="s">
        <v>1014</v>
      </c>
      <c r="K1052" s="100" t="s">
        <v>1014</v>
      </c>
      <c r="L1052" s="100" t="s">
        <v>1014</v>
      </c>
      <c r="M1052" s="100" t="s">
        <v>1014</v>
      </c>
      <c r="N1052" s="100" t="s">
        <v>1014</v>
      </c>
      <c r="O1052" s="110" t="s">
        <v>1009</v>
      </c>
    </row>
    <row r="1053" spans="1:15" x14ac:dyDescent="0.25">
      <c r="A1053" s="97" t="s">
        <v>1173</v>
      </c>
      <c r="B1053" s="98" t="s">
        <v>1356</v>
      </c>
      <c r="C1053" s="98" t="s">
        <v>1357</v>
      </c>
      <c r="D1053" s="85">
        <v>158.30000000000001</v>
      </c>
      <c r="E1053" s="99">
        <v>1.2502825969264899</v>
      </c>
      <c r="F1053" s="96">
        <v>23</v>
      </c>
      <c r="G1053" s="100" t="s">
        <v>1014</v>
      </c>
      <c r="H1053" s="100" t="s">
        <v>1014</v>
      </c>
      <c r="I1053" s="100" t="s">
        <v>1014</v>
      </c>
      <c r="J1053" s="100" t="s">
        <v>1014</v>
      </c>
      <c r="K1053" s="100" t="s">
        <v>1014</v>
      </c>
      <c r="L1053" s="100" t="s">
        <v>1014</v>
      </c>
      <c r="M1053" s="100" t="s">
        <v>1014</v>
      </c>
      <c r="N1053" s="100" t="s">
        <v>1014</v>
      </c>
      <c r="O1053" s="110" t="s">
        <v>1200</v>
      </c>
    </row>
    <row r="1054" spans="1:15" x14ac:dyDescent="0.25">
      <c r="A1054" s="97" t="s">
        <v>1174</v>
      </c>
      <c r="B1054" s="98" t="s">
        <v>1356</v>
      </c>
      <c r="C1054" s="98" t="s">
        <v>1357</v>
      </c>
      <c r="D1054" s="85">
        <v>33.799999999999997</v>
      </c>
      <c r="E1054" s="99">
        <v>1.2502825969264899</v>
      </c>
      <c r="F1054" s="96">
        <v>41</v>
      </c>
      <c r="G1054" s="100" t="s">
        <v>1014</v>
      </c>
      <c r="H1054" s="100" t="s">
        <v>1014</v>
      </c>
      <c r="I1054" s="100" t="s">
        <v>1014</v>
      </c>
      <c r="J1054" s="100" t="s">
        <v>1014</v>
      </c>
      <c r="K1054" s="100" t="s">
        <v>1014</v>
      </c>
      <c r="L1054" s="100" t="s">
        <v>1014</v>
      </c>
      <c r="M1054" s="100" t="s">
        <v>1014</v>
      </c>
      <c r="N1054" s="100" t="s">
        <v>1014</v>
      </c>
      <c r="O1054" s="110" t="s">
        <v>1200</v>
      </c>
    </row>
    <row r="1055" spans="1:15" x14ac:dyDescent="0.25">
      <c r="A1055" s="97" t="s">
        <v>1175</v>
      </c>
      <c r="B1055" s="98" t="s">
        <v>1356</v>
      </c>
      <c r="C1055" s="98" t="s">
        <v>1357</v>
      </c>
      <c r="D1055" s="85">
        <v>307.5</v>
      </c>
      <c r="E1055" s="99">
        <v>0.57727656585906995</v>
      </c>
      <c r="F1055" s="96">
        <v>99</v>
      </c>
      <c r="G1055" s="100" t="s">
        <v>1014</v>
      </c>
      <c r="H1055" s="100" t="s">
        <v>1014</v>
      </c>
      <c r="I1055" s="100" t="s">
        <v>1014</v>
      </c>
      <c r="J1055" s="100" t="s">
        <v>1014</v>
      </c>
      <c r="K1055" s="100" t="s">
        <v>1014</v>
      </c>
      <c r="L1055" s="100" t="s">
        <v>1014</v>
      </c>
      <c r="M1055" s="100" t="s">
        <v>1014</v>
      </c>
      <c r="N1055" s="100" t="s">
        <v>1014</v>
      </c>
      <c r="O1055" s="110" t="s">
        <v>1009</v>
      </c>
    </row>
    <row r="1056" spans="1:15" x14ac:dyDescent="0.25">
      <c r="A1056" s="97" t="s">
        <v>1176</v>
      </c>
      <c r="B1056" s="98" t="s">
        <v>1356</v>
      </c>
      <c r="C1056" s="98" t="s">
        <v>1357</v>
      </c>
      <c r="D1056" s="85">
        <v>1331.4</v>
      </c>
      <c r="E1056" s="99">
        <v>1.0578069514863999</v>
      </c>
      <c r="F1056" s="96">
        <v>58</v>
      </c>
      <c r="G1056" s="100" t="s">
        <v>1020</v>
      </c>
      <c r="H1056" s="100" t="s">
        <v>1006</v>
      </c>
      <c r="I1056" s="100" t="s">
        <v>1007</v>
      </c>
      <c r="J1056" s="100" t="s">
        <v>1007</v>
      </c>
      <c r="K1056" s="100" t="s">
        <v>1030</v>
      </c>
      <c r="L1056" s="100" t="s">
        <v>1030</v>
      </c>
      <c r="M1056" s="100" t="s">
        <v>1007</v>
      </c>
      <c r="N1056" s="100" t="s">
        <v>1030</v>
      </c>
      <c r="O1056" s="110" t="s">
        <v>1185</v>
      </c>
    </row>
    <row r="1057" spans="1:15" x14ac:dyDescent="0.25">
      <c r="A1057" s="97" t="s">
        <v>1177</v>
      </c>
      <c r="B1057" s="98" t="s">
        <v>1356</v>
      </c>
      <c r="C1057" s="98" t="s">
        <v>1357</v>
      </c>
      <c r="D1057" s="85">
        <v>390.2</v>
      </c>
      <c r="E1057" s="99">
        <v>0.96541761532123005</v>
      </c>
      <c r="F1057" s="96">
        <v>74</v>
      </c>
      <c r="G1057" s="100" t="s">
        <v>1014</v>
      </c>
      <c r="H1057" s="100" t="s">
        <v>1014</v>
      </c>
      <c r="I1057" s="100" t="s">
        <v>1014</v>
      </c>
      <c r="J1057" s="100" t="s">
        <v>1014</v>
      </c>
      <c r="K1057" s="100" t="s">
        <v>1014</v>
      </c>
      <c r="L1057" s="100" t="s">
        <v>1014</v>
      </c>
      <c r="M1057" s="100" t="s">
        <v>1014</v>
      </c>
      <c r="N1057" s="100" t="s">
        <v>1014</v>
      </c>
      <c r="O1057" s="110" t="s">
        <v>1009</v>
      </c>
    </row>
    <row r="1058" spans="1:15" x14ac:dyDescent="0.25">
      <c r="A1058" s="97" t="s">
        <v>1178</v>
      </c>
      <c r="B1058" s="98" t="s">
        <v>1356</v>
      </c>
      <c r="C1058" s="98" t="s">
        <v>1357</v>
      </c>
      <c r="D1058" s="85">
        <v>78.8</v>
      </c>
      <c r="E1058" s="99">
        <v>1.2502825969264899</v>
      </c>
      <c r="F1058" s="96">
        <v>45</v>
      </c>
      <c r="G1058" s="100" t="s">
        <v>1014</v>
      </c>
      <c r="H1058" s="100" t="s">
        <v>1014</v>
      </c>
      <c r="I1058" s="100" t="s">
        <v>1014</v>
      </c>
      <c r="J1058" s="100" t="s">
        <v>1014</v>
      </c>
      <c r="K1058" s="100" t="s">
        <v>1014</v>
      </c>
      <c r="L1058" s="100" t="s">
        <v>1014</v>
      </c>
      <c r="M1058" s="100" t="s">
        <v>1014</v>
      </c>
      <c r="N1058" s="100" t="s">
        <v>1014</v>
      </c>
      <c r="O1058" s="110" t="s">
        <v>1200</v>
      </c>
    </row>
    <row r="1059" spans="1:15" x14ac:dyDescent="0.25">
      <c r="A1059" s="97" t="s">
        <v>1179</v>
      </c>
      <c r="B1059" s="98" t="s">
        <v>1356</v>
      </c>
      <c r="C1059" s="98" t="s">
        <v>1357</v>
      </c>
      <c r="D1059" s="85">
        <v>355.8</v>
      </c>
      <c r="E1059" s="99">
        <v>0.38300258644759899</v>
      </c>
      <c r="F1059" s="96">
        <v>121</v>
      </c>
      <c r="G1059" s="100" t="s">
        <v>1014</v>
      </c>
      <c r="H1059" s="100" t="s">
        <v>1014</v>
      </c>
      <c r="I1059" s="100" t="s">
        <v>1014</v>
      </c>
      <c r="J1059" s="100" t="s">
        <v>1014</v>
      </c>
      <c r="K1059" s="100" t="s">
        <v>1014</v>
      </c>
      <c r="L1059" s="100" t="s">
        <v>1014</v>
      </c>
      <c r="M1059" s="100" t="s">
        <v>1014</v>
      </c>
      <c r="N1059" s="100" t="s">
        <v>1014</v>
      </c>
      <c r="O1059" s="110" t="s">
        <v>1009</v>
      </c>
    </row>
    <row r="1060" spans="1:15" x14ac:dyDescent="0.25">
      <c r="A1060" s="97" t="s">
        <v>1180</v>
      </c>
      <c r="B1060" s="98" t="s">
        <v>1356</v>
      </c>
      <c r="C1060" s="98" t="s">
        <v>1357</v>
      </c>
      <c r="D1060" s="85">
        <v>1351.3</v>
      </c>
      <c r="E1060" s="99">
        <v>0.71567698795117396</v>
      </c>
      <c r="F1060" s="96">
        <v>93</v>
      </c>
      <c r="G1060" s="100" t="s">
        <v>1014</v>
      </c>
      <c r="H1060" s="100" t="s">
        <v>1014</v>
      </c>
      <c r="I1060" s="100" t="s">
        <v>1014</v>
      </c>
      <c r="J1060" s="100" t="s">
        <v>1014</v>
      </c>
      <c r="K1060" s="100" t="s">
        <v>1014</v>
      </c>
      <c r="L1060" s="100" t="s">
        <v>1014</v>
      </c>
      <c r="M1060" s="100" t="s">
        <v>1014</v>
      </c>
      <c r="N1060" s="100" t="s">
        <v>1014</v>
      </c>
      <c r="O1060" s="110" t="s">
        <v>1009</v>
      </c>
    </row>
    <row r="1061" spans="1:15" x14ac:dyDescent="0.25">
      <c r="A1061" s="97" t="s">
        <v>1181</v>
      </c>
      <c r="B1061" s="98" t="s">
        <v>1356</v>
      </c>
      <c r="C1061" s="98" t="s">
        <v>1357</v>
      </c>
      <c r="D1061" s="85">
        <v>278.60000000000002</v>
      </c>
      <c r="E1061" s="99">
        <v>0.43664340893921999</v>
      </c>
      <c r="F1061" s="96">
        <v>115</v>
      </c>
      <c r="G1061" s="100" t="s">
        <v>1014</v>
      </c>
      <c r="H1061" s="100" t="s">
        <v>1014</v>
      </c>
      <c r="I1061" s="100" t="s">
        <v>1014</v>
      </c>
      <c r="J1061" s="100" t="s">
        <v>1014</v>
      </c>
      <c r="K1061" s="100" t="s">
        <v>1014</v>
      </c>
      <c r="L1061" s="100" t="s">
        <v>1014</v>
      </c>
      <c r="M1061" s="100" t="s">
        <v>1014</v>
      </c>
      <c r="N1061" s="100" t="s">
        <v>1014</v>
      </c>
      <c r="O1061" s="110" t="s">
        <v>1009</v>
      </c>
    </row>
    <row r="1062" spans="1:15" x14ac:dyDescent="0.25">
      <c r="A1062" s="97" t="s">
        <v>1182</v>
      </c>
      <c r="B1062" s="98" t="s">
        <v>1356</v>
      </c>
      <c r="C1062" s="98" t="s">
        <v>1357</v>
      </c>
      <c r="D1062" s="85">
        <v>517.5</v>
      </c>
      <c r="E1062" s="99">
        <v>-0.18429314826732801</v>
      </c>
      <c r="F1062" s="96">
        <v>166</v>
      </c>
      <c r="G1062" s="100" t="s">
        <v>1014</v>
      </c>
      <c r="H1062" s="100" t="s">
        <v>1014</v>
      </c>
      <c r="I1062" s="100" t="s">
        <v>1014</v>
      </c>
      <c r="J1062" s="100" t="s">
        <v>1014</v>
      </c>
      <c r="K1062" s="100" t="s">
        <v>1014</v>
      </c>
      <c r="L1062" s="100" t="s">
        <v>1014</v>
      </c>
      <c r="M1062" s="100" t="s">
        <v>1014</v>
      </c>
      <c r="N1062" s="100" t="s">
        <v>1014</v>
      </c>
      <c r="O1062" s="110" t="s">
        <v>1009</v>
      </c>
    </row>
    <row r="1063" spans="1:15" x14ac:dyDescent="0.25">
      <c r="A1063" s="97" t="s">
        <v>1003</v>
      </c>
      <c r="B1063" s="98" t="s">
        <v>1358</v>
      </c>
      <c r="C1063" s="98" t="s">
        <v>1359</v>
      </c>
      <c r="D1063" s="85">
        <v>1757.8</v>
      </c>
      <c r="E1063" s="99">
        <v>-9.57563234378003E-2</v>
      </c>
      <c r="F1063" s="96">
        <v>159</v>
      </c>
      <c r="G1063" s="100" t="s">
        <v>1006</v>
      </c>
      <c r="H1063" s="100" t="s">
        <v>1030</v>
      </c>
      <c r="I1063" s="100" t="s">
        <v>1021</v>
      </c>
      <c r="J1063" s="100" t="s">
        <v>1007</v>
      </c>
      <c r="K1063" s="100" t="s">
        <v>1030</v>
      </c>
      <c r="L1063" s="100" t="s">
        <v>1030</v>
      </c>
      <c r="M1063" s="100" t="s">
        <v>1021</v>
      </c>
      <c r="N1063" s="100" t="s">
        <v>1030</v>
      </c>
      <c r="O1063" s="110" t="s">
        <v>1185</v>
      </c>
    </row>
    <row r="1064" spans="1:15" x14ac:dyDescent="0.25">
      <c r="A1064" s="97" t="s">
        <v>1172</v>
      </c>
      <c r="B1064" s="98" t="s">
        <v>1358</v>
      </c>
      <c r="C1064" s="98" t="s">
        <v>1359</v>
      </c>
      <c r="D1064" s="85">
        <v>358.2</v>
      </c>
      <c r="E1064" s="99">
        <v>0.76342564221491005</v>
      </c>
      <c r="F1064" s="96">
        <v>87</v>
      </c>
      <c r="G1064" s="100" t="s">
        <v>1014</v>
      </c>
      <c r="H1064" s="100" t="s">
        <v>1014</v>
      </c>
      <c r="I1064" s="100" t="s">
        <v>1014</v>
      </c>
      <c r="J1064" s="100" t="s">
        <v>1014</v>
      </c>
      <c r="K1064" s="100" t="s">
        <v>1014</v>
      </c>
      <c r="L1064" s="100" t="s">
        <v>1014</v>
      </c>
      <c r="M1064" s="100" t="s">
        <v>1014</v>
      </c>
      <c r="N1064" s="100" t="s">
        <v>1014</v>
      </c>
      <c r="O1064" s="110" t="s">
        <v>1009</v>
      </c>
    </row>
    <row r="1065" spans="1:15" x14ac:dyDescent="0.25">
      <c r="A1065" s="97" t="s">
        <v>1173</v>
      </c>
      <c r="B1065" s="98" t="s">
        <v>1358</v>
      </c>
      <c r="C1065" s="98" t="s">
        <v>1359</v>
      </c>
      <c r="D1065" s="85">
        <v>387.8</v>
      </c>
      <c r="E1065" s="99">
        <v>0.79520382005773804</v>
      </c>
      <c r="F1065" s="96">
        <v>73</v>
      </c>
      <c r="G1065" s="100" t="s">
        <v>1014</v>
      </c>
      <c r="H1065" s="100" t="s">
        <v>1014</v>
      </c>
      <c r="I1065" s="100" t="s">
        <v>1014</v>
      </c>
      <c r="J1065" s="100" t="s">
        <v>1014</v>
      </c>
      <c r="K1065" s="100" t="s">
        <v>1014</v>
      </c>
      <c r="L1065" s="100" t="s">
        <v>1014</v>
      </c>
      <c r="M1065" s="100" t="s">
        <v>1014</v>
      </c>
      <c r="N1065" s="100" t="s">
        <v>1014</v>
      </c>
      <c r="O1065" s="110" t="s">
        <v>1200</v>
      </c>
    </row>
    <row r="1066" spans="1:15" x14ac:dyDescent="0.25">
      <c r="A1066" s="97" t="s">
        <v>1174</v>
      </c>
      <c r="B1066" s="98" t="s">
        <v>1358</v>
      </c>
      <c r="C1066" s="98" t="s">
        <v>1359</v>
      </c>
      <c r="D1066" s="85">
        <v>101.9</v>
      </c>
      <c r="E1066" s="99">
        <v>0.79520382005773804</v>
      </c>
      <c r="F1066" s="96">
        <v>86</v>
      </c>
      <c r="G1066" s="100" t="s">
        <v>1014</v>
      </c>
      <c r="H1066" s="100" t="s">
        <v>1014</v>
      </c>
      <c r="I1066" s="100" t="s">
        <v>1014</v>
      </c>
      <c r="J1066" s="100" t="s">
        <v>1014</v>
      </c>
      <c r="K1066" s="100" t="s">
        <v>1014</v>
      </c>
      <c r="L1066" s="100" t="s">
        <v>1014</v>
      </c>
      <c r="M1066" s="100" t="s">
        <v>1014</v>
      </c>
      <c r="N1066" s="100" t="s">
        <v>1014</v>
      </c>
      <c r="O1066" s="110" t="s">
        <v>1200</v>
      </c>
    </row>
    <row r="1067" spans="1:15" x14ac:dyDescent="0.25">
      <c r="A1067" s="97" t="s">
        <v>1175</v>
      </c>
      <c r="B1067" s="98" t="s">
        <v>1358</v>
      </c>
      <c r="C1067" s="98" t="s">
        <v>1359</v>
      </c>
      <c r="D1067" s="85">
        <v>966.6</v>
      </c>
      <c r="E1067" s="99">
        <v>1.1984836775233301</v>
      </c>
      <c r="F1067" s="96">
        <v>49</v>
      </c>
      <c r="G1067" s="100" t="s">
        <v>1020</v>
      </c>
      <c r="H1067" s="100" t="s">
        <v>1021</v>
      </c>
      <c r="I1067" s="100" t="s">
        <v>1021</v>
      </c>
      <c r="J1067" s="100" t="s">
        <v>1007</v>
      </c>
      <c r="K1067" s="100" t="s">
        <v>1030</v>
      </c>
      <c r="L1067" s="100" t="s">
        <v>1030</v>
      </c>
      <c r="M1067" s="100" t="s">
        <v>1021</v>
      </c>
      <c r="N1067" s="100" t="s">
        <v>1030</v>
      </c>
      <c r="O1067" s="110" t="s">
        <v>1185</v>
      </c>
    </row>
    <row r="1068" spans="1:15" x14ac:dyDescent="0.25">
      <c r="A1068" s="97" t="s">
        <v>1176</v>
      </c>
      <c r="B1068" s="98" t="s">
        <v>1358</v>
      </c>
      <c r="C1068" s="98" t="s">
        <v>1359</v>
      </c>
      <c r="D1068" s="85">
        <v>3356.9</v>
      </c>
      <c r="E1068" s="99">
        <v>1.09016716602893</v>
      </c>
      <c r="F1068" s="96">
        <v>55</v>
      </c>
      <c r="G1068" s="100" t="s">
        <v>1020</v>
      </c>
      <c r="H1068" s="100" t="s">
        <v>1006</v>
      </c>
      <c r="I1068" s="100" t="s">
        <v>1021</v>
      </c>
      <c r="J1068" s="100" t="s">
        <v>1007</v>
      </c>
      <c r="K1068" s="100" t="s">
        <v>1030</v>
      </c>
      <c r="L1068" s="100" t="s">
        <v>1030</v>
      </c>
      <c r="M1068" s="100" t="s">
        <v>1021</v>
      </c>
      <c r="N1068" s="100" t="s">
        <v>1030</v>
      </c>
      <c r="O1068" s="110" t="s">
        <v>1185</v>
      </c>
    </row>
    <row r="1069" spans="1:15" x14ac:dyDescent="0.25">
      <c r="A1069" s="97" t="s">
        <v>1177</v>
      </c>
      <c r="B1069" s="98" t="s">
        <v>1358</v>
      </c>
      <c r="C1069" s="98" t="s">
        <v>1359</v>
      </c>
      <c r="D1069" s="85">
        <v>1215.8</v>
      </c>
      <c r="E1069" s="99">
        <v>0.96541761532123005</v>
      </c>
      <c r="F1069" s="96">
        <v>74</v>
      </c>
      <c r="G1069" s="100" t="s">
        <v>1014</v>
      </c>
      <c r="H1069" s="100" t="s">
        <v>1014</v>
      </c>
      <c r="I1069" s="100" t="s">
        <v>1014</v>
      </c>
      <c r="J1069" s="100" t="s">
        <v>1014</v>
      </c>
      <c r="K1069" s="100" t="s">
        <v>1014</v>
      </c>
      <c r="L1069" s="100" t="s">
        <v>1014</v>
      </c>
      <c r="M1069" s="100" t="s">
        <v>1014</v>
      </c>
      <c r="N1069" s="100" t="s">
        <v>1014</v>
      </c>
      <c r="O1069" s="110" t="s">
        <v>1009</v>
      </c>
    </row>
    <row r="1070" spans="1:15" x14ac:dyDescent="0.25">
      <c r="A1070" s="97" t="s">
        <v>1178</v>
      </c>
      <c r="B1070" s="98" t="s">
        <v>1358</v>
      </c>
      <c r="C1070" s="98" t="s">
        <v>1359</v>
      </c>
      <c r="D1070" s="85">
        <v>225.1</v>
      </c>
      <c r="E1070" s="99">
        <v>0.79520382005773804</v>
      </c>
      <c r="F1070" s="96">
        <v>89</v>
      </c>
      <c r="G1070" s="100" t="s">
        <v>1014</v>
      </c>
      <c r="H1070" s="100" t="s">
        <v>1014</v>
      </c>
      <c r="I1070" s="100" t="s">
        <v>1014</v>
      </c>
      <c r="J1070" s="100" t="s">
        <v>1014</v>
      </c>
      <c r="K1070" s="100" t="s">
        <v>1014</v>
      </c>
      <c r="L1070" s="100" t="s">
        <v>1014</v>
      </c>
      <c r="M1070" s="100" t="s">
        <v>1014</v>
      </c>
      <c r="N1070" s="100" t="s">
        <v>1014</v>
      </c>
      <c r="O1070" s="110" t="s">
        <v>1200</v>
      </c>
    </row>
    <row r="1071" spans="1:15" x14ac:dyDescent="0.25">
      <c r="A1071" s="97" t="s">
        <v>1179</v>
      </c>
      <c r="B1071" s="98" t="s">
        <v>1358</v>
      </c>
      <c r="C1071" s="98" t="s">
        <v>1359</v>
      </c>
      <c r="D1071" s="85">
        <v>1140.4000000000001</v>
      </c>
      <c r="E1071" s="99">
        <v>0.38300258644759899</v>
      </c>
      <c r="F1071" s="96">
        <v>121</v>
      </c>
      <c r="G1071" s="100" t="s">
        <v>1014</v>
      </c>
      <c r="H1071" s="100" t="s">
        <v>1014</v>
      </c>
      <c r="I1071" s="100" t="s">
        <v>1014</v>
      </c>
      <c r="J1071" s="100" t="s">
        <v>1014</v>
      </c>
      <c r="K1071" s="100" t="s">
        <v>1014</v>
      </c>
      <c r="L1071" s="100" t="s">
        <v>1014</v>
      </c>
      <c r="M1071" s="100" t="s">
        <v>1014</v>
      </c>
      <c r="N1071" s="100" t="s">
        <v>1014</v>
      </c>
      <c r="O1071" s="110" t="s">
        <v>1009</v>
      </c>
    </row>
    <row r="1072" spans="1:15" x14ac:dyDescent="0.25">
      <c r="A1072" s="97" t="s">
        <v>1180</v>
      </c>
      <c r="B1072" s="98" t="s">
        <v>1358</v>
      </c>
      <c r="C1072" s="98" t="s">
        <v>1359</v>
      </c>
      <c r="D1072" s="85">
        <v>5745.2</v>
      </c>
      <c r="E1072" s="99">
        <v>0.77639322370604802</v>
      </c>
      <c r="F1072" s="96">
        <v>81</v>
      </c>
      <c r="G1072" s="100" t="s">
        <v>1051</v>
      </c>
      <c r="H1072" s="100" t="s">
        <v>1006</v>
      </c>
      <c r="I1072" s="100" t="s">
        <v>1021</v>
      </c>
      <c r="J1072" s="100" t="s">
        <v>1007</v>
      </c>
      <c r="K1072" s="100" t="s">
        <v>1030</v>
      </c>
      <c r="L1072" s="100" t="s">
        <v>1030</v>
      </c>
      <c r="M1072" s="100" t="s">
        <v>1021</v>
      </c>
      <c r="N1072" s="100" t="s">
        <v>1030</v>
      </c>
      <c r="O1072" s="110" t="s">
        <v>1185</v>
      </c>
    </row>
    <row r="1073" spans="1:15" x14ac:dyDescent="0.25">
      <c r="A1073" s="97" t="s">
        <v>1181</v>
      </c>
      <c r="B1073" s="98" t="s">
        <v>1358</v>
      </c>
      <c r="C1073" s="98" t="s">
        <v>1359</v>
      </c>
      <c r="D1073" s="85">
        <v>711.2</v>
      </c>
      <c r="E1073" s="99">
        <v>0.43664340893921999</v>
      </c>
      <c r="F1073" s="96">
        <v>115</v>
      </c>
      <c r="G1073" s="100" t="s">
        <v>1014</v>
      </c>
      <c r="H1073" s="100" t="s">
        <v>1014</v>
      </c>
      <c r="I1073" s="100" t="s">
        <v>1014</v>
      </c>
      <c r="J1073" s="100" t="s">
        <v>1014</v>
      </c>
      <c r="K1073" s="100" t="s">
        <v>1014</v>
      </c>
      <c r="L1073" s="100" t="s">
        <v>1014</v>
      </c>
      <c r="M1073" s="100" t="s">
        <v>1014</v>
      </c>
      <c r="N1073" s="100" t="s">
        <v>1014</v>
      </c>
      <c r="O1073" s="110" t="s">
        <v>1009</v>
      </c>
    </row>
    <row r="1074" spans="1:15" x14ac:dyDescent="0.25">
      <c r="A1074" s="97" t="s">
        <v>1182</v>
      </c>
      <c r="B1074" s="98" t="s">
        <v>1358</v>
      </c>
      <c r="C1074" s="98" t="s">
        <v>1359</v>
      </c>
      <c r="D1074" s="85">
        <v>2275.3000000000002</v>
      </c>
      <c r="E1074" s="99">
        <v>-0.18429314826732801</v>
      </c>
      <c r="F1074" s="96">
        <v>166</v>
      </c>
      <c r="G1074" s="100" t="s">
        <v>1014</v>
      </c>
      <c r="H1074" s="100" t="s">
        <v>1014</v>
      </c>
      <c r="I1074" s="100" t="s">
        <v>1014</v>
      </c>
      <c r="J1074" s="100" t="s">
        <v>1014</v>
      </c>
      <c r="K1074" s="100" t="s">
        <v>1014</v>
      </c>
      <c r="L1074" s="100" t="s">
        <v>1014</v>
      </c>
      <c r="M1074" s="100" t="s">
        <v>1014</v>
      </c>
      <c r="N1074" s="100" t="s">
        <v>1014</v>
      </c>
      <c r="O1074" s="110" t="s">
        <v>1009</v>
      </c>
    </row>
    <row r="1075" spans="1:15" x14ac:dyDescent="0.25">
      <c r="A1075" s="97" t="s">
        <v>1003</v>
      </c>
      <c r="B1075" s="98" t="s">
        <v>1360</v>
      </c>
      <c r="C1075" s="98" t="s">
        <v>1361</v>
      </c>
      <c r="D1075" s="85">
        <v>871.7</v>
      </c>
      <c r="E1075" s="99">
        <v>6.3822895443001503E-3</v>
      </c>
      <c r="F1075" s="96">
        <v>149</v>
      </c>
      <c r="G1075" s="100" t="s">
        <v>1006</v>
      </c>
      <c r="H1075" s="100" t="s">
        <v>1008</v>
      </c>
      <c r="I1075" s="100" t="s">
        <v>1030</v>
      </c>
      <c r="J1075" s="100" t="s">
        <v>1021</v>
      </c>
      <c r="K1075" s="100" t="s">
        <v>1007</v>
      </c>
      <c r="L1075" s="100" t="s">
        <v>1008</v>
      </c>
      <c r="M1075" s="100" t="s">
        <v>1006</v>
      </c>
      <c r="N1075" s="100" t="s">
        <v>1007</v>
      </c>
      <c r="O1075" s="110" t="s">
        <v>1185</v>
      </c>
    </row>
    <row r="1076" spans="1:15" x14ac:dyDescent="0.25">
      <c r="A1076" s="97" t="s">
        <v>1172</v>
      </c>
      <c r="B1076" s="98" t="s">
        <v>1360</v>
      </c>
      <c r="C1076" s="98" t="s">
        <v>1361</v>
      </c>
      <c r="D1076" s="85">
        <v>425.8</v>
      </c>
      <c r="E1076" s="99">
        <v>-0.19556863918053299</v>
      </c>
      <c r="F1076" s="96">
        <v>151</v>
      </c>
      <c r="G1076" s="100" t="s">
        <v>1021</v>
      </c>
      <c r="H1076" s="100" t="s">
        <v>1007</v>
      </c>
      <c r="I1076" s="100" t="s">
        <v>1030</v>
      </c>
      <c r="J1076" s="100" t="s">
        <v>1030</v>
      </c>
      <c r="K1076" s="100" t="s">
        <v>1021</v>
      </c>
      <c r="L1076" s="100" t="s">
        <v>1008</v>
      </c>
      <c r="M1076" s="100" t="s">
        <v>1006</v>
      </c>
      <c r="N1076" s="100" t="s">
        <v>1007</v>
      </c>
      <c r="O1076" s="110" t="s">
        <v>1185</v>
      </c>
    </row>
    <row r="1077" spans="1:15" x14ac:dyDescent="0.25">
      <c r="A1077" s="97" t="s">
        <v>1173</v>
      </c>
      <c r="B1077" s="98" t="s">
        <v>1360</v>
      </c>
      <c r="C1077" s="98" t="s">
        <v>1361</v>
      </c>
      <c r="D1077" s="85">
        <v>344.4</v>
      </c>
      <c r="E1077" s="99">
        <v>-1.4975916883737901</v>
      </c>
      <c r="F1077" s="96">
        <v>208</v>
      </c>
      <c r="G1077" s="100" t="s">
        <v>1030</v>
      </c>
      <c r="H1077" s="100" t="s">
        <v>1007</v>
      </c>
      <c r="I1077" s="100" t="s">
        <v>1030</v>
      </c>
      <c r="J1077" s="100" t="s">
        <v>1021</v>
      </c>
      <c r="K1077" s="100" t="s">
        <v>1007</v>
      </c>
      <c r="L1077" s="100" t="s">
        <v>1008</v>
      </c>
      <c r="M1077" s="100" t="s">
        <v>1006</v>
      </c>
      <c r="N1077" s="100" t="s">
        <v>1007</v>
      </c>
      <c r="O1077" s="110" t="s">
        <v>1185</v>
      </c>
    </row>
    <row r="1078" spans="1:15" x14ac:dyDescent="0.25">
      <c r="A1078" s="97" t="s">
        <v>1174</v>
      </c>
      <c r="B1078" s="98" t="s">
        <v>1360</v>
      </c>
      <c r="C1078" s="98" t="s">
        <v>1361</v>
      </c>
      <c r="D1078" s="85">
        <v>194.4</v>
      </c>
      <c r="E1078" s="99">
        <v>-0.72898643176338596</v>
      </c>
      <c r="F1078" s="96">
        <v>192</v>
      </c>
      <c r="G1078" s="100" t="s">
        <v>1030</v>
      </c>
      <c r="H1078" s="100" t="s">
        <v>1008</v>
      </c>
      <c r="I1078" s="100" t="s">
        <v>1030</v>
      </c>
      <c r="J1078" s="100" t="s">
        <v>1006</v>
      </c>
      <c r="K1078" s="100" t="s">
        <v>1007</v>
      </c>
      <c r="L1078" s="100" t="s">
        <v>1008</v>
      </c>
      <c r="M1078" s="100" t="s">
        <v>1006</v>
      </c>
      <c r="N1078" s="100" t="s">
        <v>1007</v>
      </c>
      <c r="O1078" s="110" t="s">
        <v>1185</v>
      </c>
    </row>
    <row r="1079" spans="1:15" x14ac:dyDescent="0.25">
      <c r="A1079" s="97" t="s">
        <v>1175</v>
      </c>
      <c r="B1079" s="98" t="s">
        <v>1360</v>
      </c>
      <c r="C1079" s="98" t="s">
        <v>1361</v>
      </c>
      <c r="D1079" s="85">
        <v>622.79999999999995</v>
      </c>
      <c r="E1079" s="99">
        <v>-0.281264902031299</v>
      </c>
      <c r="F1079" s="96">
        <v>161</v>
      </c>
      <c r="G1079" s="100" t="s">
        <v>1021</v>
      </c>
      <c r="H1079" s="100" t="s">
        <v>1007</v>
      </c>
      <c r="I1079" s="100" t="s">
        <v>1030</v>
      </c>
      <c r="J1079" s="100" t="s">
        <v>1030</v>
      </c>
      <c r="K1079" s="100" t="s">
        <v>1007</v>
      </c>
      <c r="L1079" s="100" t="s">
        <v>1008</v>
      </c>
      <c r="M1079" s="100" t="s">
        <v>1006</v>
      </c>
      <c r="N1079" s="100" t="s">
        <v>1007</v>
      </c>
      <c r="O1079" s="110" t="s">
        <v>1185</v>
      </c>
    </row>
    <row r="1080" spans="1:15" x14ac:dyDescent="0.25">
      <c r="A1080" s="97" t="s">
        <v>1176</v>
      </c>
      <c r="B1080" s="98" t="s">
        <v>1360</v>
      </c>
      <c r="C1080" s="98" t="s">
        <v>1361</v>
      </c>
      <c r="D1080" s="85">
        <v>1364.4</v>
      </c>
      <c r="E1080" s="99">
        <v>0.30214546958034499</v>
      </c>
      <c r="F1080" s="96">
        <v>124</v>
      </c>
      <c r="G1080" s="100" t="s">
        <v>1008</v>
      </c>
      <c r="H1080" s="100" t="s">
        <v>1007</v>
      </c>
      <c r="I1080" s="100" t="s">
        <v>1030</v>
      </c>
      <c r="J1080" s="100" t="s">
        <v>1021</v>
      </c>
      <c r="K1080" s="100" t="s">
        <v>1007</v>
      </c>
      <c r="L1080" s="100" t="s">
        <v>1008</v>
      </c>
      <c r="M1080" s="100" t="s">
        <v>1006</v>
      </c>
      <c r="N1080" s="100" t="s">
        <v>1007</v>
      </c>
      <c r="O1080" s="110" t="s">
        <v>1185</v>
      </c>
    </row>
    <row r="1081" spans="1:15" x14ac:dyDescent="0.25">
      <c r="A1081" s="97" t="s">
        <v>1177</v>
      </c>
      <c r="B1081" s="98" t="s">
        <v>1360</v>
      </c>
      <c r="C1081" s="98" t="s">
        <v>1361</v>
      </c>
      <c r="D1081" s="85">
        <v>1326.9</v>
      </c>
      <c r="E1081" s="99">
        <v>-0.73138800581930496</v>
      </c>
      <c r="F1081" s="96">
        <v>194</v>
      </c>
      <c r="G1081" s="100" t="s">
        <v>1030</v>
      </c>
      <c r="H1081" s="100" t="s">
        <v>1021</v>
      </c>
      <c r="I1081" s="100" t="s">
        <v>1030</v>
      </c>
      <c r="J1081" s="100" t="s">
        <v>1030</v>
      </c>
      <c r="K1081" s="100" t="s">
        <v>1007</v>
      </c>
      <c r="L1081" s="100" t="s">
        <v>1008</v>
      </c>
      <c r="M1081" s="100" t="s">
        <v>1006</v>
      </c>
      <c r="N1081" s="100" t="s">
        <v>1007</v>
      </c>
      <c r="O1081" s="110" t="s">
        <v>1185</v>
      </c>
    </row>
    <row r="1082" spans="1:15" x14ac:dyDescent="0.25">
      <c r="A1082" s="97" t="s">
        <v>1178</v>
      </c>
      <c r="B1082" s="98" t="s">
        <v>1360</v>
      </c>
      <c r="C1082" s="98" t="s">
        <v>1361</v>
      </c>
      <c r="D1082" s="85">
        <v>315.60000000000002</v>
      </c>
      <c r="E1082" s="99">
        <v>-0.12048642455821799</v>
      </c>
      <c r="F1082" s="96">
        <v>139</v>
      </c>
      <c r="G1082" s="100" t="s">
        <v>1014</v>
      </c>
      <c r="H1082" s="100" t="s">
        <v>1014</v>
      </c>
      <c r="I1082" s="100" t="s">
        <v>1014</v>
      </c>
      <c r="J1082" s="100" t="s">
        <v>1014</v>
      </c>
      <c r="K1082" s="100" t="s">
        <v>1014</v>
      </c>
      <c r="L1082" s="100" t="s">
        <v>1014</v>
      </c>
      <c r="M1082" s="100" t="s">
        <v>1014</v>
      </c>
      <c r="N1082" s="100" t="s">
        <v>1014</v>
      </c>
      <c r="O1082" s="110" t="s">
        <v>1009</v>
      </c>
    </row>
    <row r="1083" spans="1:15" x14ac:dyDescent="0.25">
      <c r="A1083" s="97" t="s">
        <v>1179</v>
      </c>
      <c r="B1083" s="98" t="s">
        <v>1360</v>
      </c>
      <c r="C1083" s="98" t="s">
        <v>1361</v>
      </c>
      <c r="D1083" s="85">
        <v>893.9</v>
      </c>
      <c r="E1083" s="99">
        <v>-0.110591677550242</v>
      </c>
      <c r="F1083" s="96">
        <v>163</v>
      </c>
      <c r="G1083" s="100" t="s">
        <v>1006</v>
      </c>
      <c r="H1083" s="100" t="s">
        <v>1008</v>
      </c>
      <c r="I1083" s="100" t="s">
        <v>1030</v>
      </c>
      <c r="J1083" s="100" t="s">
        <v>1030</v>
      </c>
      <c r="K1083" s="100" t="s">
        <v>1007</v>
      </c>
      <c r="L1083" s="100" t="s">
        <v>1008</v>
      </c>
      <c r="M1083" s="100" t="s">
        <v>1006</v>
      </c>
      <c r="N1083" s="100" t="s">
        <v>1007</v>
      </c>
      <c r="O1083" s="110" t="s">
        <v>1185</v>
      </c>
    </row>
    <row r="1084" spans="1:15" x14ac:dyDescent="0.25">
      <c r="A1084" s="97" t="s">
        <v>1180</v>
      </c>
      <c r="B1084" s="98" t="s">
        <v>1360</v>
      </c>
      <c r="C1084" s="98" t="s">
        <v>1361</v>
      </c>
      <c r="D1084" s="85">
        <v>2115.6999999999998</v>
      </c>
      <c r="E1084" s="99">
        <v>-0.82640659937697103</v>
      </c>
      <c r="F1084" s="96">
        <v>191</v>
      </c>
      <c r="G1084" s="100" t="s">
        <v>1030</v>
      </c>
      <c r="H1084" s="100" t="s">
        <v>1007</v>
      </c>
      <c r="I1084" s="100" t="s">
        <v>1030</v>
      </c>
      <c r="J1084" s="100" t="s">
        <v>1021</v>
      </c>
      <c r="K1084" s="100" t="s">
        <v>1007</v>
      </c>
      <c r="L1084" s="100" t="s">
        <v>1008</v>
      </c>
      <c r="M1084" s="100" t="s">
        <v>1006</v>
      </c>
      <c r="N1084" s="100" t="s">
        <v>1007</v>
      </c>
      <c r="O1084" s="110" t="s">
        <v>1185</v>
      </c>
    </row>
    <row r="1085" spans="1:15" x14ac:dyDescent="0.25">
      <c r="A1085" s="97" t="s">
        <v>1181</v>
      </c>
      <c r="B1085" s="98" t="s">
        <v>1360</v>
      </c>
      <c r="C1085" s="98" t="s">
        <v>1361</v>
      </c>
      <c r="D1085" s="85">
        <v>496.2</v>
      </c>
      <c r="E1085" s="99">
        <v>-0.61252016880565596</v>
      </c>
      <c r="F1085" s="96">
        <v>176</v>
      </c>
      <c r="G1085" s="100" t="s">
        <v>1030</v>
      </c>
      <c r="H1085" s="100" t="s">
        <v>1008</v>
      </c>
      <c r="I1085" s="100" t="s">
        <v>1030</v>
      </c>
      <c r="J1085" s="100" t="s">
        <v>1006</v>
      </c>
      <c r="K1085" s="100" t="s">
        <v>1007</v>
      </c>
      <c r="L1085" s="100" t="s">
        <v>1008</v>
      </c>
      <c r="M1085" s="100" t="s">
        <v>1006</v>
      </c>
      <c r="N1085" s="100" t="s">
        <v>1007</v>
      </c>
      <c r="O1085" s="110" t="s">
        <v>1185</v>
      </c>
    </row>
    <row r="1086" spans="1:15" x14ac:dyDescent="0.25">
      <c r="A1086" s="97" t="s">
        <v>1182</v>
      </c>
      <c r="B1086" s="98" t="s">
        <v>1360</v>
      </c>
      <c r="C1086" s="98" t="s">
        <v>1361</v>
      </c>
      <c r="D1086" s="85">
        <v>857.4</v>
      </c>
      <c r="E1086" s="99">
        <v>7.43703588699023E-2</v>
      </c>
      <c r="F1086" s="96">
        <v>153</v>
      </c>
      <c r="G1086" s="100" t="s">
        <v>1006</v>
      </c>
      <c r="H1086" s="100" t="s">
        <v>1006</v>
      </c>
      <c r="I1086" s="100" t="s">
        <v>1030</v>
      </c>
      <c r="J1086" s="100" t="s">
        <v>1006</v>
      </c>
      <c r="K1086" s="100" t="s">
        <v>1007</v>
      </c>
      <c r="L1086" s="100" t="s">
        <v>1008</v>
      </c>
      <c r="M1086" s="100" t="s">
        <v>1006</v>
      </c>
      <c r="N1086" s="100" t="s">
        <v>1007</v>
      </c>
      <c r="O1086" s="110" t="s">
        <v>1185</v>
      </c>
    </row>
    <row r="1087" spans="1:15" x14ac:dyDescent="0.25">
      <c r="A1087" s="97" t="s">
        <v>1003</v>
      </c>
      <c r="B1087" s="98" t="s">
        <v>1362</v>
      </c>
      <c r="C1087" s="98" t="s">
        <v>1363</v>
      </c>
      <c r="D1087" s="85">
        <v>321.39999999999998</v>
      </c>
      <c r="E1087" s="99">
        <v>1.30051416481249</v>
      </c>
      <c r="F1087" s="96">
        <v>46</v>
      </c>
      <c r="G1087" s="100" t="s">
        <v>1020</v>
      </c>
      <c r="H1087" s="100" t="s">
        <v>1007</v>
      </c>
      <c r="I1087" s="100" t="s">
        <v>1021</v>
      </c>
      <c r="J1087" s="100" t="s">
        <v>1021</v>
      </c>
      <c r="K1087" s="100" t="s">
        <v>1007</v>
      </c>
      <c r="L1087" s="100" t="s">
        <v>1007</v>
      </c>
      <c r="M1087" s="100" t="s">
        <v>1008</v>
      </c>
      <c r="N1087" s="100" t="s">
        <v>1021</v>
      </c>
      <c r="O1087" s="110" t="s">
        <v>1185</v>
      </c>
    </row>
    <row r="1088" spans="1:15" x14ac:dyDescent="0.25">
      <c r="A1088" s="97" t="s">
        <v>1172</v>
      </c>
      <c r="B1088" s="98" t="s">
        <v>1362</v>
      </c>
      <c r="C1088" s="98" t="s">
        <v>1363</v>
      </c>
      <c r="D1088" s="85">
        <v>94.4</v>
      </c>
      <c r="E1088" s="99">
        <v>-0.22330365309122699</v>
      </c>
      <c r="F1088" s="96">
        <v>153</v>
      </c>
      <c r="G1088" s="100" t="s">
        <v>1014</v>
      </c>
      <c r="H1088" s="100" t="s">
        <v>1014</v>
      </c>
      <c r="I1088" s="100" t="s">
        <v>1014</v>
      </c>
      <c r="J1088" s="100" t="s">
        <v>1014</v>
      </c>
      <c r="K1088" s="100" t="s">
        <v>1014</v>
      </c>
      <c r="L1088" s="100" t="s">
        <v>1014</v>
      </c>
      <c r="M1088" s="100" t="s">
        <v>1014</v>
      </c>
      <c r="N1088" s="100" t="s">
        <v>1014</v>
      </c>
      <c r="O1088" s="110" t="s">
        <v>1009</v>
      </c>
    </row>
    <row r="1089" spans="1:15" x14ac:dyDescent="0.25">
      <c r="A1089" s="97" t="s">
        <v>1173</v>
      </c>
      <c r="B1089" s="98" t="s">
        <v>1362</v>
      </c>
      <c r="C1089" s="98" t="s">
        <v>1363</v>
      </c>
      <c r="D1089" s="85">
        <v>100.5</v>
      </c>
      <c r="E1089" s="99">
        <v>-0.44945550462959499</v>
      </c>
      <c r="F1089" s="96">
        <v>164</v>
      </c>
      <c r="G1089" s="100" t="s">
        <v>1014</v>
      </c>
      <c r="H1089" s="100" t="s">
        <v>1014</v>
      </c>
      <c r="I1089" s="100" t="s">
        <v>1014</v>
      </c>
      <c r="J1089" s="100" t="s">
        <v>1014</v>
      </c>
      <c r="K1089" s="100" t="s">
        <v>1014</v>
      </c>
      <c r="L1089" s="100" t="s">
        <v>1014</v>
      </c>
      <c r="M1089" s="100" t="s">
        <v>1014</v>
      </c>
      <c r="N1089" s="100" t="s">
        <v>1014</v>
      </c>
      <c r="O1089" s="110" t="s">
        <v>1009</v>
      </c>
    </row>
    <row r="1090" spans="1:15" x14ac:dyDescent="0.25">
      <c r="A1090" s="97" t="s">
        <v>1174</v>
      </c>
      <c r="B1090" s="98" t="s">
        <v>1362</v>
      </c>
      <c r="C1090" s="98" t="s">
        <v>1363</v>
      </c>
      <c r="D1090" s="85">
        <v>49.3</v>
      </c>
      <c r="E1090" s="99">
        <v>-0.62160594085867504</v>
      </c>
      <c r="F1090" s="96">
        <v>185</v>
      </c>
      <c r="G1090" s="100" t="s">
        <v>1014</v>
      </c>
      <c r="H1090" s="100" t="s">
        <v>1014</v>
      </c>
      <c r="I1090" s="100" t="s">
        <v>1014</v>
      </c>
      <c r="J1090" s="100" t="s">
        <v>1014</v>
      </c>
      <c r="K1090" s="100" t="s">
        <v>1014</v>
      </c>
      <c r="L1090" s="100" t="s">
        <v>1014</v>
      </c>
      <c r="M1090" s="100" t="s">
        <v>1014</v>
      </c>
      <c r="N1090" s="100" t="s">
        <v>1014</v>
      </c>
      <c r="O1090" s="110" t="s">
        <v>1009</v>
      </c>
    </row>
    <row r="1091" spans="1:15" x14ac:dyDescent="0.25">
      <c r="A1091" s="97" t="s">
        <v>1175</v>
      </c>
      <c r="B1091" s="98" t="s">
        <v>1362</v>
      </c>
      <c r="C1091" s="98" t="s">
        <v>1363</v>
      </c>
      <c r="D1091" s="85">
        <v>172</v>
      </c>
      <c r="E1091" s="99">
        <v>0.53568422412304895</v>
      </c>
      <c r="F1091" s="96">
        <v>104</v>
      </c>
      <c r="G1091" s="100" t="s">
        <v>1051</v>
      </c>
      <c r="H1091" s="100" t="s">
        <v>1007</v>
      </c>
      <c r="I1091" s="100" t="s">
        <v>1021</v>
      </c>
      <c r="J1091" s="100" t="s">
        <v>1030</v>
      </c>
      <c r="K1091" s="100" t="s">
        <v>1007</v>
      </c>
      <c r="L1091" s="100" t="s">
        <v>1007</v>
      </c>
      <c r="M1091" s="100" t="s">
        <v>1008</v>
      </c>
      <c r="N1091" s="100" t="s">
        <v>1021</v>
      </c>
      <c r="O1091" s="110" t="s">
        <v>1185</v>
      </c>
    </row>
    <row r="1092" spans="1:15" x14ac:dyDescent="0.25">
      <c r="A1092" s="97" t="s">
        <v>1176</v>
      </c>
      <c r="B1092" s="98" t="s">
        <v>1362</v>
      </c>
      <c r="C1092" s="98" t="s">
        <v>1363</v>
      </c>
      <c r="D1092" s="85">
        <v>414.3</v>
      </c>
      <c r="E1092" s="99">
        <v>0.55241962059281402</v>
      </c>
      <c r="F1092" s="96">
        <v>107</v>
      </c>
      <c r="G1092" s="100" t="s">
        <v>1051</v>
      </c>
      <c r="H1092" s="100" t="s">
        <v>1007</v>
      </c>
      <c r="I1092" s="100" t="s">
        <v>1021</v>
      </c>
      <c r="J1092" s="100" t="s">
        <v>1030</v>
      </c>
      <c r="K1092" s="100" t="s">
        <v>1007</v>
      </c>
      <c r="L1092" s="100" t="s">
        <v>1007</v>
      </c>
      <c r="M1092" s="100" t="s">
        <v>1008</v>
      </c>
      <c r="N1092" s="100" t="s">
        <v>1021</v>
      </c>
      <c r="O1092" s="110" t="s">
        <v>1185</v>
      </c>
    </row>
    <row r="1093" spans="1:15" x14ac:dyDescent="0.25">
      <c r="A1093" s="97" t="s">
        <v>1177</v>
      </c>
      <c r="B1093" s="98" t="s">
        <v>1362</v>
      </c>
      <c r="C1093" s="98" t="s">
        <v>1363</v>
      </c>
      <c r="D1093" s="85">
        <v>229.1</v>
      </c>
      <c r="E1093" s="99">
        <v>-0.58237502690255505</v>
      </c>
      <c r="F1093" s="96">
        <v>188</v>
      </c>
      <c r="G1093" s="100" t="s">
        <v>1014</v>
      </c>
      <c r="H1093" s="100" t="s">
        <v>1014</v>
      </c>
      <c r="I1093" s="100" t="s">
        <v>1014</v>
      </c>
      <c r="J1093" s="100" t="s">
        <v>1014</v>
      </c>
      <c r="K1093" s="100" t="s">
        <v>1014</v>
      </c>
      <c r="L1093" s="100" t="s">
        <v>1014</v>
      </c>
      <c r="M1093" s="100" t="s">
        <v>1014</v>
      </c>
      <c r="N1093" s="100" t="s">
        <v>1014</v>
      </c>
      <c r="O1093" s="110" t="s">
        <v>1009</v>
      </c>
    </row>
    <row r="1094" spans="1:15" x14ac:dyDescent="0.25">
      <c r="A1094" s="97" t="s">
        <v>1178</v>
      </c>
      <c r="B1094" s="98" t="s">
        <v>1362</v>
      </c>
      <c r="C1094" s="98" t="s">
        <v>1363</v>
      </c>
      <c r="D1094" s="85">
        <v>63.3</v>
      </c>
      <c r="E1094" s="99">
        <v>-0.12048642455821799</v>
      </c>
      <c r="F1094" s="96">
        <v>139</v>
      </c>
      <c r="G1094" s="100" t="s">
        <v>1014</v>
      </c>
      <c r="H1094" s="100" t="s">
        <v>1014</v>
      </c>
      <c r="I1094" s="100" t="s">
        <v>1014</v>
      </c>
      <c r="J1094" s="100" t="s">
        <v>1014</v>
      </c>
      <c r="K1094" s="100" t="s">
        <v>1014</v>
      </c>
      <c r="L1094" s="100" t="s">
        <v>1014</v>
      </c>
      <c r="M1094" s="100" t="s">
        <v>1014</v>
      </c>
      <c r="N1094" s="100" t="s">
        <v>1014</v>
      </c>
      <c r="O1094" s="110" t="s">
        <v>1009</v>
      </c>
    </row>
    <row r="1095" spans="1:15" x14ac:dyDescent="0.25">
      <c r="A1095" s="97" t="s">
        <v>1179</v>
      </c>
      <c r="B1095" s="98" t="s">
        <v>1362</v>
      </c>
      <c r="C1095" s="98" t="s">
        <v>1363</v>
      </c>
      <c r="D1095" s="85">
        <v>214</v>
      </c>
      <c r="E1095" s="99">
        <v>-0.14102474679864699</v>
      </c>
      <c r="F1095" s="96">
        <v>165</v>
      </c>
      <c r="G1095" s="100" t="s">
        <v>1014</v>
      </c>
      <c r="H1095" s="100" t="s">
        <v>1014</v>
      </c>
      <c r="I1095" s="100" t="s">
        <v>1014</v>
      </c>
      <c r="J1095" s="100" t="s">
        <v>1014</v>
      </c>
      <c r="K1095" s="100" t="s">
        <v>1014</v>
      </c>
      <c r="L1095" s="100" t="s">
        <v>1014</v>
      </c>
      <c r="M1095" s="100" t="s">
        <v>1014</v>
      </c>
      <c r="N1095" s="100" t="s">
        <v>1014</v>
      </c>
      <c r="O1095" s="110" t="s">
        <v>1009</v>
      </c>
    </row>
    <row r="1096" spans="1:15" x14ac:dyDescent="0.25">
      <c r="A1096" s="97" t="s">
        <v>1180</v>
      </c>
      <c r="B1096" s="98" t="s">
        <v>1362</v>
      </c>
      <c r="C1096" s="98" t="s">
        <v>1363</v>
      </c>
      <c r="D1096" s="85">
        <v>575.79999999999995</v>
      </c>
      <c r="E1096" s="99">
        <v>0.41394083604222398</v>
      </c>
      <c r="F1096" s="96">
        <v>126</v>
      </c>
      <c r="G1096" s="100" t="s">
        <v>1008</v>
      </c>
      <c r="H1096" s="100" t="s">
        <v>1007</v>
      </c>
      <c r="I1096" s="100" t="s">
        <v>1021</v>
      </c>
      <c r="J1096" s="100" t="s">
        <v>1030</v>
      </c>
      <c r="K1096" s="100" t="s">
        <v>1007</v>
      </c>
      <c r="L1096" s="100" t="s">
        <v>1007</v>
      </c>
      <c r="M1096" s="100" t="s">
        <v>1008</v>
      </c>
      <c r="N1096" s="100" t="s">
        <v>1021</v>
      </c>
      <c r="O1096" s="110" t="s">
        <v>1185</v>
      </c>
    </row>
    <row r="1097" spans="1:15" x14ac:dyDescent="0.25">
      <c r="A1097" s="97" t="s">
        <v>1181</v>
      </c>
      <c r="B1097" s="98" t="s">
        <v>1362</v>
      </c>
      <c r="C1097" s="98" t="s">
        <v>1363</v>
      </c>
      <c r="D1097" s="85">
        <v>175</v>
      </c>
      <c r="E1097" s="99">
        <v>0.10444385158995</v>
      </c>
      <c r="F1097" s="96">
        <v>140</v>
      </c>
      <c r="G1097" s="100" t="s">
        <v>1014</v>
      </c>
      <c r="H1097" s="100" t="s">
        <v>1014</v>
      </c>
      <c r="I1097" s="100" t="s">
        <v>1014</v>
      </c>
      <c r="J1097" s="100" t="s">
        <v>1014</v>
      </c>
      <c r="K1097" s="100" t="s">
        <v>1014</v>
      </c>
      <c r="L1097" s="100" t="s">
        <v>1014</v>
      </c>
      <c r="M1097" s="100" t="s">
        <v>1014</v>
      </c>
      <c r="N1097" s="100" t="s">
        <v>1014</v>
      </c>
      <c r="O1097" s="110" t="s">
        <v>1009</v>
      </c>
    </row>
    <row r="1098" spans="1:15" x14ac:dyDescent="0.25">
      <c r="A1098" s="97" t="s">
        <v>1182</v>
      </c>
      <c r="B1098" s="98" t="s">
        <v>1362</v>
      </c>
      <c r="C1098" s="98" t="s">
        <v>1363</v>
      </c>
      <c r="D1098" s="85">
        <v>296.39999999999998</v>
      </c>
      <c r="E1098" s="99">
        <v>0.79808247537017396</v>
      </c>
      <c r="F1098" s="96">
        <v>89</v>
      </c>
      <c r="G1098" s="100" t="s">
        <v>1051</v>
      </c>
      <c r="H1098" s="100" t="s">
        <v>1007</v>
      </c>
      <c r="I1098" s="100" t="s">
        <v>1021</v>
      </c>
      <c r="J1098" s="100" t="s">
        <v>1021</v>
      </c>
      <c r="K1098" s="100" t="s">
        <v>1007</v>
      </c>
      <c r="L1098" s="100" t="s">
        <v>1007</v>
      </c>
      <c r="M1098" s="100" t="s">
        <v>1008</v>
      </c>
      <c r="N1098" s="100" t="s">
        <v>1021</v>
      </c>
      <c r="O1098" s="110" t="s">
        <v>1185</v>
      </c>
    </row>
    <row r="1099" spans="1:15" x14ac:dyDescent="0.25">
      <c r="A1099" s="97" t="s">
        <v>1003</v>
      </c>
      <c r="B1099" s="98" t="s">
        <v>1364</v>
      </c>
      <c r="C1099" s="98" t="s">
        <v>1365</v>
      </c>
      <c r="D1099" s="85">
        <v>1796.4</v>
      </c>
      <c r="E1099" s="99">
        <v>-9.9234615644097607E-2</v>
      </c>
      <c r="F1099" s="96">
        <v>160</v>
      </c>
      <c r="G1099" s="100" t="s">
        <v>1006</v>
      </c>
      <c r="H1099" s="100" t="s">
        <v>1007</v>
      </c>
      <c r="I1099" s="100" t="s">
        <v>1030</v>
      </c>
      <c r="J1099" s="100" t="s">
        <v>1021</v>
      </c>
      <c r="K1099" s="100" t="s">
        <v>1007</v>
      </c>
      <c r="L1099" s="100" t="s">
        <v>1008</v>
      </c>
      <c r="M1099" s="100" t="s">
        <v>1021</v>
      </c>
      <c r="N1099" s="100" t="s">
        <v>1006</v>
      </c>
      <c r="O1099" s="110" t="s">
        <v>1185</v>
      </c>
    </row>
    <row r="1100" spans="1:15" x14ac:dyDescent="0.25">
      <c r="A1100" s="97" t="s">
        <v>1172</v>
      </c>
      <c r="B1100" s="98" t="s">
        <v>1364</v>
      </c>
      <c r="C1100" s="98" t="s">
        <v>1365</v>
      </c>
      <c r="D1100" s="85">
        <v>726.3</v>
      </c>
      <c r="E1100" s="99">
        <v>-0.36323816774003098</v>
      </c>
      <c r="F1100" s="96">
        <v>167</v>
      </c>
      <c r="G1100" s="100" t="s">
        <v>1021</v>
      </c>
      <c r="H1100" s="100" t="s">
        <v>1008</v>
      </c>
      <c r="I1100" s="100" t="s">
        <v>1030</v>
      </c>
      <c r="J1100" s="100" t="s">
        <v>1021</v>
      </c>
      <c r="K1100" s="100" t="s">
        <v>1007</v>
      </c>
      <c r="L1100" s="100" t="s">
        <v>1008</v>
      </c>
      <c r="M1100" s="100" t="s">
        <v>1021</v>
      </c>
      <c r="N1100" s="100" t="s">
        <v>1006</v>
      </c>
      <c r="O1100" s="110" t="s">
        <v>1185</v>
      </c>
    </row>
    <row r="1101" spans="1:15" x14ac:dyDescent="0.25">
      <c r="A1101" s="97" t="s">
        <v>1173</v>
      </c>
      <c r="B1101" s="98" t="s">
        <v>1364</v>
      </c>
      <c r="C1101" s="98" t="s">
        <v>1365</v>
      </c>
      <c r="D1101" s="85">
        <v>756.3</v>
      </c>
      <c r="E1101" s="99">
        <v>-1.2750071781366401</v>
      </c>
      <c r="F1101" s="96">
        <v>201</v>
      </c>
      <c r="G1101" s="100" t="s">
        <v>1030</v>
      </c>
      <c r="H1101" s="100" t="s">
        <v>1007</v>
      </c>
      <c r="I1101" s="100" t="s">
        <v>1030</v>
      </c>
      <c r="J1101" s="100" t="s">
        <v>1021</v>
      </c>
      <c r="K1101" s="100" t="s">
        <v>1007</v>
      </c>
      <c r="L1101" s="100" t="s">
        <v>1008</v>
      </c>
      <c r="M1101" s="100" t="s">
        <v>1021</v>
      </c>
      <c r="N1101" s="100" t="s">
        <v>1006</v>
      </c>
      <c r="O1101" s="110" t="s">
        <v>1185</v>
      </c>
    </row>
    <row r="1102" spans="1:15" x14ac:dyDescent="0.25">
      <c r="A1102" s="97" t="s">
        <v>1174</v>
      </c>
      <c r="B1102" s="98" t="s">
        <v>1364</v>
      </c>
      <c r="C1102" s="98" t="s">
        <v>1365</v>
      </c>
      <c r="D1102" s="85">
        <v>124.3</v>
      </c>
      <c r="E1102" s="99">
        <v>-0.62160594085867504</v>
      </c>
      <c r="F1102" s="96">
        <v>185</v>
      </c>
      <c r="G1102" s="100" t="s">
        <v>1014</v>
      </c>
      <c r="H1102" s="100" t="s">
        <v>1014</v>
      </c>
      <c r="I1102" s="100" t="s">
        <v>1014</v>
      </c>
      <c r="J1102" s="100" t="s">
        <v>1014</v>
      </c>
      <c r="K1102" s="100" t="s">
        <v>1014</v>
      </c>
      <c r="L1102" s="100" t="s">
        <v>1014</v>
      </c>
      <c r="M1102" s="100" t="s">
        <v>1014</v>
      </c>
      <c r="N1102" s="100" t="s">
        <v>1014</v>
      </c>
      <c r="O1102" s="110" t="s">
        <v>1009</v>
      </c>
    </row>
    <row r="1103" spans="1:15" x14ac:dyDescent="0.25">
      <c r="A1103" s="97" t="s">
        <v>1175</v>
      </c>
      <c r="B1103" s="98" t="s">
        <v>1364</v>
      </c>
      <c r="C1103" s="98" t="s">
        <v>1365</v>
      </c>
      <c r="D1103" s="85">
        <v>1235.9000000000001</v>
      </c>
      <c r="E1103" s="99">
        <v>0.47057497812037202</v>
      </c>
      <c r="F1103" s="96">
        <v>107</v>
      </c>
      <c r="G1103" s="100" t="s">
        <v>1008</v>
      </c>
      <c r="H1103" s="100" t="s">
        <v>1007</v>
      </c>
      <c r="I1103" s="100" t="s">
        <v>1030</v>
      </c>
      <c r="J1103" s="100" t="s">
        <v>1021</v>
      </c>
      <c r="K1103" s="100" t="s">
        <v>1007</v>
      </c>
      <c r="L1103" s="100" t="s">
        <v>1008</v>
      </c>
      <c r="M1103" s="100" t="s">
        <v>1021</v>
      </c>
      <c r="N1103" s="100" t="s">
        <v>1006</v>
      </c>
      <c r="O1103" s="110" t="s">
        <v>1185</v>
      </c>
    </row>
    <row r="1104" spans="1:15" x14ac:dyDescent="0.25">
      <c r="A1104" s="97" t="s">
        <v>1176</v>
      </c>
      <c r="B1104" s="98" t="s">
        <v>1364</v>
      </c>
      <c r="C1104" s="98" t="s">
        <v>1365</v>
      </c>
      <c r="D1104" s="85">
        <v>2864.6</v>
      </c>
      <c r="E1104" s="99">
        <v>-0.78518304483715795</v>
      </c>
      <c r="F1104" s="96">
        <v>198</v>
      </c>
      <c r="G1104" s="100" t="s">
        <v>1030</v>
      </c>
      <c r="H1104" s="100" t="s">
        <v>1007</v>
      </c>
      <c r="I1104" s="100" t="s">
        <v>1030</v>
      </c>
      <c r="J1104" s="100" t="s">
        <v>1021</v>
      </c>
      <c r="K1104" s="100" t="s">
        <v>1007</v>
      </c>
      <c r="L1104" s="100" t="s">
        <v>1008</v>
      </c>
      <c r="M1104" s="100" t="s">
        <v>1021</v>
      </c>
      <c r="N1104" s="100" t="s">
        <v>1006</v>
      </c>
      <c r="O1104" s="110" t="s">
        <v>1185</v>
      </c>
    </row>
    <row r="1105" spans="1:15" x14ac:dyDescent="0.25">
      <c r="A1105" s="97" t="s">
        <v>1177</v>
      </c>
      <c r="B1105" s="98" t="s">
        <v>1364</v>
      </c>
      <c r="C1105" s="98" t="s">
        <v>1365</v>
      </c>
      <c r="D1105" s="85">
        <v>1735.1</v>
      </c>
      <c r="E1105" s="99">
        <v>-0.172767859470081</v>
      </c>
      <c r="F1105" s="96">
        <v>154</v>
      </c>
      <c r="G1105" s="100" t="s">
        <v>1006</v>
      </c>
      <c r="H1105" s="100" t="s">
        <v>1008</v>
      </c>
      <c r="I1105" s="100" t="s">
        <v>1030</v>
      </c>
      <c r="J1105" s="100" t="s">
        <v>1021</v>
      </c>
      <c r="K1105" s="100" t="s">
        <v>1007</v>
      </c>
      <c r="L1105" s="100" t="s">
        <v>1008</v>
      </c>
      <c r="M1105" s="100" t="s">
        <v>1021</v>
      </c>
      <c r="N1105" s="100" t="s">
        <v>1006</v>
      </c>
      <c r="O1105" s="110" t="s">
        <v>1185</v>
      </c>
    </row>
    <row r="1106" spans="1:15" x14ac:dyDescent="0.25">
      <c r="A1106" s="97" t="s">
        <v>1178</v>
      </c>
      <c r="B1106" s="98" t="s">
        <v>1364</v>
      </c>
      <c r="C1106" s="98" t="s">
        <v>1365</v>
      </c>
      <c r="D1106" s="85">
        <v>341.2</v>
      </c>
      <c r="E1106" s="99">
        <v>-0.12048642455821799</v>
      </c>
      <c r="F1106" s="96">
        <v>139</v>
      </c>
      <c r="G1106" s="100" t="s">
        <v>1014</v>
      </c>
      <c r="H1106" s="100" t="s">
        <v>1014</v>
      </c>
      <c r="I1106" s="100" t="s">
        <v>1014</v>
      </c>
      <c r="J1106" s="100" t="s">
        <v>1014</v>
      </c>
      <c r="K1106" s="100" t="s">
        <v>1014</v>
      </c>
      <c r="L1106" s="100" t="s">
        <v>1014</v>
      </c>
      <c r="M1106" s="100" t="s">
        <v>1014</v>
      </c>
      <c r="N1106" s="100" t="s">
        <v>1014</v>
      </c>
      <c r="O1106" s="110" t="s">
        <v>1009</v>
      </c>
    </row>
    <row r="1107" spans="1:15" x14ac:dyDescent="0.25">
      <c r="A1107" s="97" t="s">
        <v>1179</v>
      </c>
      <c r="B1107" s="98" t="s">
        <v>1364</v>
      </c>
      <c r="C1107" s="98" t="s">
        <v>1365</v>
      </c>
      <c r="D1107" s="85">
        <v>1306.9000000000001</v>
      </c>
      <c r="E1107" s="99">
        <v>-0.251755077738679</v>
      </c>
      <c r="F1107" s="96">
        <v>173</v>
      </c>
      <c r="G1107" s="100" t="s">
        <v>1021</v>
      </c>
      <c r="H1107" s="100" t="s">
        <v>1007</v>
      </c>
      <c r="I1107" s="100" t="s">
        <v>1030</v>
      </c>
      <c r="J1107" s="100" t="s">
        <v>1021</v>
      </c>
      <c r="K1107" s="100" t="s">
        <v>1007</v>
      </c>
      <c r="L1107" s="100" t="s">
        <v>1008</v>
      </c>
      <c r="M1107" s="100" t="s">
        <v>1021</v>
      </c>
      <c r="N1107" s="100" t="s">
        <v>1006</v>
      </c>
      <c r="O1107" s="110" t="s">
        <v>1185</v>
      </c>
    </row>
    <row r="1108" spans="1:15" x14ac:dyDescent="0.25">
      <c r="A1108" s="97" t="s">
        <v>1180</v>
      </c>
      <c r="B1108" s="98" t="s">
        <v>1364</v>
      </c>
      <c r="C1108" s="98" t="s">
        <v>1365</v>
      </c>
      <c r="D1108" s="85">
        <v>3178.5</v>
      </c>
      <c r="E1108" s="99">
        <v>0.48059721446757803</v>
      </c>
      <c r="F1108" s="96">
        <v>113</v>
      </c>
      <c r="G1108" s="100" t="s">
        <v>1008</v>
      </c>
      <c r="H1108" s="100" t="s">
        <v>1007</v>
      </c>
      <c r="I1108" s="100" t="s">
        <v>1030</v>
      </c>
      <c r="J1108" s="100" t="s">
        <v>1030</v>
      </c>
      <c r="K1108" s="100" t="s">
        <v>1007</v>
      </c>
      <c r="L1108" s="100" t="s">
        <v>1008</v>
      </c>
      <c r="M1108" s="100" t="s">
        <v>1021</v>
      </c>
      <c r="N1108" s="100" t="s">
        <v>1006</v>
      </c>
      <c r="O1108" s="110" t="s">
        <v>1185</v>
      </c>
    </row>
    <row r="1109" spans="1:15" x14ac:dyDescent="0.25">
      <c r="A1109" s="97" t="s">
        <v>1181</v>
      </c>
      <c r="B1109" s="98" t="s">
        <v>1364</v>
      </c>
      <c r="C1109" s="98" t="s">
        <v>1365</v>
      </c>
      <c r="D1109" s="85">
        <v>656.3</v>
      </c>
      <c r="E1109" s="99">
        <v>2.7547829546896701E-2</v>
      </c>
      <c r="F1109" s="96">
        <v>146</v>
      </c>
      <c r="G1109" s="100" t="s">
        <v>1006</v>
      </c>
      <c r="H1109" s="100" t="s">
        <v>1007</v>
      </c>
      <c r="I1109" s="100" t="s">
        <v>1030</v>
      </c>
      <c r="J1109" s="100" t="s">
        <v>1021</v>
      </c>
      <c r="K1109" s="100" t="s">
        <v>1007</v>
      </c>
      <c r="L1109" s="100" t="s">
        <v>1008</v>
      </c>
      <c r="M1109" s="100" t="s">
        <v>1021</v>
      </c>
      <c r="N1109" s="100" t="s">
        <v>1006</v>
      </c>
      <c r="O1109" s="110" t="s">
        <v>1185</v>
      </c>
    </row>
    <row r="1110" spans="1:15" x14ac:dyDescent="0.25">
      <c r="A1110" s="97" t="s">
        <v>1182</v>
      </c>
      <c r="B1110" s="98" t="s">
        <v>1364</v>
      </c>
      <c r="C1110" s="98" t="s">
        <v>1365</v>
      </c>
      <c r="D1110" s="85">
        <v>1161.4000000000001</v>
      </c>
      <c r="E1110" s="99">
        <v>0.94000306937769895</v>
      </c>
      <c r="F1110" s="96">
        <v>76</v>
      </c>
      <c r="G1110" s="100" t="s">
        <v>1020</v>
      </c>
      <c r="H1110" s="100" t="s">
        <v>1007</v>
      </c>
      <c r="I1110" s="100" t="s">
        <v>1030</v>
      </c>
      <c r="J1110" s="100" t="s">
        <v>1021</v>
      </c>
      <c r="K1110" s="100" t="s">
        <v>1007</v>
      </c>
      <c r="L1110" s="100" t="s">
        <v>1008</v>
      </c>
      <c r="M1110" s="100" t="s">
        <v>1021</v>
      </c>
      <c r="N1110" s="100" t="s">
        <v>1006</v>
      </c>
      <c r="O1110" s="110" t="s">
        <v>1185</v>
      </c>
    </row>
    <row r="1111" spans="1:15" x14ac:dyDescent="0.25">
      <c r="A1111" s="97" t="s">
        <v>1003</v>
      </c>
      <c r="B1111" s="98" t="s">
        <v>1366</v>
      </c>
      <c r="C1111" s="98" t="s">
        <v>1367</v>
      </c>
      <c r="D1111" s="85">
        <v>3730.6</v>
      </c>
      <c r="E1111" s="99">
        <v>0.78237534932325703</v>
      </c>
      <c r="F1111" s="96">
        <v>82</v>
      </c>
      <c r="G1111" s="100" t="s">
        <v>1051</v>
      </c>
      <c r="H1111" s="100" t="s">
        <v>1008</v>
      </c>
      <c r="I1111" s="100" t="s">
        <v>1030</v>
      </c>
      <c r="J1111" s="100" t="s">
        <v>1006</v>
      </c>
      <c r="K1111" s="100" t="s">
        <v>1007</v>
      </c>
      <c r="L1111" s="100" t="s">
        <v>1007</v>
      </c>
      <c r="M1111" s="100" t="s">
        <v>1021</v>
      </c>
      <c r="N1111" s="100" t="s">
        <v>1007</v>
      </c>
      <c r="O1111" s="110" t="s">
        <v>1185</v>
      </c>
    </row>
    <row r="1112" spans="1:15" x14ac:dyDescent="0.25">
      <c r="A1112" s="97" t="s">
        <v>1172</v>
      </c>
      <c r="B1112" s="98" t="s">
        <v>1366</v>
      </c>
      <c r="C1112" s="98" t="s">
        <v>1367</v>
      </c>
      <c r="D1112" s="85">
        <v>1078.2</v>
      </c>
      <c r="E1112" s="99">
        <v>-0.879551374365248</v>
      </c>
      <c r="F1112" s="96">
        <v>195</v>
      </c>
      <c r="G1112" s="100" t="s">
        <v>1030</v>
      </c>
      <c r="H1112" s="100" t="s">
        <v>1021</v>
      </c>
      <c r="I1112" s="100" t="s">
        <v>1030</v>
      </c>
      <c r="J1112" s="100" t="s">
        <v>1006</v>
      </c>
      <c r="K1112" s="100" t="s">
        <v>1007</v>
      </c>
      <c r="L1112" s="100" t="s">
        <v>1007</v>
      </c>
      <c r="M1112" s="100" t="s">
        <v>1021</v>
      </c>
      <c r="N1112" s="100" t="s">
        <v>1007</v>
      </c>
      <c r="O1112" s="110" t="s">
        <v>1185</v>
      </c>
    </row>
    <row r="1113" spans="1:15" x14ac:dyDescent="0.25">
      <c r="A1113" s="97" t="s">
        <v>1173</v>
      </c>
      <c r="B1113" s="98" t="s">
        <v>1366</v>
      </c>
      <c r="C1113" s="98" t="s">
        <v>1367</v>
      </c>
      <c r="D1113" s="85">
        <v>1116.5999999999999</v>
      </c>
      <c r="E1113" s="99">
        <v>-1.30335024090827</v>
      </c>
      <c r="F1113" s="96">
        <v>202</v>
      </c>
      <c r="G1113" s="100" t="s">
        <v>1030</v>
      </c>
      <c r="H1113" s="100" t="s">
        <v>1030</v>
      </c>
      <c r="I1113" s="100" t="s">
        <v>1030</v>
      </c>
      <c r="J1113" s="100" t="s">
        <v>1006</v>
      </c>
      <c r="K1113" s="100" t="s">
        <v>1007</v>
      </c>
      <c r="L1113" s="100" t="s">
        <v>1007</v>
      </c>
      <c r="M1113" s="100" t="s">
        <v>1021</v>
      </c>
      <c r="N1113" s="100" t="s">
        <v>1007</v>
      </c>
      <c r="O1113" s="110" t="s">
        <v>1185</v>
      </c>
    </row>
    <row r="1114" spans="1:15" x14ac:dyDescent="0.25">
      <c r="A1114" s="97" t="s">
        <v>1174</v>
      </c>
      <c r="B1114" s="98" t="s">
        <v>1366</v>
      </c>
      <c r="C1114" s="98" t="s">
        <v>1367</v>
      </c>
      <c r="D1114" s="85">
        <v>357.4</v>
      </c>
      <c r="E1114" s="99">
        <v>-0.62160594085867504</v>
      </c>
      <c r="F1114" s="96">
        <v>185</v>
      </c>
      <c r="G1114" s="100" t="s">
        <v>1014</v>
      </c>
      <c r="H1114" s="100" t="s">
        <v>1014</v>
      </c>
      <c r="I1114" s="100" t="s">
        <v>1014</v>
      </c>
      <c r="J1114" s="100" t="s">
        <v>1014</v>
      </c>
      <c r="K1114" s="100" t="s">
        <v>1014</v>
      </c>
      <c r="L1114" s="100" t="s">
        <v>1014</v>
      </c>
      <c r="M1114" s="100" t="s">
        <v>1014</v>
      </c>
      <c r="N1114" s="100" t="s">
        <v>1014</v>
      </c>
      <c r="O1114" s="110" t="s">
        <v>1009</v>
      </c>
    </row>
    <row r="1115" spans="1:15" x14ac:dyDescent="0.25">
      <c r="A1115" s="97" t="s">
        <v>1175</v>
      </c>
      <c r="B1115" s="98" t="s">
        <v>1366</v>
      </c>
      <c r="C1115" s="98" t="s">
        <v>1367</v>
      </c>
      <c r="D1115" s="85">
        <v>2441.3000000000002</v>
      </c>
      <c r="E1115" s="99">
        <v>-0.62297406641703501</v>
      </c>
      <c r="F1115" s="96">
        <v>180</v>
      </c>
      <c r="G1115" s="100" t="s">
        <v>1030</v>
      </c>
      <c r="H1115" s="100" t="s">
        <v>1006</v>
      </c>
      <c r="I1115" s="100" t="s">
        <v>1030</v>
      </c>
      <c r="J1115" s="100" t="s">
        <v>1006</v>
      </c>
      <c r="K1115" s="100" t="s">
        <v>1007</v>
      </c>
      <c r="L1115" s="100" t="s">
        <v>1007</v>
      </c>
      <c r="M1115" s="100" t="s">
        <v>1021</v>
      </c>
      <c r="N1115" s="100" t="s">
        <v>1007</v>
      </c>
      <c r="O1115" s="110" t="s">
        <v>1185</v>
      </c>
    </row>
    <row r="1116" spans="1:15" x14ac:dyDescent="0.25">
      <c r="A1116" s="97" t="s">
        <v>1176</v>
      </c>
      <c r="B1116" s="98" t="s">
        <v>1366</v>
      </c>
      <c r="C1116" s="98" t="s">
        <v>1367</v>
      </c>
      <c r="D1116" s="85">
        <v>5796.6</v>
      </c>
      <c r="E1116" s="99">
        <v>0.58224260930418903</v>
      </c>
      <c r="F1116" s="96">
        <v>106</v>
      </c>
      <c r="G1116" s="100" t="s">
        <v>1051</v>
      </c>
      <c r="H1116" s="100" t="s">
        <v>1008</v>
      </c>
      <c r="I1116" s="100" t="s">
        <v>1030</v>
      </c>
      <c r="J1116" s="100" t="s">
        <v>1006</v>
      </c>
      <c r="K1116" s="100" t="s">
        <v>1008</v>
      </c>
      <c r="L1116" s="100" t="s">
        <v>1007</v>
      </c>
      <c r="M1116" s="100" t="s">
        <v>1021</v>
      </c>
      <c r="N1116" s="100" t="s">
        <v>1007</v>
      </c>
      <c r="O1116" s="110" t="s">
        <v>1185</v>
      </c>
    </row>
    <row r="1117" spans="1:15" x14ac:dyDescent="0.25">
      <c r="A1117" s="97" t="s">
        <v>1177</v>
      </c>
      <c r="B1117" s="98" t="s">
        <v>1366</v>
      </c>
      <c r="C1117" s="98" t="s">
        <v>1367</v>
      </c>
      <c r="D1117" s="85">
        <v>3284.5</v>
      </c>
      <c r="E1117" s="99">
        <v>-0.83284752974033305</v>
      </c>
      <c r="F1117" s="96">
        <v>199</v>
      </c>
      <c r="G1117" s="100" t="s">
        <v>1030</v>
      </c>
      <c r="H1117" s="100" t="s">
        <v>1021</v>
      </c>
      <c r="I1117" s="100" t="s">
        <v>1030</v>
      </c>
      <c r="J1117" s="100" t="s">
        <v>1006</v>
      </c>
      <c r="K1117" s="100" t="s">
        <v>1007</v>
      </c>
      <c r="L1117" s="100" t="s">
        <v>1007</v>
      </c>
      <c r="M1117" s="100" t="s">
        <v>1021</v>
      </c>
      <c r="N1117" s="100" t="s">
        <v>1007</v>
      </c>
      <c r="O1117" s="110" t="s">
        <v>1185</v>
      </c>
    </row>
    <row r="1118" spans="1:15" x14ac:dyDescent="0.25">
      <c r="A1118" s="97" t="s">
        <v>1178</v>
      </c>
      <c r="B1118" s="98" t="s">
        <v>1366</v>
      </c>
      <c r="C1118" s="98" t="s">
        <v>1367</v>
      </c>
      <c r="D1118" s="85">
        <v>744.1</v>
      </c>
      <c r="E1118" s="99">
        <v>-0.421318426377019</v>
      </c>
      <c r="F1118" s="96">
        <v>169</v>
      </c>
      <c r="G1118" s="100" t="s">
        <v>1021</v>
      </c>
      <c r="H1118" s="100" t="s">
        <v>1021</v>
      </c>
      <c r="I1118" s="100" t="s">
        <v>1030</v>
      </c>
      <c r="J1118" s="100" t="s">
        <v>1008</v>
      </c>
      <c r="K1118" s="100" t="s">
        <v>1008</v>
      </c>
      <c r="L1118" s="100" t="s">
        <v>1007</v>
      </c>
      <c r="M1118" s="100" t="s">
        <v>1021</v>
      </c>
      <c r="N1118" s="100" t="s">
        <v>1007</v>
      </c>
      <c r="O1118" s="110" t="s">
        <v>1185</v>
      </c>
    </row>
    <row r="1119" spans="1:15" x14ac:dyDescent="0.25">
      <c r="A1119" s="97" t="s">
        <v>1179</v>
      </c>
      <c r="B1119" s="98" t="s">
        <v>1366</v>
      </c>
      <c r="C1119" s="98" t="s">
        <v>1367</v>
      </c>
      <c r="D1119" s="85">
        <v>2267</v>
      </c>
      <c r="E1119" s="99">
        <v>-0.71298891900044703</v>
      </c>
      <c r="F1119" s="96">
        <v>188</v>
      </c>
      <c r="G1119" s="100" t="s">
        <v>1030</v>
      </c>
      <c r="H1119" s="100" t="s">
        <v>1008</v>
      </c>
      <c r="I1119" s="100" t="s">
        <v>1030</v>
      </c>
      <c r="J1119" s="100" t="s">
        <v>1006</v>
      </c>
      <c r="K1119" s="100" t="s">
        <v>1006</v>
      </c>
      <c r="L1119" s="100" t="s">
        <v>1007</v>
      </c>
      <c r="M1119" s="100" t="s">
        <v>1021</v>
      </c>
      <c r="N1119" s="100" t="s">
        <v>1007</v>
      </c>
      <c r="O1119" s="110" t="s">
        <v>1185</v>
      </c>
    </row>
    <row r="1120" spans="1:15" x14ac:dyDescent="0.25">
      <c r="A1120" s="97" t="s">
        <v>1180</v>
      </c>
      <c r="B1120" s="98" t="s">
        <v>1366</v>
      </c>
      <c r="C1120" s="98" t="s">
        <v>1367</v>
      </c>
      <c r="D1120" s="85">
        <v>7677</v>
      </c>
      <c r="E1120" s="99">
        <v>-0.19575814173883699</v>
      </c>
      <c r="F1120" s="96">
        <v>168</v>
      </c>
      <c r="G1120" s="100" t="s">
        <v>1021</v>
      </c>
      <c r="H1120" s="100" t="s">
        <v>1008</v>
      </c>
      <c r="I1120" s="100" t="s">
        <v>1030</v>
      </c>
      <c r="J1120" s="100" t="s">
        <v>1021</v>
      </c>
      <c r="K1120" s="100" t="s">
        <v>1008</v>
      </c>
      <c r="L1120" s="100" t="s">
        <v>1007</v>
      </c>
      <c r="M1120" s="100" t="s">
        <v>1021</v>
      </c>
      <c r="N1120" s="100" t="s">
        <v>1007</v>
      </c>
      <c r="O1120" s="110" t="s">
        <v>1185</v>
      </c>
    </row>
    <row r="1121" spans="1:15" x14ac:dyDescent="0.25">
      <c r="A1121" s="97" t="s">
        <v>1181</v>
      </c>
      <c r="B1121" s="98" t="s">
        <v>1366</v>
      </c>
      <c r="C1121" s="98" t="s">
        <v>1367</v>
      </c>
      <c r="D1121" s="85">
        <v>1213.3</v>
      </c>
      <c r="E1121" s="99">
        <v>7.2016146761762198E-2</v>
      </c>
      <c r="F1121" s="96">
        <v>141</v>
      </c>
      <c r="G1121" s="100" t="s">
        <v>1006</v>
      </c>
      <c r="H1121" s="100" t="s">
        <v>1008</v>
      </c>
      <c r="I1121" s="100" t="s">
        <v>1030</v>
      </c>
      <c r="J1121" s="100" t="s">
        <v>1006</v>
      </c>
      <c r="K1121" s="100" t="s">
        <v>1007</v>
      </c>
      <c r="L1121" s="100" t="s">
        <v>1007</v>
      </c>
      <c r="M1121" s="100" t="s">
        <v>1021</v>
      </c>
      <c r="N1121" s="100" t="s">
        <v>1007</v>
      </c>
      <c r="O1121" s="110" t="s">
        <v>1185</v>
      </c>
    </row>
    <row r="1122" spans="1:15" x14ac:dyDescent="0.25">
      <c r="A1122" s="97" t="s">
        <v>1182</v>
      </c>
      <c r="B1122" s="98" t="s">
        <v>1366</v>
      </c>
      <c r="C1122" s="98" t="s">
        <v>1367</v>
      </c>
      <c r="D1122" s="85">
        <v>2734.3</v>
      </c>
      <c r="E1122" s="99">
        <v>-0.63342348724108799</v>
      </c>
      <c r="F1122" s="96">
        <v>192</v>
      </c>
      <c r="G1122" s="100" t="s">
        <v>1030</v>
      </c>
      <c r="H1122" s="100" t="s">
        <v>1021</v>
      </c>
      <c r="I1122" s="100" t="s">
        <v>1030</v>
      </c>
      <c r="J1122" s="100" t="s">
        <v>1006</v>
      </c>
      <c r="K1122" s="100" t="s">
        <v>1008</v>
      </c>
      <c r="L1122" s="100" t="s">
        <v>1007</v>
      </c>
      <c r="M1122" s="100" t="s">
        <v>1021</v>
      </c>
      <c r="N1122" s="100" t="s">
        <v>1007</v>
      </c>
      <c r="O1122" s="110" t="s">
        <v>1185</v>
      </c>
    </row>
    <row r="1123" spans="1:15" x14ac:dyDescent="0.25">
      <c r="A1123" s="97" t="s">
        <v>1003</v>
      </c>
      <c r="B1123" s="98" t="s">
        <v>1368</v>
      </c>
      <c r="C1123" s="98" t="s">
        <v>1369</v>
      </c>
      <c r="D1123" s="85">
        <v>2854.8</v>
      </c>
      <c r="E1123" s="99">
        <v>-0.48811975088895099</v>
      </c>
      <c r="F1123" s="96">
        <v>184</v>
      </c>
      <c r="G1123" s="100" t="s">
        <v>1021</v>
      </c>
      <c r="H1123" s="100" t="s">
        <v>1007</v>
      </c>
      <c r="I1123" s="100" t="s">
        <v>1030</v>
      </c>
      <c r="J1123" s="100" t="s">
        <v>1021</v>
      </c>
      <c r="K1123" s="100" t="s">
        <v>1007</v>
      </c>
      <c r="L1123" s="100" t="s">
        <v>1008</v>
      </c>
      <c r="M1123" s="100" t="s">
        <v>1021</v>
      </c>
      <c r="N1123" s="100" t="s">
        <v>1007</v>
      </c>
      <c r="O1123" s="110" t="s">
        <v>1185</v>
      </c>
    </row>
    <row r="1124" spans="1:15" x14ac:dyDescent="0.25">
      <c r="A1124" s="97" t="s">
        <v>1172</v>
      </c>
      <c r="B1124" s="98" t="s">
        <v>1368</v>
      </c>
      <c r="C1124" s="98" t="s">
        <v>1369</v>
      </c>
      <c r="D1124" s="85">
        <v>1149.3</v>
      </c>
      <c r="E1124" s="99">
        <v>-0.22330365309122699</v>
      </c>
      <c r="F1124" s="96">
        <v>153</v>
      </c>
      <c r="G1124" s="100" t="s">
        <v>1014</v>
      </c>
      <c r="H1124" s="100" t="s">
        <v>1014</v>
      </c>
      <c r="I1124" s="100" t="s">
        <v>1014</v>
      </c>
      <c r="J1124" s="100" t="s">
        <v>1014</v>
      </c>
      <c r="K1124" s="100" t="s">
        <v>1014</v>
      </c>
      <c r="L1124" s="100" t="s">
        <v>1014</v>
      </c>
      <c r="M1124" s="100" t="s">
        <v>1014</v>
      </c>
      <c r="N1124" s="100" t="s">
        <v>1014</v>
      </c>
      <c r="O1124" s="110" t="s">
        <v>1009</v>
      </c>
    </row>
    <row r="1125" spans="1:15" x14ac:dyDescent="0.25">
      <c r="A1125" s="97" t="s">
        <v>1173</v>
      </c>
      <c r="B1125" s="98" t="s">
        <v>1368</v>
      </c>
      <c r="C1125" s="98" t="s">
        <v>1369</v>
      </c>
      <c r="D1125" s="85">
        <v>1114.8</v>
      </c>
      <c r="E1125" s="99">
        <v>-0.44945550462959499</v>
      </c>
      <c r="F1125" s="96">
        <v>164</v>
      </c>
      <c r="G1125" s="100" t="s">
        <v>1014</v>
      </c>
      <c r="H1125" s="100" t="s">
        <v>1014</v>
      </c>
      <c r="I1125" s="100" t="s">
        <v>1014</v>
      </c>
      <c r="J1125" s="100" t="s">
        <v>1014</v>
      </c>
      <c r="K1125" s="100" t="s">
        <v>1014</v>
      </c>
      <c r="L1125" s="100" t="s">
        <v>1014</v>
      </c>
      <c r="M1125" s="100" t="s">
        <v>1014</v>
      </c>
      <c r="N1125" s="100" t="s">
        <v>1014</v>
      </c>
      <c r="O1125" s="110" t="s">
        <v>1009</v>
      </c>
    </row>
    <row r="1126" spans="1:15" x14ac:dyDescent="0.25">
      <c r="A1126" s="97" t="s">
        <v>1174</v>
      </c>
      <c r="B1126" s="98" t="s">
        <v>1368</v>
      </c>
      <c r="C1126" s="98" t="s">
        <v>1369</v>
      </c>
      <c r="D1126" s="85">
        <v>441.2</v>
      </c>
      <c r="E1126" s="99">
        <v>-0.62160594085867504</v>
      </c>
      <c r="F1126" s="96">
        <v>185</v>
      </c>
      <c r="G1126" s="100" t="s">
        <v>1014</v>
      </c>
      <c r="H1126" s="100" t="s">
        <v>1014</v>
      </c>
      <c r="I1126" s="100" t="s">
        <v>1014</v>
      </c>
      <c r="J1126" s="100" t="s">
        <v>1014</v>
      </c>
      <c r="K1126" s="100" t="s">
        <v>1014</v>
      </c>
      <c r="L1126" s="100" t="s">
        <v>1014</v>
      </c>
      <c r="M1126" s="100" t="s">
        <v>1014</v>
      </c>
      <c r="N1126" s="100" t="s">
        <v>1014</v>
      </c>
      <c r="O1126" s="110" t="s">
        <v>1009</v>
      </c>
    </row>
    <row r="1127" spans="1:15" x14ac:dyDescent="0.25">
      <c r="A1127" s="97" t="s">
        <v>1175</v>
      </c>
      <c r="B1127" s="98" t="s">
        <v>1368</v>
      </c>
      <c r="C1127" s="98" t="s">
        <v>1369</v>
      </c>
      <c r="D1127" s="85">
        <v>2099.1999999999998</v>
      </c>
      <c r="E1127" s="99">
        <v>-7.6336440135375799E-2</v>
      </c>
      <c r="F1127" s="96">
        <v>147</v>
      </c>
      <c r="G1127" s="100" t="s">
        <v>1006</v>
      </c>
      <c r="H1127" s="100" t="s">
        <v>1007</v>
      </c>
      <c r="I1127" s="100" t="s">
        <v>1030</v>
      </c>
      <c r="J1127" s="100" t="s">
        <v>1021</v>
      </c>
      <c r="K1127" s="100" t="s">
        <v>1007</v>
      </c>
      <c r="L1127" s="100" t="s">
        <v>1008</v>
      </c>
      <c r="M1127" s="100" t="s">
        <v>1021</v>
      </c>
      <c r="N1127" s="100" t="s">
        <v>1007</v>
      </c>
      <c r="O1127" s="110" t="s">
        <v>1185</v>
      </c>
    </row>
    <row r="1128" spans="1:15" x14ac:dyDescent="0.25">
      <c r="A1128" s="97" t="s">
        <v>1176</v>
      </c>
      <c r="B1128" s="98" t="s">
        <v>1368</v>
      </c>
      <c r="C1128" s="98" t="s">
        <v>1369</v>
      </c>
      <c r="D1128" s="85">
        <v>4462.7</v>
      </c>
      <c r="E1128" s="99">
        <v>0.23869806545775801</v>
      </c>
      <c r="F1128" s="96">
        <v>139</v>
      </c>
      <c r="G1128" s="100" t="s">
        <v>1008</v>
      </c>
      <c r="H1128" s="100" t="s">
        <v>1007</v>
      </c>
      <c r="I1128" s="100" t="s">
        <v>1030</v>
      </c>
      <c r="J1128" s="100" t="s">
        <v>1021</v>
      </c>
      <c r="K1128" s="100" t="s">
        <v>1007</v>
      </c>
      <c r="L1128" s="100" t="s">
        <v>1008</v>
      </c>
      <c r="M1128" s="100" t="s">
        <v>1021</v>
      </c>
      <c r="N1128" s="100" t="s">
        <v>1007</v>
      </c>
      <c r="O1128" s="110" t="s">
        <v>1185</v>
      </c>
    </row>
    <row r="1129" spans="1:15" x14ac:dyDescent="0.25">
      <c r="A1129" s="97" t="s">
        <v>1177</v>
      </c>
      <c r="B1129" s="98" t="s">
        <v>1368</v>
      </c>
      <c r="C1129" s="98" t="s">
        <v>1369</v>
      </c>
      <c r="D1129" s="85">
        <v>2455</v>
      </c>
      <c r="E1129" s="99">
        <v>-0.54559678619071506</v>
      </c>
      <c r="F1129" s="96">
        <v>183</v>
      </c>
      <c r="G1129" s="100" t="s">
        <v>1030</v>
      </c>
      <c r="H1129" s="100" t="s">
        <v>1006</v>
      </c>
      <c r="I1129" s="100" t="s">
        <v>1030</v>
      </c>
      <c r="J1129" s="100" t="s">
        <v>1021</v>
      </c>
      <c r="K1129" s="100" t="s">
        <v>1008</v>
      </c>
      <c r="L1129" s="100" t="s">
        <v>1008</v>
      </c>
      <c r="M1129" s="100" t="s">
        <v>1021</v>
      </c>
      <c r="N1129" s="100" t="s">
        <v>1007</v>
      </c>
      <c r="O1129" s="110" t="s">
        <v>1185</v>
      </c>
    </row>
    <row r="1130" spans="1:15" x14ac:dyDescent="0.25">
      <c r="A1130" s="97" t="s">
        <v>1178</v>
      </c>
      <c r="B1130" s="98" t="s">
        <v>1368</v>
      </c>
      <c r="C1130" s="98" t="s">
        <v>1369</v>
      </c>
      <c r="D1130" s="85">
        <v>659.3</v>
      </c>
      <c r="E1130" s="99">
        <v>-0.12048642455821799</v>
      </c>
      <c r="F1130" s="96">
        <v>139</v>
      </c>
      <c r="G1130" s="100" t="s">
        <v>1014</v>
      </c>
      <c r="H1130" s="100" t="s">
        <v>1014</v>
      </c>
      <c r="I1130" s="100" t="s">
        <v>1014</v>
      </c>
      <c r="J1130" s="100" t="s">
        <v>1014</v>
      </c>
      <c r="K1130" s="100" t="s">
        <v>1014</v>
      </c>
      <c r="L1130" s="100" t="s">
        <v>1014</v>
      </c>
      <c r="M1130" s="100" t="s">
        <v>1014</v>
      </c>
      <c r="N1130" s="100" t="s">
        <v>1014</v>
      </c>
      <c r="O1130" s="110" t="s">
        <v>1009</v>
      </c>
    </row>
    <row r="1131" spans="1:15" x14ac:dyDescent="0.25">
      <c r="A1131" s="97" t="s">
        <v>1179</v>
      </c>
      <c r="B1131" s="98" t="s">
        <v>1368</v>
      </c>
      <c r="C1131" s="98" t="s">
        <v>1369</v>
      </c>
      <c r="D1131" s="85">
        <v>2413.4</v>
      </c>
      <c r="E1131" s="99">
        <v>-0.14102474679864699</v>
      </c>
      <c r="F1131" s="96">
        <v>165</v>
      </c>
      <c r="G1131" s="100" t="s">
        <v>1014</v>
      </c>
      <c r="H1131" s="100" t="s">
        <v>1014</v>
      </c>
      <c r="I1131" s="100" t="s">
        <v>1014</v>
      </c>
      <c r="J1131" s="100" t="s">
        <v>1014</v>
      </c>
      <c r="K1131" s="100" t="s">
        <v>1014</v>
      </c>
      <c r="L1131" s="100" t="s">
        <v>1014</v>
      </c>
      <c r="M1131" s="100" t="s">
        <v>1014</v>
      </c>
      <c r="N1131" s="100" t="s">
        <v>1014</v>
      </c>
      <c r="O1131" s="110" t="s">
        <v>1009</v>
      </c>
    </row>
    <row r="1132" spans="1:15" x14ac:dyDescent="0.25">
      <c r="A1132" s="97" t="s">
        <v>1180</v>
      </c>
      <c r="B1132" s="98" t="s">
        <v>1368</v>
      </c>
      <c r="C1132" s="98" t="s">
        <v>1369</v>
      </c>
      <c r="D1132" s="85">
        <v>5665.4</v>
      </c>
      <c r="E1132" s="99">
        <v>0.44380425827528702</v>
      </c>
      <c r="F1132" s="96">
        <v>120</v>
      </c>
      <c r="G1132" s="100" t="s">
        <v>1008</v>
      </c>
      <c r="H1132" s="100" t="s">
        <v>1007</v>
      </c>
      <c r="I1132" s="100" t="s">
        <v>1030</v>
      </c>
      <c r="J1132" s="100" t="s">
        <v>1030</v>
      </c>
      <c r="K1132" s="100" t="s">
        <v>1008</v>
      </c>
      <c r="L1132" s="100" t="s">
        <v>1008</v>
      </c>
      <c r="M1132" s="100" t="s">
        <v>1021</v>
      </c>
      <c r="N1132" s="100" t="s">
        <v>1007</v>
      </c>
      <c r="O1132" s="110" t="s">
        <v>1185</v>
      </c>
    </row>
    <row r="1133" spans="1:15" x14ac:dyDescent="0.25">
      <c r="A1133" s="97" t="s">
        <v>1181</v>
      </c>
      <c r="B1133" s="98" t="s">
        <v>1368</v>
      </c>
      <c r="C1133" s="98" t="s">
        <v>1369</v>
      </c>
      <c r="D1133" s="85">
        <v>1228.2</v>
      </c>
      <c r="E1133" s="99">
        <v>0.28812067548089298</v>
      </c>
      <c r="F1133" s="96">
        <v>125</v>
      </c>
      <c r="G1133" s="100" t="s">
        <v>1008</v>
      </c>
      <c r="H1133" s="100" t="s">
        <v>1007</v>
      </c>
      <c r="I1133" s="100" t="s">
        <v>1030</v>
      </c>
      <c r="J1133" s="100" t="s">
        <v>1006</v>
      </c>
      <c r="K1133" s="100" t="s">
        <v>1008</v>
      </c>
      <c r="L1133" s="100" t="s">
        <v>1008</v>
      </c>
      <c r="M1133" s="100" t="s">
        <v>1021</v>
      </c>
      <c r="N1133" s="100" t="s">
        <v>1007</v>
      </c>
      <c r="O1133" s="110" t="s">
        <v>1185</v>
      </c>
    </row>
    <row r="1134" spans="1:15" x14ac:dyDescent="0.25">
      <c r="A1134" s="97" t="s">
        <v>1182</v>
      </c>
      <c r="B1134" s="98" t="s">
        <v>1368</v>
      </c>
      <c r="C1134" s="98" t="s">
        <v>1369</v>
      </c>
      <c r="D1134" s="85">
        <v>3098.3</v>
      </c>
      <c r="E1134" s="99">
        <v>-0.143048912738309</v>
      </c>
      <c r="F1134" s="96">
        <v>162</v>
      </c>
      <c r="G1134" s="100" t="s">
        <v>1006</v>
      </c>
      <c r="H1134" s="100" t="s">
        <v>1007</v>
      </c>
      <c r="I1134" s="100" t="s">
        <v>1030</v>
      </c>
      <c r="J1134" s="100" t="s">
        <v>1006</v>
      </c>
      <c r="K1134" s="100" t="s">
        <v>1008</v>
      </c>
      <c r="L1134" s="100" t="s">
        <v>1008</v>
      </c>
      <c r="M1134" s="100" t="s">
        <v>1021</v>
      </c>
      <c r="N1134" s="100" t="s">
        <v>1007</v>
      </c>
      <c r="O1134" s="110" t="s">
        <v>1185</v>
      </c>
    </row>
    <row r="1135" spans="1:15" x14ac:dyDescent="0.25">
      <c r="A1135" s="97" t="s">
        <v>1003</v>
      </c>
      <c r="B1135" s="98" t="s">
        <v>1370</v>
      </c>
      <c r="C1135" s="98" t="s">
        <v>1371</v>
      </c>
      <c r="D1135" s="85">
        <v>1445.9</v>
      </c>
      <c r="E1135" s="99">
        <v>1.8488012989468201</v>
      </c>
      <c r="F1135" s="96">
        <v>15</v>
      </c>
      <c r="G1135" s="100" t="s">
        <v>1014</v>
      </c>
      <c r="H1135" s="100" t="s">
        <v>1014</v>
      </c>
      <c r="I1135" s="100" t="s">
        <v>1014</v>
      </c>
      <c r="J1135" s="100" t="s">
        <v>1014</v>
      </c>
      <c r="K1135" s="100" t="s">
        <v>1014</v>
      </c>
      <c r="L1135" s="100" t="s">
        <v>1014</v>
      </c>
      <c r="M1135" s="100" t="s">
        <v>1014</v>
      </c>
      <c r="N1135" s="100" t="s">
        <v>1014</v>
      </c>
      <c r="O1135" s="110" t="s">
        <v>1200</v>
      </c>
    </row>
    <row r="1136" spans="1:15" x14ac:dyDescent="0.25">
      <c r="A1136" s="97" t="s">
        <v>1172</v>
      </c>
      <c r="B1136" s="98" t="s">
        <v>1370</v>
      </c>
      <c r="C1136" s="98" t="s">
        <v>1371</v>
      </c>
      <c r="D1136" s="85">
        <v>378.8</v>
      </c>
      <c r="E1136" s="99">
        <v>1.8488012989468201</v>
      </c>
      <c r="F1136" s="96">
        <v>7</v>
      </c>
      <c r="G1136" s="100" t="s">
        <v>1014</v>
      </c>
      <c r="H1136" s="100" t="s">
        <v>1014</v>
      </c>
      <c r="I1136" s="100" t="s">
        <v>1014</v>
      </c>
      <c r="J1136" s="100" t="s">
        <v>1014</v>
      </c>
      <c r="K1136" s="100" t="s">
        <v>1014</v>
      </c>
      <c r="L1136" s="100" t="s">
        <v>1014</v>
      </c>
      <c r="M1136" s="100" t="s">
        <v>1014</v>
      </c>
      <c r="N1136" s="100" t="s">
        <v>1014</v>
      </c>
      <c r="O1136" s="110" t="s">
        <v>1200</v>
      </c>
    </row>
    <row r="1137" spans="1:15" x14ac:dyDescent="0.25">
      <c r="A1137" s="97" t="s">
        <v>1173</v>
      </c>
      <c r="B1137" s="98" t="s">
        <v>1370</v>
      </c>
      <c r="C1137" s="98" t="s">
        <v>1371</v>
      </c>
      <c r="D1137" s="85">
        <v>511.3</v>
      </c>
      <c r="E1137" s="99">
        <v>1.8488012989468201</v>
      </c>
      <c r="F1137" s="96">
        <v>7</v>
      </c>
      <c r="G1137" s="100" t="s">
        <v>1014</v>
      </c>
      <c r="H1137" s="100" t="s">
        <v>1014</v>
      </c>
      <c r="I1137" s="100" t="s">
        <v>1014</v>
      </c>
      <c r="J1137" s="100" t="s">
        <v>1014</v>
      </c>
      <c r="K1137" s="100" t="s">
        <v>1014</v>
      </c>
      <c r="L1137" s="100" t="s">
        <v>1014</v>
      </c>
      <c r="M1137" s="100" t="s">
        <v>1014</v>
      </c>
      <c r="N1137" s="100" t="s">
        <v>1014</v>
      </c>
      <c r="O1137" s="110" t="s">
        <v>1200</v>
      </c>
    </row>
    <row r="1138" spans="1:15" x14ac:dyDescent="0.25">
      <c r="A1138" s="97" t="s">
        <v>1174</v>
      </c>
      <c r="B1138" s="98" t="s">
        <v>1370</v>
      </c>
      <c r="C1138" s="98" t="s">
        <v>1371</v>
      </c>
      <c r="D1138" s="85">
        <v>134.80000000000001</v>
      </c>
      <c r="E1138" s="99">
        <v>1.8488012989468201</v>
      </c>
      <c r="F1138" s="96">
        <v>14</v>
      </c>
      <c r="G1138" s="100" t="s">
        <v>1014</v>
      </c>
      <c r="H1138" s="100" t="s">
        <v>1014</v>
      </c>
      <c r="I1138" s="100" t="s">
        <v>1014</v>
      </c>
      <c r="J1138" s="100" t="s">
        <v>1014</v>
      </c>
      <c r="K1138" s="100" t="s">
        <v>1014</v>
      </c>
      <c r="L1138" s="100" t="s">
        <v>1014</v>
      </c>
      <c r="M1138" s="100" t="s">
        <v>1014</v>
      </c>
      <c r="N1138" s="100" t="s">
        <v>1014</v>
      </c>
      <c r="O1138" s="110" t="s">
        <v>1200</v>
      </c>
    </row>
    <row r="1139" spans="1:15" x14ac:dyDescent="0.25">
      <c r="A1139" s="97" t="s">
        <v>1175</v>
      </c>
      <c r="B1139" s="98" t="s">
        <v>1370</v>
      </c>
      <c r="C1139" s="98" t="s">
        <v>1371</v>
      </c>
      <c r="D1139" s="85">
        <v>996.5</v>
      </c>
      <c r="E1139" s="99">
        <v>1.8488012989468201</v>
      </c>
      <c r="F1139" s="96">
        <v>12</v>
      </c>
      <c r="G1139" s="100" t="s">
        <v>1014</v>
      </c>
      <c r="H1139" s="100" t="s">
        <v>1014</v>
      </c>
      <c r="I1139" s="100" t="s">
        <v>1014</v>
      </c>
      <c r="J1139" s="100" t="s">
        <v>1014</v>
      </c>
      <c r="K1139" s="100" t="s">
        <v>1014</v>
      </c>
      <c r="L1139" s="100" t="s">
        <v>1014</v>
      </c>
      <c r="M1139" s="100" t="s">
        <v>1014</v>
      </c>
      <c r="N1139" s="100" t="s">
        <v>1014</v>
      </c>
      <c r="O1139" s="110" t="s">
        <v>1200</v>
      </c>
    </row>
    <row r="1140" spans="1:15" x14ac:dyDescent="0.25">
      <c r="A1140" s="97" t="s">
        <v>1176</v>
      </c>
      <c r="B1140" s="98" t="s">
        <v>1370</v>
      </c>
      <c r="C1140" s="98" t="s">
        <v>1371</v>
      </c>
      <c r="D1140" s="85">
        <v>2350.6</v>
      </c>
      <c r="E1140" s="99">
        <v>1.8488012989468201</v>
      </c>
      <c r="F1140" s="96">
        <v>14</v>
      </c>
      <c r="G1140" s="100" t="s">
        <v>1014</v>
      </c>
      <c r="H1140" s="100" t="s">
        <v>1014</v>
      </c>
      <c r="I1140" s="100" t="s">
        <v>1014</v>
      </c>
      <c r="J1140" s="100" t="s">
        <v>1014</v>
      </c>
      <c r="K1140" s="100" t="s">
        <v>1014</v>
      </c>
      <c r="L1140" s="100" t="s">
        <v>1014</v>
      </c>
      <c r="M1140" s="100" t="s">
        <v>1014</v>
      </c>
      <c r="N1140" s="100" t="s">
        <v>1014</v>
      </c>
      <c r="O1140" s="110" t="s">
        <v>1200</v>
      </c>
    </row>
    <row r="1141" spans="1:15" x14ac:dyDescent="0.25">
      <c r="A1141" s="97" t="s">
        <v>1177</v>
      </c>
      <c r="B1141" s="98" t="s">
        <v>1370</v>
      </c>
      <c r="C1141" s="98" t="s">
        <v>1371</v>
      </c>
      <c r="D1141" s="85">
        <v>1076.3</v>
      </c>
      <c r="E1141" s="99">
        <v>1.8488012989468201</v>
      </c>
      <c r="F1141" s="96">
        <v>20</v>
      </c>
      <c r="G1141" s="100" t="s">
        <v>1014</v>
      </c>
      <c r="H1141" s="100" t="s">
        <v>1014</v>
      </c>
      <c r="I1141" s="100" t="s">
        <v>1014</v>
      </c>
      <c r="J1141" s="100" t="s">
        <v>1014</v>
      </c>
      <c r="K1141" s="100" t="s">
        <v>1014</v>
      </c>
      <c r="L1141" s="100" t="s">
        <v>1014</v>
      </c>
      <c r="M1141" s="100" t="s">
        <v>1014</v>
      </c>
      <c r="N1141" s="100" t="s">
        <v>1014</v>
      </c>
      <c r="O1141" s="110" t="s">
        <v>1200</v>
      </c>
    </row>
    <row r="1142" spans="1:15" x14ac:dyDescent="0.25">
      <c r="A1142" s="97" t="s">
        <v>1178</v>
      </c>
      <c r="B1142" s="98" t="s">
        <v>1370</v>
      </c>
      <c r="C1142" s="98" t="s">
        <v>1371</v>
      </c>
      <c r="D1142" s="85">
        <v>246.2</v>
      </c>
      <c r="E1142" s="99">
        <v>1.8488012989468201</v>
      </c>
      <c r="F1142" s="96">
        <v>20</v>
      </c>
      <c r="G1142" s="100" t="s">
        <v>1014</v>
      </c>
      <c r="H1142" s="100" t="s">
        <v>1014</v>
      </c>
      <c r="I1142" s="100" t="s">
        <v>1014</v>
      </c>
      <c r="J1142" s="100" t="s">
        <v>1014</v>
      </c>
      <c r="K1142" s="100" t="s">
        <v>1014</v>
      </c>
      <c r="L1142" s="100" t="s">
        <v>1014</v>
      </c>
      <c r="M1142" s="100" t="s">
        <v>1014</v>
      </c>
      <c r="N1142" s="100" t="s">
        <v>1014</v>
      </c>
      <c r="O1142" s="110" t="s">
        <v>1200</v>
      </c>
    </row>
    <row r="1143" spans="1:15" x14ac:dyDescent="0.25">
      <c r="A1143" s="97" t="s">
        <v>1179</v>
      </c>
      <c r="B1143" s="98" t="s">
        <v>1370</v>
      </c>
      <c r="C1143" s="98" t="s">
        <v>1371</v>
      </c>
      <c r="D1143" s="85">
        <v>1015.9</v>
      </c>
      <c r="E1143" s="99">
        <v>-1.41916467063319E-2</v>
      </c>
      <c r="F1143" s="96">
        <v>159</v>
      </c>
      <c r="G1143" s="100" t="s">
        <v>1006</v>
      </c>
      <c r="H1143" s="100" t="s">
        <v>1008</v>
      </c>
      <c r="I1143" s="100" t="s">
        <v>1030</v>
      </c>
      <c r="J1143" s="100" t="s">
        <v>1007</v>
      </c>
      <c r="K1143" s="100" t="s">
        <v>1021</v>
      </c>
      <c r="L1143" s="100" t="s">
        <v>1006</v>
      </c>
      <c r="M1143" s="100" t="s">
        <v>1021</v>
      </c>
      <c r="N1143" s="100" t="s">
        <v>1021</v>
      </c>
      <c r="O1143" s="110" t="s">
        <v>1185</v>
      </c>
    </row>
    <row r="1144" spans="1:15" x14ac:dyDescent="0.25">
      <c r="A1144" s="97" t="s">
        <v>1180</v>
      </c>
      <c r="B1144" s="98" t="s">
        <v>1370</v>
      </c>
      <c r="C1144" s="98" t="s">
        <v>1371</v>
      </c>
      <c r="D1144" s="85">
        <v>2718.2</v>
      </c>
      <c r="E1144" s="99">
        <v>2.67341212240335</v>
      </c>
      <c r="F1144" s="96">
        <v>9</v>
      </c>
      <c r="G1144" s="100" t="s">
        <v>1020</v>
      </c>
      <c r="H1144" s="100" t="s">
        <v>1007</v>
      </c>
      <c r="I1144" s="100" t="s">
        <v>1030</v>
      </c>
      <c r="J1144" s="100" t="s">
        <v>1008</v>
      </c>
      <c r="K1144" s="100" t="s">
        <v>1006</v>
      </c>
      <c r="L1144" s="100" t="s">
        <v>1006</v>
      </c>
      <c r="M1144" s="100" t="s">
        <v>1021</v>
      </c>
      <c r="N1144" s="100" t="s">
        <v>1021</v>
      </c>
      <c r="O1144" s="110" t="s">
        <v>1185</v>
      </c>
    </row>
    <row r="1145" spans="1:15" x14ac:dyDescent="0.25">
      <c r="A1145" s="97" t="s">
        <v>1181</v>
      </c>
      <c r="B1145" s="98" t="s">
        <v>1370</v>
      </c>
      <c r="C1145" s="98" t="s">
        <v>1371</v>
      </c>
      <c r="D1145" s="85">
        <v>631.1</v>
      </c>
      <c r="E1145" s="99">
        <v>1.8488012989468201</v>
      </c>
      <c r="F1145" s="96">
        <v>17</v>
      </c>
      <c r="G1145" s="100" t="s">
        <v>1014</v>
      </c>
      <c r="H1145" s="100" t="s">
        <v>1014</v>
      </c>
      <c r="I1145" s="100" t="s">
        <v>1014</v>
      </c>
      <c r="J1145" s="100" t="s">
        <v>1014</v>
      </c>
      <c r="K1145" s="100" t="s">
        <v>1014</v>
      </c>
      <c r="L1145" s="100" t="s">
        <v>1014</v>
      </c>
      <c r="M1145" s="100" t="s">
        <v>1014</v>
      </c>
      <c r="N1145" s="100" t="s">
        <v>1014</v>
      </c>
      <c r="O1145" s="110" t="s">
        <v>1200</v>
      </c>
    </row>
    <row r="1146" spans="1:15" x14ac:dyDescent="0.25">
      <c r="A1146" s="97" t="s">
        <v>1182</v>
      </c>
      <c r="B1146" s="98" t="s">
        <v>1370</v>
      </c>
      <c r="C1146" s="98" t="s">
        <v>1371</v>
      </c>
      <c r="D1146" s="85">
        <v>1282.7</v>
      </c>
      <c r="E1146" s="99">
        <v>1.8488012989468201</v>
      </c>
      <c r="F1146" s="96">
        <v>10</v>
      </c>
      <c r="G1146" s="100" t="s">
        <v>1014</v>
      </c>
      <c r="H1146" s="100" t="s">
        <v>1014</v>
      </c>
      <c r="I1146" s="100" t="s">
        <v>1014</v>
      </c>
      <c r="J1146" s="100" t="s">
        <v>1014</v>
      </c>
      <c r="K1146" s="100" t="s">
        <v>1014</v>
      </c>
      <c r="L1146" s="100" t="s">
        <v>1014</v>
      </c>
      <c r="M1146" s="100" t="s">
        <v>1014</v>
      </c>
      <c r="N1146" s="100" t="s">
        <v>1014</v>
      </c>
      <c r="O1146" s="110" t="s">
        <v>1200</v>
      </c>
    </row>
    <row r="1147" spans="1:15" x14ac:dyDescent="0.25">
      <c r="A1147" s="97" t="s">
        <v>1003</v>
      </c>
      <c r="B1147" s="98" t="s">
        <v>1372</v>
      </c>
      <c r="C1147" s="98" t="s">
        <v>1373</v>
      </c>
      <c r="D1147" s="85">
        <v>1027.8</v>
      </c>
      <c r="E1147" s="99">
        <v>-1.19566748354543</v>
      </c>
      <c r="F1147" s="96">
        <v>204</v>
      </c>
      <c r="G1147" s="100" t="s">
        <v>1014</v>
      </c>
      <c r="H1147" s="100" t="s">
        <v>1014</v>
      </c>
      <c r="I1147" s="100" t="s">
        <v>1014</v>
      </c>
      <c r="J1147" s="100" t="s">
        <v>1014</v>
      </c>
      <c r="K1147" s="100" t="s">
        <v>1014</v>
      </c>
      <c r="L1147" s="100" t="s">
        <v>1014</v>
      </c>
      <c r="M1147" s="100" t="s">
        <v>1014</v>
      </c>
      <c r="N1147" s="100" t="s">
        <v>1014</v>
      </c>
      <c r="O1147" s="110" t="s">
        <v>1200</v>
      </c>
    </row>
    <row r="1148" spans="1:15" x14ac:dyDescent="0.25">
      <c r="A1148" s="97" t="s">
        <v>1172</v>
      </c>
      <c r="B1148" s="98" t="s">
        <v>1372</v>
      </c>
      <c r="C1148" s="98" t="s">
        <v>1373</v>
      </c>
      <c r="D1148" s="85">
        <v>501.9</v>
      </c>
      <c r="E1148" s="99">
        <v>-1.19566748354543</v>
      </c>
      <c r="F1148" s="96">
        <v>204</v>
      </c>
      <c r="G1148" s="100" t="s">
        <v>1014</v>
      </c>
      <c r="H1148" s="100" t="s">
        <v>1014</v>
      </c>
      <c r="I1148" s="100" t="s">
        <v>1014</v>
      </c>
      <c r="J1148" s="100" t="s">
        <v>1014</v>
      </c>
      <c r="K1148" s="100" t="s">
        <v>1014</v>
      </c>
      <c r="L1148" s="100" t="s">
        <v>1014</v>
      </c>
      <c r="M1148" s="100" t="s">
        <v>1014</v>
      </c>
      <c r="N1148" s="100" t="s">
        <v>1014</v>
      </c>
      <c r="O1148" s="110" t="s">
        <v>1200</v>
      </c>
    </row>
    <row r="1149" spans="1:15" x14ac:dyDescent="0.25">
      <c r="A1149" s="97" t="s">
        <v>1173</v>
      </c>
      <c r="B1149" s="98" t="s">
        <v>1372</v>
      </c>
      <c r="C1149" s="98" t="s">
        <v>1373</v>
      </c>
      <c r="D1149" s="85">
        <v>609.1</v>
      </c>
      <c r="E1149" s="99">
        <v>-1.19566748354543</v>
      </c>
      <c r="F1149" s="96">
        <v>198</v>
      </c>
      <c r="G1149" s="100" t="s">
        <v>1014</v>
      </c>
      <c r="H1149" s="100" t="s">
        <v>1014</v>
      </c>
      <c r="I1149" s="100" t="s">
        <v>1014</v>
      </c>
      <c r="J1149" s="100" t="s">
        <v>1014</v>
      </c>
      <c r="K1149" s="100" t="s">
        <v>1014</v>
      </c>
      <c r="L1149" s="100" t="s">
        <v>1014</v>
      </c>
      <c r="M1149" s="100" t="s">
        <v>1014</v>
      </c>
      <c r="N1149" s="100" t="s">
        <v>1014</v>
      </c>
      <c r="O1149" s="110" t="s">
        <v>1200</v>
      </c>
    </row>
    <row r="1150" spans="1:15" x14ac:dyDescent="0.25">
      <c r="A1150" s="97" t="s">
        <v>1174</v>
      </c>
      <c r="B1150" s="98" t="s">
        <v>1372</v>
      </c>
      <c r="C1150" s="98" t="s">
        <v>1373</v>
      </c>
      <c r="D1150" s="85">
        <v>316.2</v>
      </c>
      <c r="E1150" s="99">
        <v>-1.19566748354543</v>
      </c>
      <c r="F1150" s="96">
        <v>203</v>
      </c>
      <c r="G1150" s="100" t="s">
        <v>1014</v>
      </c>
      <c r="H1150" s="100" t="s">
        <v>1014</v>
      </c>
      <c r="I1150" s="100" t="s">
        <v>1014</v>
      </c>
      <c r="J1150" s="100" t="s">
        <v>1014</v>
      </c>
      <c r="K1150" s="100" t="s">
        <v>1014</v>
      </c>
      <c r="L1150" s="100" t="s">
        <v>1014</v>
      </c>
      <c r="M1150" s="100" t="s">
        <v>1014</v>
      </c>
      <c r="N1150" s="100" t="s">
        <v>1014</v>
      </c>
      <c r="O1150" s="110" t="s">
        <v>1200</v>
      </c>
    </row>
    <row r="1151" spans="1:15" x14ac:dyDescent="0.25">
      <c r="A1151" s="97" t="s">
        <v>1175</v>
      </c>
      <c r="B1151" s="98" t="s">
        <v>1372</v>
      </c>
      <c r="C1151" s="98" t="s">
        <v>1373</v>
      </c>
      <c r="D1151" s="85">
        <v>736.6</v>
      </c>
      <c r="E1151" s="99">
        <v>-1.19566748354543</v>
      </c>
      <c r="F1151" s="96">
        <v>204</v>
      </c>
      <c r="G1151" s="100" t="s">
        <v>1014</v>
      </c>
      <c r="H1151" s="100" t="s">
        <v>1014</v>
      </c>
      <c r="I1151" s="100" t="s">
        <v>1014</v>
      </c>
      <c r="J1151" s="100" t="s">
        <v>1014</v>
      </c>
      <c r="K1151" s="100" t="s">
        <v>1014</v>
      </c>
      <c r="L1151" s="100" t="s">
        <v>1014</v>
      </c>
      <c r="M1151" s="100" t="s">
        <v>1014</v>
      </c>
      <c r="N1151" s="100" t="s">
        <v>1014</v>
      </c>
      <c r="O1151" s="110" t="s">
        <v>1200</v>
      </c>
    </row>
    <row r="1152" spans="1:15" x14ac:dyDescent="0.25">
      <c r="A1152" s="97" t="s">
        <v>1176</v>
      </c>
      <c r="B1152" s="98" t="s">
        <v>1372</v>
      </c>
      <c r="C1152" s="98" t="s">
        <v>1373</v>
      </c>
      <c r="D1152" s="85">
        <v>1837.8</v>
      </c>
      <c r="E1152" s="99">
        <v>-1.28250858341648</v>
      </c>
      <c r="F1152" s="96">
        <v>204</v>
      </c>
      <c r="G1152" s="100" t="s">
        <v>1030</v>
      </c>
      <c r="H1152" s="100" t="s">
        <v>1006</v>
      </c>
      <c r="I1152" s="100" t="s">
        <v>1030</v>
      </c>
      <c r="J1152" s="100" t="s">
        <v>1007</v>
      </c>
      <c r="K1152" s="100" t="s">
        <v>1007</v>
      </c>
      <c r="L1152" s="100" t="s">
        <v>1007</v>
      </c>
      <c r="M1152" s="100" t="s">
        <v>1008</v>
      </c>
      <c r="N1152" s="100" t="s">
        <v>1007</v>
      </c>
      <c r="O1152" s="110" t="s">
        <v>1185</v>
      </c>
    </row>
    <row r="1153" spans="1:15" x14ac:dyDescent="0.25">
      <c r="A1153" s="97" t="s">
        <v>1177</v>
      </c>
      <c r="B1153" s="98" t="s">
        <v>1372</v>
      </c>
      <c r="C1153" s="98" t="s">
        <v>1373</v>
      </c>
      <c r="D1153" s="85">
        <v>1096.5999999999999</v>
      </c>
      <c r="E1153" s="99">
        <v>-0.85060884043354501</v>
      </c>
      <c r="F1153" s="96">
        <v>200</v>
      </c>
      <c r="G1153" s="100" t="s">
        <v>1030</v>
      </c>
      <c r="H1153" s="100" t="s">
        <v>1030</v>
      </c>
      <c r="I1153" s="100" t="s">
        <v>1030</v>
      </c>
      <c r="J1153" s="100" t="s">
        <v>1007</v>
      </c>
      <c r="K1153" s="100" t="s">
        <v>1007</v>
      </c>
      <c r="L1153" s="100" t="s">
        <v>1007</v>
      </c>
      <c r="M1153" s="100" t="s">
        <v>1008</v>
      </c>
      <c r="N1153" s="100" t="s">
        <v>1007</v>
      </c>
      <c r="O1153" s="110" t="s">
        <v>1185</v>
      </c>
    </row>
    <row r="1154" spans="1:15" x14ac:dyDescent="0.25">
      <c r="A1154" s="97" t="s">
        <v>1178</v>
      </c>
      <c r="B1154" s="98" t="s">
        <v>1372</v>
      </c>
      <c r="C1154" s="98" t="s">
        <v>1373</v>
      </c>
      <c r="D1154" s="85">
        <v>401</v>
      </c>
      <c r="E1154" s="99">
        <v>-1.19566748354543</v>
      </c>
      <c r="F1154" s="96">
        <v>203</v>
      </c>
      <c r="G1154" s="100" t="s">
        <v>1014</v>
      </c>
      <c r="H1154" s="100" t="s">
        <v>1014</v>
      </c>
      <c r="I1154" s="100" t="s">
        <v>1014</v>
      </c>
      <c r="J1154" s="100" t="s">
        <v>1014</v>
      </c>
      <c r="K1154" s="100" t="s">
        <v>1014</v>
      </c>
      <c r="L1154" s="100" t="s">
        <v>1014</v>
      </c>
      <c r="M1154" s="100" t="s">
        <v>1014</v>
      </c>
      <c r="N1154" s="100" t="s">
        <v>1014</v>
      </c>
      <c r="O1154" s="110" t="s">
        <v>1200</v>
      </c>
    </row>
    <row r="1155" spans="1:15" x14ac:dyDescent="0.25">
      <c r="A1155" s="97" t="s">
        <v>1179</v>
      </c>
      <c r="B1155" s="98" t="s">
        <v>1372</v>
      </c>
      <c r="C1155" s="98" t="s">
        <v>1373</v>
      </c>
      <c r="D1155" s="85">
        <v>1098.9000000000001</v>
      </c>
      <c r="E1155" s="99">
        <v>-0.35149624675128099</v>
      </c>
      <c r="F1155" s="96">
        <v>175</v>
      </c>
      <c r="G1155" s="100" t="s">
        <v>1021</v>
      </c>
      <c r="H1155" s="100" t="s">
        <v>1007</v>
      </c>
      <c r="I1155" s="100" t="s">
        <v>1030</v>
      </c>
      <c r="J1155" s="100" t="s">
        <v>1007</v>
      </c>
      <c r="K1155" s="100" t="s">
        <v>1007</v>
      </c>
      <c r="L1155" s="100" t="s">
        <v>1007</v>
      </c>
      <c r="M1155" s="100" t="s">
        <v>1008</v>
      </c>
      <c r="N1155" s="100" t="s">
        <v>1007</v>
      </c>
      <c r="O1155" s="110" t="s">
        <v>1185</v>
      </c>
    </row>
    <row r="1156" spans="1:15" x14ac:dyDescent="0.25">
      <c r="A1156" s="97" t="s">
        <v>1180</v>
      </c>
      <c r="B1156" s="98" t="s">
        <v>1372</v>
      </c>
      <c r="C1156" s="98" t="s">
        <v>1373</v>
      </c>
      <c r="D1156" s="85">
        <v>2691</v>
      </c>
      <c r="E1156" s="99">
        <v>-1.0653405941453</v>
      </c>
      <c r="F1156" s="96">
        <v>200</v>
      </c>
      <c r="G1156" s="100" t="s">
        <v>1030</v>
      </c>
      <c r="H1156" s="100" t="s">
        <v>1008</v>
      </c>
      <c r="I1156" s="100" t="s">
        <v>1030</v>
      </c>
      <c r="J1156" s="100" t="s">
        <v>1007</v>
      </c>
      <c r="K1156" s="100" t="s">
        <v>1008</v>
      </c>
      <c r="L1156" s="100" t="s">
        <v>1007</v>
      </c>
      <c r="M1156" s="100" t="s">
        <v>1008</v>
      </c>
      <c r="N1156" s="100" t="s">
        <v>1007</v>
      </c>
      <c r="O1156" s="110" t="s">
        <v>1185</v>
      </c>
    </row>
    <row r="1157" spans="1:15" x14ac:dyDescent="0.25">
      <c r="A1157" s="97" t="s">
        <v>1181</v>
      </c>
      <c r="B1157" s="98" t="s">
        <v>1372</v>
      </c>
      <c r="C1157" s="98" t="s">
        <v>1373</v>
      </c>
      <c r="D1157" s="85">
        <v>758.4</v>
      </c>
      <c r="E1157" s="99">
        <v>-1.5767280039860501</v>
      </c>
      <c r="F1157" s="96">
        <v>208</v>
      </c>
      <c r="G1157" s="100" t="s">
        <v>1030</v>
      </c>
      <c r="H1157" s="100" t="s">
        <v>1021</v>
      </c>
      <c r="I1157" s="100" t="s">
        <v>1030</v>
      </c>
      <c r="J1157" s="100" t="s">
        <v>1008</v>
      </c>
      <c r="K1157" s="100" t="s">
        <v>1008</v>
      </c>
      <c r="L1157" s="100" t="s">
        <v>1007</v>
      </c>
      <c r="M1157" s="100" t="s">
        <v>1008</v>
      </c>
      <c r="N1157" s="100" t="s">
        <v>1007</v>
      </c>
      <c r="O1157" s="110" t="s">
        <v>1185</v>
      </c>
    </row>
    <row r="1158" spans="1:15" x14ac:dyDescent="0.25">
      <c r="A1158" s="97" t="s">
        <v>1182</v>
      </c>
      <c r="B1158" s="98" t="s">
        <v>1372</v>
      </c>
      <c r="C1158" s="98" t="s">
        <v>1373</v>
      </c>
      <c r="D1158" s="85">
        <v>1365.4</v>
      </c>
      <c r="E1158" s="99">
        <v>-1.0194209279842601</v>
      </c>
      <c r="F1158" s="96">
        <v>205</v>
      </c>
      <c r="G1158" s="100" t="s">
        <v>1030</v>
      </c>
      <c r="H1158" s="100" t="s">
        <v>1021</v>
      </c>
      <c r="I1158" s="100" t="s">
        <v>1030</v>
      </c>
      <c r="J1158" s="100" t="s">
        <v>1007</v>
      </c>
      <c r="K1158" s="100" t="s">
        <v>1008</v>
      </c>
      <c r="L1158" s="100" t="s">
        <v>1007</v>
      </c>
      <c r="M1158" s="100" t="s">
        <v>1008</v>
      </c>
      <c r="N1158" s="100" t="s">
        <v>1007</v>
      </c>
      <c r="O1158" s="110" t="s">
        <v>1185</v>
      </c>
    </row>
    <row r="1159" spans="1:15" x14ac:dyDescent="0.25">
      <c r="A1159" s="97" t="s">
        <v>1003</v>
      </c>
      <c r="B1159" s="98" t="s">
        <v>1374</v>
      </c>
      <c r="C1159" s="98" t="s">
        <v>1375</v>
      </c>
      <c r="D1159" s="85">
        <v>745.8</v>
      </c>
      <c r="E1159" s="99">
        <v>0.94866577538724695</v>
      </c>
      <c r="F1159" s="96">
        <v>71</v>
      </c>
      <c r="G1159" s="100" t="s">
        <v>1020</v>
      </c>
      <c r="H1159" s="100" t="s">
        <v>1021</v>
      </c>
      <c r="I1159" s="100" t="s">
        <v>1021</v>
      </c>
      <c r="J1159" s="100" t="s">
        <v>1006</v>
      </c>
      <c r="K1159" s="100" t="s">
        <v>1021</v>
      </c>
      <c r="L1159" s="100" t="s">
        <v>1008</v>
      </c>
      <c r="M1159" s="100" t="s">
        <v>1008</v>
      </c>
      <c r="N1159" s="100" t="s">
        <v>1008</v>
      </c>
      <c r="O1159" s="110" t="s">
        <v>1185</v>
      </c>
    </row>
    <row r="1160" spans="1:15" x14ac:dyDescent="0.25">
      <c r="A1160" s="97" t="s">
        <v>1172</v>
      </c>
      <c r="B1160" s="98" t="s">
        <v>1374</v>
      </c>
      <c r="C1160" s="98" t="s">
        <v>1375</v>
      </c>
      <c r="D1160" s="85">
        <v>588.70000000000005</v>
      </c>
      <c r="E1160" s="99">
        <v>1.2871233983339401</v>
      </c>
      <c r="F1160" s="96">
        <v>43</v>
      </c>
      <c r="G1160" s="100" t="s">
        <v>1020</v>
      </c>
      <c r="H1160" s="100" t="s">
        <v>1030</v>
      </c>
      <c r="I1160" s="100" t="s">
        <v>1021</v>
      </c>
      <c r="J1160" s="100" t="s">
        <v>1008</v>
      </c>
      <c r="K1160" s="100" t="s">
        <v>1021</v>
      </c>
      <c r="L1160" s="100" t="s">
        <v>1008</v>
      </c>
      <c r="M1160" s="100" t="s">
        <v>1008</v>
      </c>
      <c r="N1160" s="100" t="s">
        <v>1008</v>
      </c>
      <c r="O1160" s="110" t="s">
        <v>1185</v>
      </c>
    </row>
    <row r="1161" spans="1:15" x14ac:dyDescent="0.25">
      <c r="A1161" s="97" t="s">
        <v>1173</v>
      </c>
      <c r="B1161" s="98" t="s">
        <v>1374</v>
      </c>
      <c r="C1161" s="98" t="s">
        <v>1375</v>
      </c>
      <c r="D1161" s="85">
        <v>532.29999999999995</v>
      </c>
      <c r="E1161" s="99">
        <v>0.46428798870219101</v>
      </c>
      <c r="F1161" s="96">
        <v>95</v>
      </c>
      <c r="G1161" s="100" t="s">
        <v>1014</v>
      </c>
      <c r="H1161" s="100" t="s">
        <v>1014</v>
      </c>
      <c r="I1161" s="100" t="s">
        <v>1014</v>
      </c>
      <c r="J1161" s="100" t="s">
        <v>1014</v>
      </c>
      <c r="K1161" s="100" t="s">
        <v>1014</v>
      </c>
      <c r="L1161" s="100" t="s">
        <v>1014</v>
      </c>
      <c r="M1161" s="100" t="s">
        <v>1014</v>
      </c>
      <c r="N1161" s="100" t="s">
        <v>1014</v>
      </c>
      <c r="O1161" s="110" t="s">
        <v>1009</v>
      </c>
    </row>
    <row r="1162" spans="1:15" x14ac:dyDescent="0.25">
      <c r="A1162" s="97" t="s">
        <v>1174</v>
      </c>
      <c r="B1162" s="98" t="s">
        <v>1374</v>
      </c>
      <c r="C1162" s="98" t="s">
        <v>1375</v>
      </c>
      <c r="D1162" s="85">
        <v>333.7</v>
      </c>
      <c r="E1162" s="99">
        <v>0.94624493814995003</v>
      </c>
      <c r="F1162" s="96">
        <v>73</v>
      </c>
      <c r="G1162" s="100" t="s">
        <v>1014</v>
      </c>
      <c r="H1162" s="100" t="s">
        <v>1014</v>
      </c>
      <c r="I1162" s="100" t="s">
        <v>1014</v>
      </c>
      <c r="J1162" s="100" t="s">
        <v>1014</v>
      </c>
      <c r="K1162" s="100" t="s">
        <v>1014</v>
      </c>
      <c r="L1162" s="100" t="s">
        <v>1014</v>
      </c>
      <c r="M1162" s="100" t="s">
        <v>1014</v>
      </c>
      <c r="N1162" s="100" t="s">
        <v>1014</v>
      </c>
      <c r="O1162" s="110" t="s">
        <v>1009</v>
      </c>
    </row>
    <row r="1163" spans="1:15" x14ac:dyDescent="0.25">
      <c r="A1163" s="97" t="s">
        <v>1175</v>
      </c>
      <c r="B1163" s="98" t="s">
        <v>1374</v>
      </c>
      <c r="C1163" s="98" t="s">
        <v>1375</v>
      </c>
      <c r="D1163" s="85">
        <v>678.4</v>
      </c>
      <c r="E1163" s="99">
        <v>1.4230898569339101</v>
      </c>
      <c r="F1163" s="96">
        <v>29</v>
      </c>
      <c r="G1163" s="100" t="s">
        <v>1020</v>
      </c>
      <c r="H1163" s="100" t="s">
        <v>1021</v>
      </c>
      <c r="I1163" s="100" t="s">
        <v>1021</v>
      </c>
      <c r="J1163" s="100" t="s">
        <v>1021</v>
      </c>
      <c r="K1163" s="100" t="s">
        <v>1030</v>
      </c>
      <c r="L1163" s="100" t="s">
        <v>1008</v>
      </c>
      <c r="M1163" s="100" t="s">
        <v>1008</v>
      </c>
      <c r="N1163" s="100" t="s">
        <v>1008</v>
      </c>
      <c r="O1163" s="110" t="s">
        <v>1185</v>
      </c>
    </row>
    <row r="1164" spans="1:15" x14ac:dyDescent="0.25">
      <c r="A1164" s="97" t="s">
        <v>1176</v>
      </c>
      <c r="B1164" s="98" t="s">
        <v>1374</v>
      </c>
      <c r="C1164" s="98" t="s">
        <v>1375</v>
      </c>
      <c r="D1164" s="85">
        <v>1017.7</v>
      </c>
      <c r="E1164" s="99">
        <v>0.67226970192779101</v>
      </c>
      <c r="F1164" s="96">
        <v>90</v>
      </c>
      <c r="G1164" s="100" t="s">
        <v>1051</v>
      </c>
      <c r="H1164" s="100" t="s">
        <v>1008</v>
      </c>
      <c r="I1164" s="100" t="s">
        <v>1021</v>
      </c>
      <c r="J1164" s="100" t="s">
        <v>1021</v>
      </c>
      <c r="K1164" s="100" t="s">
        <v>1030</v>
      </c>
      <c r="L1164" s="100" t="s">
        <v>1008</v>
      </c>
      <c r="M1164" s="100" t="s">
        <v>1008</v>
      </c>
      <c r="N1164" s="100" t="s">
        <v>1008</v>
      </c>
      <c r="O1164" s="110" t="s">
        <v>1185</v>
      </c>
    </row>
    <row r="1165" spans="1:15" x14ac:dyDescent="0.25">
      <c r="A1165" s="97" t="s">
        <v>1177</v>
      </c>
      <c r="B1165" s="98" t="s">
        <v>1374</v>
      </c>
      <c r="C1165" s="98" t="s">
        <v>1375</v>
      </c>
      <c r="D1165" s="85">
        <v>828.3</v>
      </c>
      <c r="E1165" s="99">
        <v>0.68984673301739996</v>
      </c>
      <c r="F1165" s="96">
        <v>96</v>
      </c>
      <c r="G1165" s="100" t="s">
        <v>1014</v>
      </c>
      <c r="H1165" s="100" t="s">
        <v>1014</v>
      </c>
      <c r="I1165" s="100" t="s">
        <v>1014</v>
      </c>
      <c r="J1165" s="100" t="s">
        <v>1014</v>
      </c>
      <c r="K1165" s="100" t="s">
        <v>1014</v>
      </c>
      <c r="L1165" s="100" t="s">
        <v>1014</v>
      </c>
      <c r="M1165" s="100" t="s">
        <v>1014</v>
      </c>
      <c r="N1165" s="100" t="s">
        <v>1014</v>
      </c>
      <c r="O1165" s="110" t="s">
        <v>1009</v>
      </c>
    </row>
    <row r="1166" spans="1:15" x14ac:dyDescent="0.25">
      <c r="A1166" s="97" t="s">
        <v>1178</v>
      </c>
      <c r="B1166" s="98" t="s">
        <v>1374</v>
      </c>
      <c r="C1166" s="98" t="s">
        <v>1375</v>
      </c>
      <c r="D1166" s="85">
        <v>370.8</v>
      </c>
      <c r="E1166" s="99">
        <v>-0.33353146564387898</v>
      </c>
      <c r="F1166" s="96">
        <v>160</v>
      </c>
      <c r="G1166" s="100" t="s">
        <v>1014</v>
      </c>
      <c r="H1166" s="100" t="s">
        <v>1014</v>
      </c>
      <c r="I1166" s="100" t="s">
        <v>1014</v>
      </c>
      <c r="J1166" s="100" t="s">
        <v>1014</v>
      </c>
      <c r="K1166" s="100" t="s">
        <v>1014</v>
      </c>
      <c r="L1166" s="100" t="s">
        <v>1014</v>
      </c>
      <c r="M1166" s="100" t="s">
        <v>1014</v>
      </c>
      <c r="N1166" s="100" t="s">
        <v>1014</v>
      </c>
      <c r="O1166" s="110" t="s">
        <v>1009</v>
      </c>
    </row>
    <row r="1167" spans="1:15" x14ac:dyDescent="0.25">
      <c r="A1167" s="97" t="s">
        <v>1179</v>
      </c>
      <c r="B1167" s="98" t="s">
        <v>1374</v>
      </c>
      <c r="C1167" s="98" t="s">
        <v>1375</v>
      </c>
      <c r="D1167" s="85">
        <v>636.1</v>
      </c>
      <c r="E1167" s="99">
        <v>0.54910456531597795</v>
      </c>
      <c r="F1167" s="96">
        <v>103</v>
      </c>
      <c r="G1167" s="100" t="s">
        <v>1051</v>
      </c>
      <c r="H1167" s="100" t="s">
        <v>1006</v>
      </c>
      <c r="I1167" s="100" t="s">
        <v>1021</v>
      </c>
      <c r="J1167" s="100" t="s">
        <v>1006</v>
      </c>
      <c r="K1167" s="100" t="s">
        <v>1021</v>
      </c>
      <c r="L1167" s="100" t="s">
        <v>1008</v>
      </c>
      <c r="M1167" s="100" t="s">
        <v>1008</v>
      </c>
      <c r="N1167" s="100" t="s">
        <v>1008</v>
      </c>
      <c r="O1167" s="110" t="s">
        <v>1185</v>
      </c>
    </row>
    <row r="1168" spans="1:15" x14ac:dyDescent="0.25">
      <c r="A1168" s="97" t="s">
        <v>1180</v>
      </c>
      <c r="B1168" s="98" t="s">
        <v>1374</v>
      </c>
      <c r="C1168" s="98" t="s">
        <v>1375</v>
      </c>
      <c r="D1168" s="85">
        <v>1202.3</v>
      </c>
      <c r="E1168" s="99">
        <v>0.61096922999924397</v>
      </c>
      <c r="F1168" s="96">
        <v>102</v>
      </c>
      <c r="G1168" s="100" t="s">
        <v>1051</v>
      </c>
      <c r="H1168" s="100" t="s">
        <v>1008</v>
      </c>
      <c r="I1168" s="100" t="s">
        <v>1021</v>
      </c>
      <c r="J1168" s="100" t="s">
        <v>1030</v>
      </c>
      <c r="K1168" s="100" t="s">
        <v>1021</v>
      </c>
      <c r="L1168" s="100" t="s">
        <v>1008</v>
      </c>
      <c r="M1168" s="100" t="s">
        <v>1008</v>
      </c>
      <c r="N1168" s="100" t="s">
        <v>1008</v>
      </c>
      <c r="O1168" s="110" t="s">
        <v>1185</v>
      </c>
    </row>
    <row r="1169" spans="1:15" x14ac:dyDescent="0.25">
      <c r="A1169" s="97" t="s">
        <v>1181</v>
      </c>
      <c r="B1169" s="98" t="s">
        <v>1374</v>
      </c>
      <c r="C1169" s="98" t="s">
        <v>1375</v>
      </c>
      <c r="D1169" s="85">
        <v>581.79999999999995</v>
      </c>
      <c r="E1169" s="99">
        <v>-0.146271834395485</v>
      </c>
      <c r="F1169" s="96">
        <v>157</v>
      </c>
      <c r="G1169" s="100" t="s">
        <v>1006</v>
      </c>
      <c r="H1169" s="100" t="s">
        <v>1007</v>
      </c>
      <c r="I1169" s="100" t="s">
        <v>1021</v>
      </c>
      <c r="J1169" s="100" t="s">
        <v>1006</v>
      </c>
      <c r="K1169" s="100" t="s">
        <v>1008</v>
      </c>
      <c r="L1169" s="100" t="s">
        <v>1008</v>
      </c>
      <c r="M1169" s="100" t="s">
        <v>1008</v>
      </c>
      <c r="N1169" s="100" t="s">
        <v>1008</v>
      </c>
      <c r="O1169" s="110" t="s">
        <v>1185</v>
      </c>
    </row>
    <row r="1170" spans="1:15" x14ac:dyDescent="0.25">
      <c r="A1170" s="97" t="s">
        <v>1182</v>
      </c>
      <c r="B1170" s="98" t="s">
        <v>1374</v>
      </c>
      <c r="C1170" s="98" t="s">
        <v>1375</v>
      </c>
      <c r="D1170" s="85">
        <v>905.1</v>
      </c>
      <c r="E1170" s="99">
        <v>0.86429922061310605</v>
      </c>
      <c r="F1170" s="96">
        <v>85</v>
      </c>
      <c r="G1170" s="100" t="s">
        <v>1020</v>
      </c>
      <c r="H1170" s="100" t="s">
        <v>1007</v>
      </c>
      <c r="I1170" s="100" t="s">
        <v>1021</v>
      </c>
      <c r="J1170" s="100" t="s">
        <v>1006</v>
      </c>
      <c r="K1170" s="100" t="s">
        <v>1006</v>
      </c>
      <c r="L1170" s="100" t="s">
        <v>1008</v>
      </c>
      <c r="M1170" s="100" t="s">
        <v>1008</v>
      </c>
      <c r="N1170" s="100" t="s">
        <v>1008</v>
      </c>
      <c r="O1170" s="110" t="s">
        <v>1185</v>
      </c>
    </row>
    <row r="1171" spans="1:15" x14ac:dyDescent="0.25">
      <c r="A1171" s="97" t="s">
        <v>1003</v>
      </c>
      <c r="B1171" s="98" t="s">
        <v>1376</v>
      </c>
      <c r="C1171" s="98" t="s">
        <v>1377</v>
      </c>
      <c r="D1171" s="85">
        <v>1231</v>
      </c>
      <c r="E1171" s="99">
        <v>0.88607285518558399</v>
      </c>
      <c r="F1171" s="96">
        <v>79</v>
      </c>
      <c r="G1171" s="100" t="s">
        <v>1020</v>
      </c>
      <c r="H1171" s="100" t="s">
        <v>1030</v>
      </c>
      <c r="I1171" s="100" t="s">
        <v>1030</v>
      </c>
      <c r="J1171" s="100" t="s">
        <v>1008</v>
      </c>
      <c r="K1171" s="100" t="s">
        <v>1021</v>
      </c>
      <c r="L1171" s="100" t="s">
        <v>1008</v>
      </c>
      <c r="M1171" s="100" t="s">
        <v>1006</v>
      </c>
      <c r="N1171" s="100" t="s">
        <v>1021</v>
      </c>
      <c r="O1171" s="110" t="s">
        <v>1185</v>
      </c>
    </row>
    <row r="1172" spans="1:15" x14ac:dyDescent="0.25">
      <c r="A1172" s="97" t="s">
        <v>1172</v>
      </c>
      <c r="B1172" s="98" t="s">
        <v>1376</v>
      </c>
      <c r="C1172" s="98" t="s">
        <v>1377</v>
      </c>
      <c r="D1172" s="85">
        <v>422.9</v>
      </c>
      <c r="E1172" s="99">
        <v>1.0327342184659001</v>
      </c>
      <c r="F1172" s="96">
        <v>66</v>
      </c>
      <c r="G1172" s="100" t="s">
        <v>1014</v>
      </c>
      <c r="H1172" s="100" t="s">
        <v>1014</v>
      </c>
      <c r="I1172" s="100" t="s">
        <v>1014</v>
      </c>
      <c r="J1172" s="100" t="s">
        <v>1014</v>
      </c>
      <c r="K1172" s="100" t="s">
        <v>1014</v>
      </c>
      <c r="L1172" s="100" t="s">
        <v>1014</v>
      </c>
      <c r="M1172" s="100" t="s">
        <v>1014</v>
      </c>
      <c r="N1172" s="100" t="s">
        <v>1014</v>
      </c>
      <c r="O1172" s="110" t="s">
        <v>1009</v>
      </c>
    </row>
    <row r="1173" spans="1:15" x14ac:dyDescent="0.25">
      <c r="A1173" s="97" t="s">
        <v>1173</v>
      </c>
      <c r="B1173" s="98" t="s">
        <v>1376</v>
      </c>
      <c r="C1173" s="98" t="s">
        <v>1377</v>
      </c>
      <c r="D1173" s="85">
        <v>598.9</v>
      </c>
      <c r="E1173" s="99">
        <v>1.0510769172905601</v>
      </c>
      <c r="F1173" s="96">
        <v>45</v>
      </c>
      <c r="G1173" s="100" t="s">
        <v>1020</v>
      </c>
      <c r="H1173" s="100" t="s">
        <v>1008</v>
      </c>
      <c r="I1173" s="100" t="s">
        <v>1030</v>
      </c>
      <c r="J1173" s="100" t="s">
        <v>1008</v>
      </c>
      <c r="K1173" s="100" t="s">
        <v>1007</v>
      </c>
      <c r="L1173" s="100" t="s">
        <v>1008</v>
      </c>
      <c r="M1173" s="100" t="s">
        <v>1006</v>
      </c>
      <c r="N1173" s="100" t="s">
        <v>1021</v>
      </c>
      <c r="O1173" s="110" t="s">
        <v>1185</v>
      </c>
    </row>
    <row r="1174" spans="1:15" x14ac:dyDescent="0.25">
      <c r="A1174" s="97" t="s">
        <v>1174</v>
      </c>
      <c r="B1174" s="98" t="s">
        <v>1376</v>
      </c>
      <c r="C1174" s="98" t="s">
        <v>1377</v>
      </c>
      <c r="D1174" s="85">
        <v>247.6</v>
      </c>
      <c r="E1174" s="99">
        <v>0.94624493814995003</v>
      </c>
      <c r="F1174" s="96">
        <v>73</v>
      </c>
      <c r="G1174" s="100" t="s">
        <v>1014</v>
      </c>
      <c r="H1174" s="100" t="s">
        <v>1014</v>
      </c>
      <c r="I1174" s="100" t="s">
        <v>1014</v>
      </c>
      <c r="J1174" s="100" t="s">
        <v>1014</v>
      </c>
      <c r="K1174" s="100" t="s">
        <v>1014</v>
      </c>
      <c r="L1174" s="100" t="s">
        <v>1014</v>
      </c>
      <c r="M1174" s="100" t="s">
        <v>1014</v>
      </c>
      <c r="N1174" s="100" t="s">
        <v>1014</v>
      </c>
      <c r="O1174" s="110" t="s">
        <v>1009</v>
      </c>
    </row>
    <row r="1175" spans="1:15" x14ac:dyDescent="0.25">
      <c r="A1175" s="97" t="s">
        <v>1175</v>
      </c>
      <c r="B1175" s="98" t="s">
        <v>1376</v>
      </c>
      <c r="C1175" s="98" t="s">
        <v>1377</v>
      </c>
      <c r="D1175" s="85">
        <v>815.1</v>
      </c>
      <c r="E1175" s="99">
        <v>1.31939617150105</v>
      </c>
      <c r="F1175" s="96">
        <v>39</v>
      </c>
      <c r="G1175" s="100" t="s">
        <v>1020</v>
      </c>
      <c r="H1175" s="100" t="s">
        <v>1008</v>
      </c>
      <c r="I1175" s="100" t="s">
        <v>1030</v>
      </c>
      <c r="J1175" s="100" t="s">
        <v>1008</v>
      </c>
      <c r="K1175" s="100" t="s">
        <v>1006</v>
      </c>
      <c r="L1175" s="100" t="s">
        <v>1008</v>
      </c>
      <c r="M1175" s="100" t="s">
        <v>1006</v>
      </c>
      <c r="N1175" s="100" t="s">
        <v>1021</v>
      </c>
      <c r="O1175" s="110" t="s">
        <v>1185</v>
      </c>
    </row>
    <row r="1176" spans="1:15" x14ac:dyDescent="0.25">
      <c r="A1176" s="97" t="s">
        <v>1176</v>
      </c>
      <c r="B1176" s="98" t="s">
        <v>1376</v>
      </c>
      <c r="C1176" s="98" t="s">
        <v>1377</v>
      </c>
      <c r="D1176" s="85">
        <v>2823.5</v>
      </c>
      <c r="E1176" s="99">
        <v>1.91533730686243</v>
      </c>
      <c r="F1176" s="96">
        <v>9</v>
      </c>
      <c r="G1176" s="100" t="s">
        <v>1020</v>
      </c>
      <c r="H1176" s="100" t="s">
        <v>1008</v>
      </c>
      <c r="I1176" s="100" t="s">
        <v>1030</v>
      </c>
      <c r="J1176" s="100" t="s">
        <v>1007</v>
      </c>
      <c r="K1176" s="100" t="s">
        <v>1021</v>
      </c>
      <c r="L1176" s="100" t="s">
        <v>1008</v>
      </c>
      <c r="M1176" s="100" t="s">
        <v>1006</v>
      </c>
      <c r="N1176" s="100" t="s">
        <v>1021</v>
      </c>
      <c r="O1176" s="110" t="s">
        <v>1185</v>
      </c>
    </row>
    <row r="1177" spans="1:15" x14ac:dyDescent="0.25">
      <c r="A1177" s="97" t="s">
        <v>1177</v>
      </c>
      <c r="B1177" s="98" t="s">
        <v>1376</v>
      </c>
      <c r="C1177" s="98" t="s">
        <v>1377</v>
      </c>
      <c r="D1177" s="85">
        <v>1532.6</v>
      </c>
      <c r="E1177" s="99">
        <v>1.0685133371059401</v>
      </c>
      <c r="F1177" s="96">
        <v>66</v>
      </c>
      <c r="G1177" s="100" t="s">
        <v>1020</v>
      </c>
      <c r="H1177" s="100" t="s">
        <v>1021</v>
      </c>
      <c r="I1177" s="100" t="s">
        <v>1030</v>
      </c>
      <c r="J1177" s="100" t="s">
        <v>1008</v>
      </c>
      <c r="K1177" s="100" t="s">
        <v>1008</v>
      </c>
      <c r="L1177" s="100" t="s">
        <v>1008</v>
      </c>
      <c r="M1177" s="100" t="s">
        <v>1006</v>
      </c>
      <c r="N1177" s="100" t="s">
        <v>1021</v>
      </c>
      <c r="O1177" s="110" t="s">
        <v>1185</v>
      </c>
    </row>
    <row r="1178" spans="1:15" x14ac:dyDescent="0.25">
      <c r="A1178" s="97" t="s">
        <v>1178</v>
      </c>
      <c r="B1178" s="98" t="s">
        <v>1376</v>
      </c>
      <c r="C1178" s="98" t="s">
        <v>1377</v>
      </c>
      <c r="D1178" s="85">
        <v>443.6</v>
      </c>
      <c r="E1178" s="99">
        <v>0.54059499856730098</v>
      </c>
      <c r="F1178" s="96">
        <v>99</v>
      </c>
      <c r="G1178" s="100" t="s">
        <v>1051</v>
      </c>
      <c r="H1178" s="100" t="s">
        <v>1008</v>
      </c>
      <c r="I1178" s="100" t="s">
        <v>1030</v>
      </c>
      <c r="J1178" s="100" t="s">
        <v>1008</v>
      </c>
      <c r="K1178" s="100" t="s">
        <v>1007</v>
      </c>
      <c r="L1178" s="100" t="s">
        <v>1008</v>
      </c>
      <c r="M1178" s="100" t="s">
        <v>1006</v>
      </c>
      <c r="N1178" s="100" t="s">
        <v>1021</v>
      </c>
      <c r="O1178" s="110" t="s">
        <v>1185</v>
      </c>
    </row>
    <row r="1179" spans="1:15" x14ac:dyDescent="0.25">
      <c r="A1179" s="97" t="s">
        <v>1179</v>
      </c>
      <c r="B1179" s="98" t="s">
        <v>1376</v>
      </c>
      <c r="C1179" s="98" t="s">
        <v>1377</v>
      </c>
      <c r="D1179" s="85">
        <v>1393.3</v>
      </c>
      <c r="E1179" s="99">
        <v>1.0154760940663099</v>
      </c>
      <c r="F1179" s="96">
        <v>55</v>
      </c>
      <c r="G1179" s="100" t="s">
        <v>1020</v>
      </c>
      <c r="H1179" s="100" t="s">
        <v>1021</v>
      </c>
      <c r="I1179" s="100" t="s">
        <v>1030</v>
      </c>
      <c r="J1179" s="100" t="s">
        <v>1008</v>
      </c>
      <c r="K1179" s="100" t="s">
        <v>1006</v>
      </c>
      <c r="L1179" s="100" t="s">
        <v>1008</v>
      </c>
      <c r="M1179" s="100" t="s">
        <v>1006</v>
      </c>
      <c r="N1179" s="100" t="s">
        <v>1021</v>
      </c>
      <c r="O1179" s="110" t="s">
        <v>1185</v>
      </c>
    </row>
    <row r="1180" spans="1:15" x14ac:dyDescent="0.25">
      <c r="A1180" s="97" t="s">
        <v>1180</v>
      </c>
      <c r="B1180" s="98" t="s">
        <v>1376</v>
      </c>
      <c r="C1180" s="98" t="s">
        <v>1377</v>
      </c>
      <c r="D1180" s="85">
        <v>3388.4</v>
      </c>
      <c r="E1180" s="99">
        <v>1.58718611672462</v>
      </c>
      <c r="F1180" s="96">
        <v>31</v>
      </c>
      <c r="G1180" s="100" t="s">
        <v>1020</v>
      </c>
      <c r="H1180" s="100" t="s">
        <v>1008</v>
      </c>
      <c r="I1180" s="100" t="s">
        <v>1030</v>
      </c>
      <c r="J1180" s="100" t="s">
        <v>1008</v>
      </c>
      <c r="K1180" s="100" t="s">
        <v>1006</v>
      </c>
      <c r="L1180" s="100" t="s">
        <v>1008</v>
      </c>
      <c r="M1180" s="100" t="s">
        <v>1006</v>
      </c>
      <c r="N1180" s="100" t="s">
        <v>1021</v>
      </c>
      <c r="O1180" s="110" t="s">
        <v>1185</v>
      </c>
    </row>
    <row r="1181" spans="1:15" x14ac:dyDescent="0.25">
      <c r="A1181" s="97" t="s">
        <v>1181</v>
      </c>
      <c r="B1181" s="98" t="s">
        <v>1376</v>
      </c>
      <c r="C1181" s="98" t="s">
        <v>1377</v>
      </c>
      <c r="D1181" s="85">
        <v>981.6</v>
      </c>
      <c r="E1181" s="99">
        <v>1.86247891566632</v>
      </c>
      <c r="F1181" s="96">
        <v>16</v>
      </c>
      <c r="G1181" s="100" t="s">
        <v>1020</v>
      </c>
      <c r="H1181" s="100" t="s">
        <v>1008</v>
      </c>
      <c r="I1181" s="100" t="s">
        <v>1030</v>
      </c>
      <c r="J1181" s="100" t="s">
        <v>1007</v>
      </c>
      <c r="K1181" s="100" t="s">
        <v>1007</v>
      </c>
      <c r="L1181" s="100" t="s">
        <v>1008</v>
      </c>
      <c r="M1181" s="100" t="s">
        <v>1006</v>
      </c>
      <c r="N1181" s="100" t="s">
        <v>1021</v>
      </c>
      <c r="O1181" s="110" t="s">
        <v>1185</v>
      </c>
    </row>
    <row r="1182" spans="1:15" x14ac:dyDescent="0.25">
      <c r="A1182" s="97" t="s">
        <v>1182</v>
      </c>
      <c r="B1182" s="98" t="s">
        <v>1376</v>
      </c>
      <c r="C1182" s="98" t="s">
        <v>1377</v>
      </c>
      <c r="D1182" s="85">
        <v>1759.5</v>
      </c>
      <c r="E1182" s="99">
        <v>1.2498253464772699</v>
      </c>
      <c r="F1182" s="96">
        <v>54</v>
      </c>
      <c r="G1182" s="100" t="s">
        <v>1020</v>
      </c>
      <c r="H1182" s="100" t="s">
        <v>1007</v>
      </c>
      <c r="I1182" s="100" t="s">
        <v>1030</v>
      </c>
      <c r="J1182" s="100" t="s">
        <v>1008</v>
      </c>
      <c r="K1182" s="100" t="s">
        <v>1006</v>
      </c>
      <c r="L1182" s="100" t="s">
        <v>1008</v>
      </c>
      <c r="M1182" s="100" t="s">
        <v>1006</v>
      </c>
      <c r="N1182" s="100" t="s">
        <v>1021</v>
      </c>
      <c r="O1182" s="110" t="s">
        <v>1185</v>
      </c>
    </row>
    <row r="1183" spans="1:15" x14ac:dyDescent="0.25">
      <c r="A1183" s="97" t="s">
        <v>1003</v>
      </c>
      <c r="B1183" s="98" t="s">
        <v>1378</v>
      </c>
      <c r="C1183" s="98" t="s">
        <v>1379</v>
      </c>
      <c r="D1183" s="85">
        <v>1362.9</v>
      </c>
      <c r="E1183" s="99">
        <v>0.13878157894777701</v>
      </c>
      <c r="F1183" s="96">
        <v>133</v>
      </c>
      <c r="G1183" s="100" t="s">
        <v>1006</v>
      </c>
      <c r="H1183" s="100" t="s">
        <v>1006</v>
      </c>
      <c r="I1183" s="100" t="s">
        <v>1030</v>
      </c>
      <c r="J1183" s="100" t="s">
        <v>1030</v>
      </c>
      <c r="K1183" s="100" t="s">
        <v>1008</v>
      </c>
      <c r="L1183" s="100" t="s">
        <v>1007</v>
      </c>
      <c r="M1183" s="100" t="s">
        <v>1030</v>
      </c>
      <c r="N1183" s="100" t="s">
        <v>1006</v>
      </c>
      <c r="O1183" s="110" t="s">
        <v>1185</v>
      </c>
    </row>
    <row r="1184" spans="1:15" x14ac:dyDescent="0.25">
      <c r="A1184" s="97" t="s">
        <v>1172</v>
      </c>
      <c r="B1184" s="98" t="s">
        <v>1378</v>
      </c>
      <c r="C1184" s="98" t="s">
        <v>1379</v>
      </c>
      <c r="D1184" s="85">
        <v>780</v>
      </c>
      <c r="E1184" s="99">
        <v>-1.9085127590255799E-2</v>
      </c>
      <c r="F1184" s="96">
        <v>145</v>
      </c>
      <c r="G1184" s="100" t="s">
        <v>1006</v>
      </c>
      <c r="H1184" s="100" t="s">
        <v>1006</v>
      </c>
      <c r="I1184" s="100" t="s">
        <v>1030</v>
      </c>
      <c r="J1184" s="100" t="s">
        <v>1030</v>
      </c>
      <c r="K1184" s="100" t="s">
        <v>1008</v>
      </c>
      <c r="L1184" s="100" t="s">
        <v>1007</v>
      </c>
      <c r="M1184" s="100" t="s">
        <v>1030</v>
      </c>
      <c r="N1184" s="100" t="s">
        <v>1006</v>
      </c>
      <c r="O1184" s="110" t="s">
        <v>1185</v>
      </c>
    </row>
    <row r="1185" spans="1:15" x14ac:dyDescent="0.25">
      <c r="A1185" s="97" t="s">
        <v>1173</v>
      </c>
      <c r="B1185" s="98" t="s">
        <v>1378</v>
      </c>
      <c r="C1185" s="98" t="s">
        <v>1379</v>
      </c>
      <c r="D1185" s="85">
        <v>635</v>
      </c>
      <c r="E1185" s="99">
        <v>0.105834570290818</v>
      </c>
      <c r="F1185" s="96">
        <v>122</v>
      </c>
      <c r="G1185" s="100" t="s">
        <v>1006</v>
      </c>
      <c r="H1185" s="100" t="s">
        <v>1021</v>
      </c>
      <c r="I1185" s="100" t="s">
        <v>1030</v>
      </c>
      <c r="J1185" s="100" t="s">
        <v>1030</v>
      </c>
      <c r="K1185" s="100" t="s">
        <v>1007</v>
      </c>
      <c r="L1185" s="100" t="s">
        <v>1007</v>
      </c>
      <c r="M1185" s="100" t="s">
        <v>1030</v>
      </c>
      <c r="N1185" s="100" t="s">
        <v>1006</v>
      </c>
      <c r="O1185" s="110" t="s">
        <v>1185</v>
      </c>
    </row>
    <row r="1186" spans="1:15" x14ac:dyDescent="0.25">
      <c r="A1186" s="97" t="s">
        <v>1174</v>
      </c>
      <c r="B1186" s="98" t="s">
        <v>1378</v>
      </c>
      <c r="C1186" s="98" t="s">
        <v>1379</v>
      </c>
      <c r="D1186" s="85">
        <v>429.2</v>
      </c>
      <c r="E1186" s="99">
        <v>0.94624493814995003</v>
      </c>
      <c r="F1186" s="96">
        <v>73</v>
      </c>
      <c r="G1186" s="100" t="s">
        <v>1014</v>
      </c>
      <c r="H1186" s="100" t="s">
        <v>1014</v>
      </c>
      <c r="I1186" s="100" t="s">
        <v>1014</v>
      </c>
      <c r="J1186" s="100" t="s">
        <v>1014</v>
      </c>
      <c r="K1186" s="100" t="s">
        <v>1014</v>
      </c>
      <c r="L1186" s="100" t="s">
        <v>1014</v>
      </c>
      <c r="M1186" s="100" t="s">
        <v>1014</v>
      </c>
      <c r="N1186" s="100" t="s">
        <v>1014</v>
      </c>
      <c r="O1186" s="110" t="s">
        <v>1009</v>
      </c>
    </row>
    <row r="1187" spans="1:15" x14ac:dyDescent="0.25">
      <c r="A1187" s="97" t="s">
        <v>1175</v>
      </c>
      <c r="B1187" s="98" t="s">
        <v>1378</v>
      </c>
      <c r="C1187" s="98" t="s">
        <v>1379</v>
      </c>
      <c r="D1187" s="85">
        <v>1149.7</v>
      </c>
      <c r="E1187" s="99">
        <v>-0.66856865522773601</v>
      </c>
      <c r="F1187" s="96">
        <v>181</v>
      </c>
      <c r="G1187" s="100" t="s">
        <v>1030</v>
      </c>
      <c r="H1187" s="100" t="s">
        <v>1008</v>
      </c>
      <c r="I1187" s="100" t="s">
        <v>1030</v>
      </c>
      <c r="J1187" s="100" t="s">
        <v>1030</v>
      </c>
      <c r="K1187" s="100" t="s">
        <v>1008</v>
      </c>
      <c r="L1187" s="100" t="s">
        <v>1007</v>
      </c>
      <c r="M1187" s="100" t="s">
        <v>1030</v>
      </c>
      <c r="N1187" s="100" t="s">
        <v>1006</v>
      </c>
      <c r="O1187" s="110" t="s">
        <v>1185</v>
      </c>
    </row>
    <row r="1188" spans="1:15" x14ac:dyDescent="0.25">
      <c r="A1188" s="97" t="s">
        <v>1176</v>
      </c>
      <c r="B1188" s="98" t="s">
        <v>1378</v>
      </c>
      <c r="C1188" s="98" t="s">
        <v>1379</v>
      </c>
      <c r="D1188" s="85">
        <v>2613.6999999999998</v>
      </c>
      <c r="E1188" s="99">
        <v>0.65438944139039201</v>
      </c>
      <c r="F1188" s="96">
        <v>94</v>
      </c>
      <c r="G1188" s="100" t="s">
        <v>1051</v>
      </c>
      <c r="H1188" s="100" t="s">
        <v>1008</v>
      </c>
      <c r="I1188" s="100" t="s">
        <v>1030</v>
      </c>
      <c r="J1188" s="100" t="s">
        <v>1030</v>
      </c>
      <c r="K1188" s="100" t="s">
        <v>1021</v>
      </c>
      <c r="L1188" s="100" t="s">
        <v>1007</v>
      </c>
      <c r="M1188" s="100" t="s">
        <v>1030</v>
      </c>
      <c r="N1188" s="100" t="s">
        <v>1006</v>
      </c>
      <c r="O1188" s="110" t="s">
        <v>1185</v>
      </c>
    </row>
    <row r="1189" spans="1:15" x14ac:dyDescent="0.25">
      <c r="A1189" s="97" t="s">
        <v>1177</v>
      </c>
      <c r="B1189" s="98" t="s">
        <v>1378</v>
      </c>
      <c r="C1189" s="98" t="s">
        <v>1379</v>
      </c>
      <c r="D1189" s="85">
        <v>1788.5</v>
      </c>
      <c r="E1189" s="99">
        <v>0.42409270505964602</v>
      </c>
      <c r="F1189" s="96">
        <v>125</v>
      </c>
      <c r="G1189" s="100" t="s">
        <v>1008</v>
      </c>
      <c r="H1189" s="100" t="s">
        <v>1021</v>
      </c>
      <c r="I1189" s="100" t="s">
        <v>1030</v>
      </c>
      <c r="J1189" s="100" t="s">
        <v>1030</v>
      </c>
      <c r="K1189" s="100" t="s">
        <v>1006</v>
      </c>
      <c r="L1189" s="100" t="s">
        <v>1007</v>
      </c>
      <c r="M1189" s="100" t="s">
        <v>1030</v>
      </c>
      <c r="N1189" s="100" t="s">
        <v>1006</v>
      </c>
      <c r="O1189" s="110" t="s">
        <v>1185</v>
      </c>
    </row>
    <row r="1190" spans="1:15" x14ac:dyDescent="0.25">
      <c r="A1190" s="97" t="s">
        <v>1178</v>
      </c>
      <c r="B1190" s="98" t="s">
        <v>1378</v>
      </c>
      <c r="C1190" s="98" t="s">
        <v>1379</v>
      </c>
      <c r="D1190" s="85">
        <v>420.1</v>
      </c>
      <c r="E1190" s="99">
        <v>-0.49942615899724102</v>
      </c>
      <c r="F1190" s="96">
        <v>178</v>
      </c>
      <c r="G1190" s="100" t="s">
        <v>1021</v>
      </c>
      <c r="H1190" s="100" t="s">
        <v>1008</v>
      </c>
      <c r="I1190" s="100" t="s">
        <v>1030</v>
      </c>
      <c r="J1190" s="100" t="s">
        <v>1030</v>
      </c>
      <c r="K1190" s="100" t="s">
        <v>1007</v>
      </c>
      <c r="L1190" s="100" t="s">
        <v>1007</v>
      </c>
      <c r="M1190" s="100" t="s">
        <v>1030</v>
      </c>
      <c r="N1190" s="100" t="s">
        <v>1006</v>
      </c>
      <c r="O1190" s="110" t="s">
        <v>1185</v>
      </c>
    </row>
    <row r="1191" spans="1:15" x14ac:dyDescent="0.25">
      <c r="A1191" s="97" t="s">
        <v>1179</v>
      </c>
      <c r="B1191" s="98" t="s">
        <v>1378</v>
      </c>
      <c r="C1191" s="98" t="s">
        <v>1379</v>
      </c>
      <c r="D1191" s="85">
        <v>1643.8</v>
      </c>
      <c r="E1191" s="99">
        <v>5.11637512307484E-2</v>
      </c>
      <c r="F1191" s="96">
        <v>154</v>
      </c>
      <c r="G1191" s="100" t="s">
        <v>1006</v>
      </c>
      <c r="H1191" s="100" t="s">
        <v>1008</v>
      </c>
      <c r="I1191" s="100" t="s">
        <v>1030</v>
      </c>
      <c r="J1191" s="100" t="s">
        <v>1030</v>
      </c>
      <c r="K1191" s="100" t="s">
        <v>1008</v>
      </c>
      <c r="L1191" s="100" t="s">
        <v>1007</v>
      </c>
      <c r="M1191" s="100" t="s">
        <v>1030</v>
      </c>
      <c r="N1191" s="100" t="s">
        <v>1006</v>
      </c>
      <c r="O1191" s="110" t="s">
        <v>1185</v>
      </c>
    </row>
    <row r="1192" spans="1:15" x14ac:dyDescent="0.25">
      <c r="A1192" s="97" t="s">
        <v>1180</v>
      </c>
      <c r="B1192" s="98" t="s">
        <v>1378</v>
      </c>
      <c r="C1192" s="98" t="s">
        <v>1379</v>
      </c>
      <c r="D1192" s="85">
        <v>3871.2</v>
      </c>
      <c r="E1192" s="99">
        <v>3.3642226075124002E-2</v>
      </c>
      <c r="F1192" s="96">
        <v>151</v>
      </c>
      <c r="G1192" s="100" t="s">
        <v>1006</v>
      </c>
      <c r="H1192" s="100" t="s">
        <v>1008</v>
      </c>
      <c r="I1192" s="100" t="s">
        <v>1030</v>
      </c>
      <c r="J1192" s="100" t="s">
        <v>1030</v>
      </c>
      <c r="K1192" s="100" t="s">
        <v>1006</v>
      </c>
      <c r="L1192" s="100" t="s">
        <v>1007</v>
      </c>
      <c r="M1192" s="100" t="s">
        <v>1030</v>
      </c>
      <c r="N1192" s="100" t="s">
        <v>1006</v>
      </c>
      <c r="O1192" s="110" t="s">
        <v>1185</v>
      </c>
    </row>
    <row r="1193" spans="1:15" x14ac:dyDescent="0.25">
      <c r="A1193" s="97" t="s">
        <v>1181</v>
      </c>
      <c r="B1193" s="98" t="s">
        <v>1378</v>
      </c>
      <c r="C1193" s="98" t="s">
        <v>1379</v>
      </c>
      <c r="D1193" s="85">
        <v>1054.8</v>
      </c>
      <c r="E1193" s="99">
        <v>0.51875523915274302</v>
      </c>
      <c r="F1193" s="96">
        <v>111</v>
      </c>
      <c r="G1193" s="100" t="s">
        <v>1008</v>
      </c>
      <c r="H1193" s="100" t="s">
        <v>1007</v>
      </c>
      <c r="I1193" s="100" t="s">
        <v>1030</v>
      </c>
      <c r="J1193" s="100" t="s">
        <v>1021</v>
      </c>
      <c r="K1193" s="100" t="s">
        <v>1007</v>
      </c>
      <c r="L1193" s="100" t="s">
        <v>1007</v>
      </c>
      <c r="M1193" s="100" t="s">
        <v>1030</v>
      </c>
      <c r="N1193" s="100" t="s">
        <v>1006</v>
      </c>
      <c r="O1193" s="110" t="s">
        <v>1185</v>
      </c>
    </row>
    <row r="1194" spans="1:15" x14ac:dyDescent="0.25">
      <c r="A1194" s="97" t="s">
        <v>1182</v>
      </c>
      <c r="B1194" s="98" t="s">
        <v>1378</v>
      </c>
      <c r="C1194" s="98" t="s">
        <v>1379</v>
      </c>
      <c r="D1194" s="85">
        <v>2130.6</v>
      </c>
      <c r="E1194" s="99">
        <v>0.123338532373611</v>
      </c>
      <c r="F1194" s="96">
        <v>148</v>
      </c>
      <c r="G1194" s="100" t="s">
        <v>1006</v>
      </c>
      <c r="H1194" s="100" t="s">
        <v>1006</v>
      </c>
      <c r="I1194" s="100" t="s">
        <v>1030</v>
      </c>
      <c r="J1194" s="100" t="s">
        <v>1021</v>
      </c>
      <c r="K1194" s="100" t="s">
        <v>1008</v>
      </c>
      <c r="L1194" s="100" t="s">
        <v>1007</v>
      </c>
      <c r="M1194" s="100" t="s">
        <v>1030</v>
      </c>
      <c r="N1194" s="100" t="s">
        <v>1006</v>
      </c>
      <c r="O1194" s="110" t="s">
        <v>1185</v>
      </c>
    </row>
    <row r="1195" spans="1:15" x14ac:dyDescent="0.25">
      <c r="A1195" s="97" t="s">
        <v>1003</v>
      </c>
      <c r="B1195" s="98" t="s">
        <v>1380</v>
      </c>
      <c r="C1195" s="98" t="s">
        <v>1381</v>
      </c>
      <c r="D1195" s="85">
        <v>3790.2</v>
      </c>
      <c r="E1195" s="99">
        <v>1.24794501934873E-2</v>
      </c>
      <c r="F1195" s="96">
        <v>146</v>
      </c>
      <c r="G1195" s="100" t="s">
        <v>1006</v>
      </c>
      <c r="H1195" s="100" t="s">
        <v>1008</v>
      </c>
      <c r="I1195" s="100" t="s">
        <v>1021</v>
      </c>
      <c r="J1195" s="100" t="s">
        <v>1008</v>
      </c>
      <c r="K1195" s="100" t="s">
        <v>1008</v>
      </c>
      <c r="L1195" s="100" t="s">
        <v>1008</v>
      </c>
      <c r="M1195" s="100" t="s">
        <v>1006</v>
      </c>
      <c r="N1195" s="100" t="s">
        <v>1030</v>
      </c>
      <c r="O1195" s="110" t="s">
        <v>1185</v>
      </c>
    </row>
    <row r="1196" spans="1:15" x14ac:dyDescent="0.25">
      <c r="A1196" s="97" t="s">
        <v>1172</v>
      </c>
      <c r="B1196" s="98" t="s">
        <v>1380</v>
      </c>
      <c r="C1196" s="98" t="s">
        <v>1381</v>
      </c>
      <c r="D1196" s="85">
        <v>2041</v>
      </c>
      <c r="E1196" s="99">
        <v>1.3277836136974801</v>
      </c>
      <c r="F1196" s="96">
        <v>42</v>
      </c>
      <c r="G1196" s="100" t="s">
        <v>1020</v>
      </c>
      <c r="H1196" s="100" t="s">
        <v>1006</v>
      </c>
      <c r="I1196" s="100" t="s">
        <v>1021</v>
      </c>
      <c r="J1196" s="100" t="s">
        <v>1008</v>
      </c>
      <c r="K1196" s="100" t="s">
        <v>1008</v>
      </c>
      <c r="L1196" s="100" t="s">
        <v>1008</v>
      </c>
      <c r="M1196" s="100" t="s">
        <v>1006</v>
      </c>
      <c r="N1196" s="100" t="s">
        <v>1030</v>
      </c>
      <c r="O1196" s="110" t="s">
        <v>1185</v>
      </c>
    </row>
    <row r="1197" spans="1:15" x14ac:dyDescent="0.25">
      <c r="A1197" s="97" t="s">
        <v>1173</v>
      </c>
      <c r="B1197" s="98" t="s">
        <v>1380</v>
      </c>
      <c r="C1197" s="98" t="s">
        <v>1381</v>
      </c>
      <c r="D1197" s="85">
        <v>1561.4</v>
      </c>
      <c r="E1197" s="99">
        <v>0.46428798870219101</v>
      </c>
      <c r="F1197" s="96">
        <v>95</v>
      </c>
      <c r="G1197" s="100" t="s">
        <v>1014</v>
      </c>
      <c r="H1197" s="100" t="s">
        <v>1014</v>
      </c>
      <c r="I1197" s="100" t="s">
        <v>1014</v>
      </c>
      <c r="J1197" s="100" t="s">
        <v>1014</v>
      </c>
      <c r="K1197" s="100" t="s">
        <v>1014</v>
      </c>
      <c r="L1197" s="100" t="s">
        <v>1014</v>
      </c>
      <c r="M1197" s="100" t="s">
        <v>1014</v>
      </c>
      <c r="N1197" s="100" t="s">
        <v>1014</v>
      </c>
      <c r="O1197" s="110" t="s">
        <v>1009</v>
      </c>
    </row>
    <row r="1198" spans="1:15" x14ac:dyDescent="0.25">
      <c r="A1198" s="97" t="s">
        <v>1174</v>
      </c>
      <c r="B1198" s="98" t="s">
        <v>1380</v>
      </c>
      <c r="C1198" s="98" t="s">
        <v>1381</v>
      </c>
      <c r="D1198" s="85">
        <v>1009.2</v>
      </c>
      <c r="E1198" s="99">
        <v>1.3257045455521499</v>
      </c>
      <c r="F1198" s="96">
        <v>37</v>
      </c>
      <c r="G1198" s="100" t="s">
        <v>1020</v>
      </c>
      <c r="H1198" s="100" t="s">
        <v>1008</v>
      </c>
      <c r="I1198" s="100" t="s">
        <v>1021</v>
      </c>
      <c r="J1198" s="100" t="s">
        <v>1007</v>
      </c>
      <c r="K1198" s="100" t="s">
        <v>1008</v>
      </c>
      <c r="L1198" s="100" t="s">
        <v>1008</v>
      </c>
      <c r="M1198" s="100" t="s">
        <v>1006</v>
      </c>
      <c r="N1198" s="100" t="s">
        <v>1030</v>
      </c>
      <c r="O1198" s="110" t="s">
        <v>1185</v>
      </c>
    </row>
    <row r="1199" spans="1:15" x14ac:dyDescent="0.25">
      <c r="A1199" s="97" t="s">
        <v>1175</v>
      </c>
      <c r="B1199" s="98" t="s">
        <v>1380</v>
      </c>
      <c r="C1199" s="98" t="s">
        <v>1381</v>
      </c>
      <c r="D1199" s="85">
        <v>2807.9</v>
      </c>
      <c r="E1199" s="99">
        <v>-0.143636371692757</v>
      </c>
      <c r="F1199" s="96">
        <v>154</v>
      </c>
      <c r="G1199" s="100" t="s">
        <v>1006</v>
      </c>
      <c r="H1199" s="100" t="s">
        <v>1007</v>
      </c>
      <c r="I1199" s="100" t="s">
        <v>1021</v>
      </c>
      <c r="J1199" s="100" t="s">
        <v>1006</v>
      </c>
      <c r="K1199" s="100" t="s">
        <v>1007</v>
      </c>
      <c r="L1199" s="100" t="s">
        <v>1008</v>
      </c>
      <c r="M1199" s="100" t="s">
        <v>1006</v>
      </c>
      <c r="N1199" s="100" t="s">
        <v>1030</v>
      </c>
      <c r="O1199" s="110" t="s">
        <v>1185</v>
      </c>
    </row>
    <row r="1200" spans="1:15" x14ac:dyDescent="0.25">
      <c r="A1200" s="97" t="s">
        <v>1176</v>
      </c>
      <c r="B1200" s="98" t="s">
        <v>1380</v>
      </c>
      <c r="C1200" s="98" t="s">
        <v>1381</v>
      </c>
      <c r="D1200" s="85">
        <v>5579.4</v>
      </c>
      <c r="E1200" s="99">
        <v>0.32582893272734897</v>
      </c>
      <c r="F1200" s="96">
        <v>122</v>
      </c>
      <c r="G1200" s="100" t="s">
        <v>1008</v>
      </c>
      <c r="H1200" s="100" t="s">
        <v>1006</v>
      </c>
      <c r="I1200" s="100" t="s">
        <v>1021</v>
      </c>
      <c r="J1200" s="100" t="s">
        <v>1008</v>
      </c>
      <c r="K1200" s="100" t="s">
        <v>1006</v>
      </c>
      <c r="L1200" s="100" t="s">
        <v>1008</v>
      </c>
      <c r="M1200" s="100" t="s">
        <v>1006</v>
      </c>
      <c r="N1200" s="100" t="s">
        <v>1030</v>
      </c>
      <c r="O1200" s="110" t="s">
        <v>1185</v>
      </c>
    </row>
    <row r="1201" spans="1:15" x14ac:dyDescent="0.25">
      <c r="A1201" s="97" t="s">
        <v>1177</v>
      </c>
      <c r="B1201" s="98" t="s">
        <v>1380</v>
      </c>
      <c r="C1201" s="98" t="s">
        <v>1381</v>
      </c>
      <c r="D1201" s="85">
        <v>3846</v>
      </c>
      <c r="E1201" s="99">
        <v>0.85101095683885397</v>
      </c>
      <c r="F1201" s="96">
        <v>81</v>
      </c>
      <c r="G1201" s="100" t="s">
        <v>1020</v>
      </c>
      <c r="H1201" s="100" t="s">
        <v>1006</v>
      </c>
      <c r="I1201" s="100" t="s">
        <v>1021</v>
      </c>
      <c r="J1201" s="100" t="s">
        <v>1006</v>
      </c>
      <c r="K1201" s="100" t="s">
        <v>1008</v>
      </c>
      <c r="L1201" s="100" t="s">
        <v>1008</v>
      </c>
      <c r="M1201" s="100" t="s">
        <v>1006</v>
      </c>
      <c r="N1201" s="100" t="s">
        <v>1030</v>
      </c>
      <c r="O1201" s="110" t="s">
        <v>1185</v>
      </c>
    </row>
    <row r="1202" spans="1:15" x14ac:dyDescent="0.25">
      <c r="A1202" s="97" t="s">
        <v>1178</v>
      </c>
      <c r="B1202" s="98" t="s">
        <v>1380</v>
      </c>
      <c r="C1202" s="98" t="s">
        <v>1381</v>
      </c>
      <c r="D1202" s="85">
        <v>1146.5</v>
      </c>
      <c r="E1202" s="99">
        <v>-0.44411714090596899</v>
      </c>
      <c r="F1202" s="96">
        <v>172</v>
      </c>
      <c r="G1202" s="100" t="s">
        <v>1021</v>
      </c>
      <c r="H1202" s="100" t="s">
        <v>1008</v>
      </c>
      <c r="I1202" s="100" t="s">
        <v>1021</v>
      </c>
      <c r="J1202" s="100" t="s">
        <v>1008</v>
      </c>
      <c r="K1202" s="100" t="s">
        <v>1007</v>
      </c>
      <c r="L1202" s="100" t="s">
        <v>1008</v>
      </c>
      <c r="M1202" s="100" t="s">
        <v>1006</v>
      </c>
      <c r="N1202" s="100" t="s">
        <v>1030</v>
      </c>
      <c r="O1202" s="110" t="s">
        <v>1185</v>
      </c>
    </row>
    <row r="1203" spans="1:15" x14ac:dyDescent="0.25">
      <c r="A1203" s="97" t="s">
        <v>1179</v>
      </c>
      <c r="B1203" s="98" t="s">
        <v>1380</v>
      </c>
      <c r="C1203" s="98" t="s">
        <v>1381</v>
      </c>
      <c r="D1203" s="85">
        <v>2919.5</v>
      </c>
      <c r="E1203" s="99">
        <v>0.96495744364172398</v>
      </c>
      <c r="F1203" s="96">
        <v>64</v>
      </c>
      <c r="G1203" s="100" t="s">
        <v>1020</v>
      </c>
      <c r="H1203" s="100" t="s">
        <v>1008</v>
      </c>
      <c r="I1203" s="100" t="s">
        <v>1021</v>
      </c>
      <c r="J1203" s="100" t="s">
        <v>1008</v>
      </c>
      <c r="K1203" s="100" t="s">
        <v>1008</v>
      </c>
      <c r="L1203" s="100" t="s">
        <v>1008</v>
      </c>
      <c r="M1203" s="100" t="s">
        <v>1006</v>
      </c>
      <c r="N1203" s="100" t="s">
        <v>1030</v>
      </c>
      <c r="O1203" s="110" t="s">
        <v>1185</v>
      </c>
    </row>
    <row r="1204" spans="1:15" x14ac:dyDescent="0.25">
      <c r="A1204" s="97" t="s">
        <v>1180</v>
      </c>
      <c r="B1204" s="98" t="s">
        <v>1380</v>
      </c>
      <c r="C1204" s="98" t="s">
        <v>1381</v>
      </c>
      <c r="D1204" s="85">
        <v>6910.3</v>
      </c>
      <c r="E1204" s="99">
        <v>0.71775462281388103</v>
      </c>
      <c r="F1204" s="96">
        <v>91</v>
      </c>
      <c r="G1204" s="100" t="s">
        <v>1051</v>
      </c>
      <c r="H1204" s="100" t="s">
        <v>1007</v>
      </c>
      <c r="I1204" s="100" t="s">
        <v>1021</v>
      </c>
      <c r="J1204" s="100" t="s">
        <v>1006</v>
      </c>
      <c r="K1204" s="100" t="s">
        <v>1006</v>
      </c>
      <c r="L1204" s="100" t="s">
        <v>1008</v>
      </c>
      <c r="M1204" s="100" t="s">
        <v>1006</v>
      </c>
      <c r="N1204" s="100" t="s">
        <v>1030</v>
      </c>
      <c r="O1204" s="110" t="s">
        <v>1185</v>
      </c>
    </row>
    <row r="1205" spans="1:15" x14ac:dyDescent="0.25">
      <c r="A1205" s="97" t="s">
        <v>1181</v>
      </c>
      <c r="B1205" s="98" t="s">
        <v>1380</v>
      </c>
      <c r="C1205" s="98" t="s">
        <v>1381</v>
      </c>
      <c r="D1205" s="85">
        <v>2237.3000000000002</v>
      </c>
      <c r="E1205" s="99">
        <v>1.3403305101338301</v>
      </c>
      <c r="F1205" s="96">
        <v>37</v>
      </c>
      <c r="G1205" s="100" t="s">
        <v>1020</v>
      </c>
      <c r="H1205" s="100" t="s">
        <v>1007</v>
      </c>
      <c r="I1205" s="100" t="s">
        <v>1021</v>
      </c>
      <c r="J1205" s="100" t="s">
        <v>1008</v>
      </c>
      <c r="K1205" s="100" t="s">
        <v>1007</v>
      </c>
      <c r="L1205" s="100" t="s">
        <v>1008</v>
      </c>
      <c r="M1205" s="100" t="s">
        <v>1006</v>
      </c>
      <c r="N1205" s="100" t="s">
        <v>1030</v>
      </c>
      <c r="O1205" s="110" t="s">
        <v>1185</v>
      </c>
    </row>
    <row r="1206" spans="1:15" x14ac:dyDescent="0.25">
      <c r="A1206" s="97" t="s">
        <v>1182</v>
      </c>
      <c r="B1206" s="98" t="s">
        <v>1380</v>
      </c>
      <c r="C1206" s="98" t="s">
        <v>1381</v>
      </c>
      <c r="D1206" s="85">
        <v>3097.7</v>
      </c>
      <c r="E1206" s="99">
        <v>1.05111900398587</v>
      </c>
      <c r="F1206" s="96">
        <v>68</v>
      </c>
      <c r="G1206" s="100" t="s">
        <v>1020</v>
      </c>
      <c r="H1206" s="100" t="s">
        <v>1008</v>
      </c>
      <c r="I1206" s="100" t="s">
        <v>1021</v>
      </c>
      <c r="J1206" s="100" t="s">
        <v>1006</v>
      </c>
      <c r="K1206" s="100" t="s">
        <v>1008</v>
      </c>
      <c r="L1206" s="100" t="s">
        <v>1008</v>
      </c>
      <c r="M1206" s="100" t="s">
        <v>1006</v>
      </c>
      <c r="N1206" s="100" t="s">
        <v>1030</v>
      </c>
      <c r="O1206" s="110" t="s">
        <v>1185</v>
      </c>
    </row>
    <row r="1207" spans="1:15" x14ac:dyDescent="0.25">
      <c r="A1207" s="97" t="s">
        <v>1003</v>
      </c>
      <c r="B1207" s="98" t="s">
        <v>1382</v>
      </c>
      <c r="C1207" s="98" t="s">
        <v>1383</v>
      </c>
      <c r="D1207" s="85">
        <v>306.2</v>
      </c>
      <c r="E1207" s="99">
        <v>0.20913227439095</v>
      </c>
      <c r="F1207" s="96">
        <v>123</v>
      </c>
      <c r="G1207" s="100" t="s">
        <v>1014</v>
      </c>
      <c r="H1207" s="100" t="s">
        <v>1014</v>
      </c>
      <c r="I1207" s="100" t="s">
        <v>1014</v>
      </c>
      <c r="J1207" s="100" t="s">
        <v>1014</v>
      </c>
      <c r="K1207" s="100" t="s">
        <v>1014</v>
      </c>
      <c r="L1207" s="100" t="s">
        <v>1014</v>
      </c>
      <c r="M1207" s="100" t="s">
        <v>1014</v>
      </c>
      <c r="N1207" s="100" t="s">
        <v>1014</v>
      </c>
      <c r="O1207" s="110" t="s">
        <v>1009</v>
      </c>
    </row>
    <row r="1208" spans="1:15" x14ac:dyDescent="0.25">
      <c r="A1208" s="97" t="s">
        <v>1172</v>
      </c>
      <c r="B1208" s="98" t="s">
        <v>1382</v>
      </c>
      <c r="C1208" s="98" t="s">
        <v>1383</v>
      </c>
      <c r="D1208" s="85">
        <v>61.1</v>
      </c>
      <c r="E1208" s="99">
        <v>1.0327342184659001</v>
      </c>
      <c r="F1208" s="96">
        <v>66</v>
      </c>
      <c r="G1208" s="100" t="s">
        <v>1014</v>
      </c>
      <c r="H1208" s="100" t="s">
        <v>1014</v>
      </c>
      <c r="I1208" s="100" t="s">
        <v>1014</v>
      </c>
      <c r="J1208" s="100" t="s">
        <v>1014</v>
      </c>
      <c r="K1208" s="100" t="s">
        <v>1014</v>
      </c>
      <c r="L1208" s="100" t="s">
        <v>1014</v>
      </c>
      <c r="M1208" s="100" t="s">
        <v>1014</v>
      </c>
      <c r="N1208" s="100" t="s">
        <v>1014</v>
      </c>
      <c r="O1208" s="110" t="s">
        <v>1009</v>
      </c>
    </row>
    <row r="1209" spans="1:15" x14ac:dyDescent="0.25">
      <c r="A1209" s="97" t="s">
        <v>1173</v>
      </c>
      <c r="B1209" s="98" t="s">
        <v>1382</v>
      </c>
      <c r="C1209" s="98" t="s">
        <v>1383</v>
      </c>
      <c r="D1209" s="85">
        <v>57</v>
      </c>
      <c r="E1209" s="99">
        <v>0.46428798870219101</v>
      </c>
      <c r="F1209" s="96">
        <v>95</v>
      </c>
      <c r="G1209" s="100" t="s">
        <v>1014</v>
      </c>
      <c r="H1209" s="100" t="s">
        <v>1014</v>
      </c>
      <c r="I1209" s="100" t="s">
        <v>1014</v>
      </c>
      <c r="J1209" s="100" t="s">
        <v>1014</v>
      </c>
      <c r="K1209" s="100" t="s">
        <v>1014</v>
      </c>
      <c r="L1209" s="100" t="s">
        <v>1014</v>
      </c>
      <c r="M1209" s="100" t="s">
        <v>1014</v>
      </c>
      <c r="N1209" s="100" t="s">
        <v>1014</v>
      </c>
      <c r="O1209" s="110" t="s">
        <v>1009</v>
      </c>
    </row>
    <row r="1210" spans="1:15" x14ac:dyDescent="0.25">
      <c r="A1210" s="97" t="s">
        <v>1174</v>
      </c>
      <c r="B1210" s="98" t="s">
        <v>1382</v>
      </c>
      <c r="C1210" s="98" t="s">
        <v>1383</v>
      </c>
      <c r="D1210" s="85">
        <v>49.3</v>
      </c>
      <c r="E1210" s="99">
        <v>0.94624493814995003</v>
      </c>
      <c r="F1210" s="96">
        <v>73</v>
      </c>
      <c r="G1210" s="100" t="s">
        <v>1014</v>
      </c>
      <c r="H1210" s="100" t="s">
        <v>1014</v>
      </c>
      <c r="I1210" s="100" t="s">
        <v>1014</v>
      </c>
      <c r="J1210" s="100" t="s">
        <v>1014</v>
      </c>
      <c r="K1210" s="100" t="s">
        <v>1014</v>
      </c>
      <c r="L1210" s="100" t="s">
        <v>1014</v>
      </c>
      <c r="M1210" s="100" t="s">
        <v>1014</v>
      </c>
      <c r="N1210" s="100" t="s">
        <v>1014</v>
      </c>
      <c r="O1210" s="110" t="s">
        <v>1009</v>
      </c>
    </row>
    <row r="1211" spans="1:15" x14ac:dyDescent="0.25">
      <c r="A1211" s="97" t="s">
        <v>1175</v>
      </c>
      <c r="B1211" s="98" t="s">
        <v>1382</v>
      </c>
      <c r="C1211" s="98" t="s">
        <v>1383</v>
      </c>
      <c r="D1211" s="85">
        <v>106.5</v>
      </c>
      <c r="E1211" s="99">
        <v>0.184195740202519</v>
      </c>
      <c r="F1211" s="96">
        <v>130</v>
      </c>
      <c r="G1211" s="100" t="s">
        <v>1014</v>
      </c>
      <c r="H1211" s="100" t="s">
        <v>1014</v>
      </c>
      <c r="I1211" s="100" t="s">
        <v>1014</v>
      </c>
      <c r="J1211" s="100" t="s">
        <v>1014</v>
      </c>
      <c r="K1211" s="100" t="s">
        <v>1014</v>
      </c>
      <c r="L1211" s="100" t="s">
        <v>1014</v>
      </c>
      <c r="M1211" s="100" t="s">
        <v>1014</v>
      </c>
      <c r="N1211" s="100" t="s">
        <v>1014</v>
      </c>
      <c r="O1211" s="110" t="s">
        <v>1009</v>
      </c>
    </row>
    <row r="1212" spans="1:15" x14ac:dyDescent="0.25">
      <c r="A1212" s="97" t="s">
        <v>1176</v>
      </c>
      <c r="B1212" s="98" t="s">
        <v>1382</v>
      </c>
      <c r="C1212" s="98" t="s">
        <v>1383</v>
      </c>
      <c r="D1212" s="85">
        <v>636</v>
      </c>
      <c r="E1212" s="99">
        <v>-1.2089226586980699</v>
      </c>
      <c r="F1212" s="96">
        <v>203</v>
      </c>
      <c r="G1212" s="100" t="s">
        <v>1030</v>
      </c>
      <c r="H1212" s="100" t="s">
        <v>1006</v>
      </c>
      <c r="I1212" s="100" t="s">
        <v>1006</v>
      </c>
      <c r="J1212" s="100" t="s">
        <v>1008</v>
      </c>
      <c r="K1212" s="100" t="s">
        <v>1007</v>
      </c>
      <c r="L1212" s="100" t="s">
        <v>1007</v>
      </c>
      <c r="M1212" s="100" t="s">
        <v>1007</v>
      </c>
      <c r="N1212" s="100" t="s">
        <v>1030</v>
      </c>
      <c r="O1212" s="110" t="s">
        <v>1185</v>
      </c>
    </row>
    <row r="1213" spans="1:15" x14ac:dyDescent="0.25">
      <c r="A1213" s="97" t="s">
        <v>1177</v>
      </c>
      <c r="B1213" s="98" t="s">
        <v>1382</v>
      </c>
      <c r="C1213" s="98" t="s">
        <v>1383</v>
      </c>
      <c r="D1213" s="85">
        <v>220.5</v>
      </c>
      <c r="E1213" s="99">
        <v>0.68984673301739996</v>
      </c>
      <c r="F1213" s="96">
        <v>96</v>
      </c>
      <c r="G1213" s="100" t="s">
        <v>1014</v>
      </c>
      <c r="H1213" s="100" t="s">
        <v>1014</v>
      </c>
      <c r="I1213" s="100" t="s">
        <v>1014</v>
      </c>
      <c r="J1213" s="100" t="s">
        <v>1014</v>
      </c>
      <c r="K1213" s="100" t="s">
        <v>1014</v>
      </c>
      <c r="L1213" s="100" t="s">
        <v>1014</v>
      </c>
      <c r="M1213" s="100" t="s">
        <v>1014</v>
      </c>
      <c r="N1213" s="100" t="s">
        <v>1014</v>
      </c>
      <c r="O1213" s="110" t="s">
        <v>1009</v>
      </c>
    </row>
    <row r="1214" spans="1:15" x14ac:dyDescent="0.25">
      <c r="A1214" s="97" t="s">
        <v>1178</v>
      </c>
      <c r="B1214" s="98" t="s">
        <v>1382</v>
      </c>
      <c r="C1214" s="98" t="s">
        <v>1383</v>
      </c>
      <c r="D1214" s="85">
        <v>39.5</v>
      </c>
      <c r="E1214" s="99">
        <v>-0.33353146564387898</v>
      </c>
      <c r="F1214" s="96">
        <v>160</v>
      </c>
      <c r="G1214" s="100" t="s">
        <v>1014</v>
      </c>
      <c r="H1214" s="100" t="s">
        <v>1014</v>
      </c>
      <c r="I1214" s="100" t="s">
        <v>1014</v>
      </c>
      <c r="J1214" s="100" t="s">
        <v>1014</v>
      </c>
      <c r="K1214" s="100" t="s">
        <v>1014</v>
      </c>
      <c r="L1214" s="100" t="s">
        <v>1014</v>
      </c>
      <c r="M1214" s="100" t="s">
        <v>1014</v>
      </c>
      <c r="N1214" s="100" t="s">
        <v>1014</v>
      </c>
      <c r="O1214" s="110" t="s">
        <v>1009</v>
      </c>
    </row>
    <row r="1215" spans="1:15" x14ac:dyDescent="0.25">
      <c r="A1215" s="97" t="s">
        <v>1179</v>
      </c>
      <c r="B1215" s="98" t="s">
        <v>1382</v>
      </c>
      <c r="C1215" s="98" t="s">
        <v>1383</v>
      </c>
      <c r="D1215" s="85">
        <v>235.9</v>
      </c>
      <c r="E1215" s="99">
        <v>0.73590243575638403</v>
      </c>
      <c r="F1215" s="96">
        <v>88</v>
      </c>
      <c r="G1215" s="100" t="s">
        <v>1014</v>
      </c>
      <c r="H1215" s="100" t="s">
        <v>1014</v>
      </c>
      <c r="I1215" s="100" t="s">
        <v>1014</v>
      </c>
      <c r="J1215" s="100" t="s">
        <v>1014</v>
      </c>
      <c r="K1215" s="100" t="s">
        <v>1014</v>
      </c>
      <c r="L1215" s="100" t="s">
        <v>1014</v>
      </c>
      <c r="M1215" s="100" t="s">
        <v>1014</v>
      </c>
      <c r="N1215" s="100" t="s">
        <v>1014</v>
      </c>
      <c r="O1215" s="110" t="s">
        <v>1009</v>
      </c>
    </row>
    <row r="1216" spans="1:15" x14ac:dyDescent="0.25">
      <c r="A1216" s="97" t="s">
        <v>1180</v>
      </c>
      <c r="B1216" s="98" t="s">
        <v>1382</v>
      </c>
      <c r="C1216" s="98" t="s">
        <v>1383</v>
      </c>
      <c r="D1216" s="85">
        <v>891.2</v>
      </c>
      <c r="E1216" s="99">
        <v>0.72991533125299901</v>
      </c>
      <c r="F1216" s="96">
        <v>89</v>
      </c>
      <c r="G1216" s="100" t="s">
        <v>1014</v>
      </c>
      <c r="H1216" s="100" t="s">
        <v>1014</v>
      </c>
      <c r="I1216" s="100" t="s">
        <v>1014</v>
      </c>
      <c r="J1216" s="100" t="s">
        <v>1014</v>
      </c>
      <c r="K1216" s="100" t="s">
        <v>1014</v>
      </c>
      <c r="L1216" s="100" t="s">
        <v>1014</v>
      </c>
      <c r="M1216" s="100" t="s">
        <v>1014</v>
      </c>
      <c r="N1216" s="100" t="s">
        <v>1014</v>
      </c>
      <c r="O1216" s="110" t="s">
        <v>1009</v>
      </c>
    </row>
    <row r="1217" spans="1:15" x14ac:dyDescent="0.25">
      <c r="A1217" s="97" t="s">
        <v>1181</v>
      </c>
      <c r="B1217" s="98" t="s">
        <v>1382</v>
      </c>
      <c r="C1217" s="98" t="s">
        <v>1383</v>
      </c>
      <c r="D1217" s="85">
        <v>1082.4000000000001</v>
      </c>
      <c r="E1217" s="99">
        <v>-0.92679815498278995</v>
      </c>
      <c r="F1217" s="96">
        <v>191</v>
      </c>
      <c r="G1217" s="100" t="s">
        <v>1030</v>
      </c>
      <c r="H1217" s="100" t="s">
        <v>1008</v>
      </c>
      <c r="I1217" s="100" t="s">
        <v>1006</v>
      </c>
      <c r="J1217" s="100" t="s">
        <v>1008</v>
      </c>
      <c r="K1217" s="100" t="s">
        <v>1007</v>
      </c>
      <c r="L1217" s="100" t="s">
        <v>1007</v>
      </c>
      <c r="M1217" s="100" t="s">
        <v>1007</v>
      </c>
      <c r="N1217" s="100" t="s">
        <v>1030</v>
      </c>
      <c r="O1217" s="110" t="s">
        <v>1185</v>
      </c>
    </row>
    <row r="1218" spans="1:15" x14ac:dyDescent="0.25">
      <c r="A1218" s="97" t="s">
        <v>1182</v>
      </c>
      <c r="B1218" s="98" t="s">
        <v>1382</v>
      </c>
      <c r="C1218" s="98" t="s">
        <v>1383</v>
      </c>
      <c r="D1218" s="85">
        <v>863.9</v>
      </c>
      <c r="E1218" s="99">
        <v>-0.63269423388826895</v>
      </c>
      <c r="F1218" s="96">
        <v>191</v>
      </c>
      <c r="G1218" s="100" t="s">
        <v>1030</v>
      </c>
      <c r="H1218" s="100" t="s">
        <v>1006</v>
      </c>
      <c r="I1218" s="100" t="s">
        <v>1006</v>
      </c>
      <c r="J1218" s="100" t="s">
        <v>1008</v>
      </c>
      <c r="K1218" s="100" t="s">
        <v>1007</v>
      </c>
      <c r="L1218" s="100" t="s">
        <v>1007</v>
      </c>
      <c r="M1218" s="100" t="s">
        <v>1007</v>
      </c>
      <c r="N1218" s="100" t="s">
        <v>1030</v>
      </c>
      <c r="O1218" s="110" t="s">
        <v>1185</v>
      </c>
    </row>
    <row r="1219" spans="1:15" x14ac:dyDescent="0.25">
      <c r="A1219" s="97" t="s">
        <v>1003</v>
      </c>
      <c r="B1219" s="98" t="s">
        <v>1384</v>
      </c>
      <c r="C1219" s="98" t="s">
        <v>1385</v>
      </c>
      <c r="D1219" s="85">
        <v>249.2</v>
      </c>
      <c r="E1219" s="99">
        <v>0.33139723713956598</v>
      </c>
      <c r="F1219" s="96">
        <v>108</v>
      </c>
      <c r="G1219" s="100" t="s">
        <v>1014</v>
      </c>
      <c r="H1219" s="100" t="s">
        <v>1014</v>
      </c>
      <c r="I1219" s="100" t="s">
        <v>1014</v>
      </c>
      <c r="J1219" s="100" t="s">
        <v>1014</v>
      </c>
      <c r="K1219" s="100" t="s">
        <v>1014</v>
      </c>
      <c r="L1219" s="100" t="s">
        <v>1014</v>
      </c>
      <c r="M1219" s="100" t="s">
        <v>1014</v>
      </c>
      <c r="N1219" s="100" t="s">
        <v>1014</v>
      </c>
      <c r="O1219" s="110" t="s">
        <v>1009</v>
      </c>
    </row>
    <row r="1220" spans="1:15" x14ac:dyDescent="0.25">
      <c r="A1220" s="97" t="s">
        <v>1172</v>
      </c>
      <c r="B1220" s="98" t="s">
        <v>1384</v>
      </c>
      <c r="C1220" s="98" t="s">
        <v>1385</v>
      </c>
      <c r="D1220" s="85">
        <v>38.799999999999997</v>
      </c>
      <c r="E1220" s="99">
        <v>-0.25226966261949801</v>
      </c>
      <c r="F1220" s="96">
        <v>159</v>
      </c>
      <c r="G1220" s="100" t="s">
        <v>1014</v>
      </c>
      <c r="H1220" s="100" t="s">
        <v>1014</v>
      </c>
      <c r="I1220" s="100" t="s">
        <v>1014</v>
      </c>
      <c r="J1220" s="100" t="s">
        <v>1014</v>
      </c>
      <c r="K1220" s="100" t="s">
        <v>1014</v>
      </c>
      <c r="L1220" s="100" t="s">
        <v>1014</v>
      </c>
      <c r="M1220" s="100" t="s">
        <v>1014</v>
      </c>
      <c r="N1220" s="100" t="s">
        <v>1014</v>
      </c>
      <c r="O1220" s="110" t="s">
        <v>1200</v>
      </c>
    </row>
    <row r="1221" spans="1:15" x14ac:dyDescent="0.25">
      <c r="A1221" s="97" t="s">
        <v>1173</v>
      </c>
      <c r="B1221" s="98" t="s">
        <v>1384</v>
      </c>
      <c r="C1221" s="98" t="s">
        <v>1385</v>
      </c>
      <c r="D1221" s="85">
        <v>45.8</v>
      </c>
      <c r="E1221" s="99">
        <v>-9.6734209841015696E-3</v>
      </c>
      <c r="F1221" s="96">
        <v>135</v>
      </c>
      <c r="G1221" s="100" t="s">
        <v>1006</v>
      </c>
      <c r="H1221" s="100" t="s">
        <v>1007</v>
      </c>
      <c r="I1221" s="100" t="s">
        <v>1008</v>
      </c>
      <c r="J1221" s="100" t="s">
        <v>1030</v>
      </c>
      <c r="K1221" s="100" t="s">
        <v>1007</v>
      </c>
      <c r="L1221" s="100" t="s">
        <v>1007</v>
      </c>
      <c r="M1221" s="100" t="s">
        <v>1007</v>
      </c>
      <c r="N1221" s="100" t="s">
        <v>1030</v>
      </c>
      <c r="O1221" s="110" t="s">
        <v>1185</v>
      </c>
    </row>
    <row r="1222" spans="1:15" x14ac:dyDescent="0.25">
      <c r="A1222" s="97" t="s">
        <v>1174</v>
      </c>
      <c r="B1222" s="98" t="s">
        <v>1384</v>
      </c>
      <c r="C1222" s="98" t="s">
        <v>1385</v>
      </c>
      <c r="D1222" s="85">
        <v>26.3</v>
      </c>
      <c r="E1222" s="99">
        <v>-0.25226966261949801</v>
      </c>
      <c r="F1222" s="96">
        <v>165</v>
      </c>
      <c r="G1222" s="100" t="s">
        <v>1014</v>
      </c>
      <c r="H1222" s="100" t="s">
        <v>1014</v>
      </c>
      <c r="I1222" s="100" t="s">
        <v>1014</v>
      </c>
      <c r="J1222" s="100" t="s">
        <v>1014</v>
      </c>
      <c r="K1222" s="100" t="s">
        <v>1014</v>
      </c>
      <c r="L1222" s="100" t="s">
        <v>1014</v>
      </c>
      <c r="M1222" s="100" t="s">
        <v>1014</v>
      </c>
      <c r="N1222" s="100" t="s">
        <v>1014</v>
      </c>
      <c r="O1222" s="110" t="s">
        <v>1200</v>
      </c>
    </row>
    <row r="1223" spans="1:15" x14ac:dyDescent="0.25">
      <c r="A1223" s="97" t="s">
        <v>1175</v>
      </c>
      <c r="B1223" s="98" t="s">
        <v>1384</v>
      </c>
      <c r="C1223" s="98" t="s">
        <v>1385</v>
      </c>
      <c r="D1223" s="85">
        <v>43.1</v>
      </c>
      <c r="E1223" s="99">
        <v>-1.0710078130270599</v>
      </c>
      <c r="F1223" s="96">
        <v>194</v>
      </c>
      <c r="G1223" s="100" t="s">
        <v>1014</v>
      </c>
      <c r="H1223" s="100" t="s">
        <v>1014</v>
      </c>
      <c r="I1223" s="100" t="s">
        <v>1014</v>
      </c>
      <c r="J1223" s="100" t="s">
        <v>1014</v>
      </c>
      <c r="K1223" s="100" t="s">
        <v>1014</v>
      </c>
      <c r="L1223" s="100" t="s">
        <v>1014</v>
      </c>
      <c r="M1223" s="100" t="s">
        <v>1014</v>
      </c>
      <c r="N1223" s="100" t="s">
        <v>1014</v>
      </c>
      <c r="O1223" s="110" t="s">
        <v>1009</v>
      </c>
    </row>
    <row r="1224" spans="1:15" x14ac:dyDescent="0.25">
      <c r="A1224" s="97" t="s">
        <v>1176</v>
      </c>
      <c r="B1224" s="98" t="s">
        <v>1384</v>
      </c>
      <c r="C1224" s="98" t="s">
        <v>1385</v>
      </c>
      <c r="D1224" s="85">
        <v>213.2</v>
      </c>
      <c r="E1224" s="99">
        <v>0.630015245486788</v>
      </c>
      <c r="F1224" s="96">
        <v>99</v>
      </c>
      <c r="G1224" s="100" t="s">
        <v>1051</v>
      </c>
      <c r="H1224" s="100" t="s">
        <v>1007</v>
      </c>
      <c r="I1224" s="100" t="s">
        <v>1008</v>
      </c>
      <c r="J1224" s="100" t="s">
        <v>1030</v>
      </c>
      <c r="K1224" s="100" t="s">
        <v>1007</v>
      </c>
      <c r="L1224" s="100" t="s">
        <v>1007</v>
      </c>
      <c r="M1224" s="100" t="s">
        <v>1007</v>
      </c>
      <c r="N1224" s="100" t="s">
        <v>1030</v>
      </c>
      <c r="O1224" s="110" t="s">
        <v>1185</v>
      </c>
    </row>
    <row r="1225" spans="1:15" x14ac:dyDescent="0.25">
      <c r="A1225" s="97" t="s">
        <v>1177</v>
      </c>
      <c r="B1225" s="98" t="s">
        <v>1384</v>
      </c>
      <c r="C1225" s="98" t="s">
        <v>1385</v>
      </c>
      <c r="D1225" s="85">
        <v>102.1</v>
      </c>
      <c r="E1225" s="99">
        <v>0.56785182616555496</v>
      </c>
      <c r="F1225" s="96">
        <v>110</v>
      </c>
      <c r="G1225" s="100" t="s">
        <v>1014</v>
      </c>
      <c r="H1225" s="100" t="s">
        <v>1014</v>
      </c>
      <c r="I1225" s="100" t="s">
        <v>1014</v>
      </c>
      <c r="J1225" s="100" t="s">
        <v>1014</v>
      </c>
      <c r="K1225" s="100" t="s">
        <v>1014</v>
      </c>
      <c r="L1225" s="100" t="s">
        <v>1014</v>
      </c>
      <c r="M1225" s="100" t="s">
        <v>1014</v>
      </c>
      <c r="N1225" s="100" t="s">
        <v>1014</v>
      </c>
      <c r="O1225" s="110" t="s">
        <v>1009</v>
      </c>
    </row>
    <row r="1226" spans="1:15" x14ac:dyDescent="0.25">
      <c r="A1226" s="97" t="s">
        <v>1178</v>
      </c>
      <c r="B1226" s="98" t="s">
        <v>1384</v>
      </c>
      <c r="C1226" s="98" t="s">
        <v>1385</v>
      </c>
      <c r="D1226" s="85">
        <v>11.8</v>
      </c>
      <c r="E1226" s="99">
        <v>-0.59146544341687501</v>
      </c>
      <c r="F1226" s="96">
        <v>184</v>
      </c>
      <c r="G1226" s="100" t="s">
        <v>1014</v>
      </c>
      <c r="H1226" s="100" t="s">
        <v>1014</v>
      </c>
      <c r="I1226" s="100" t="s">
        <v>1014</v>
      </c>
      <c r="J1226" s="100" t="s">
        <v>1014</v>
      </c>
      <c r="K1226" s="100" t="s">
        <v>1014</v>
      </c>
      <c r="L1226" s="100" t="s">
        <v>1014</v>
      </c>
      <c r="M1226" s="100" t="s">
        <v>1014</v>
      </c>
      <c r="N1226" s="100" t="s">
        <v>1014</v>
      </c>
      <c r="O1226" s="110" t="s">
        <v>1009</v>
      </c>
    </row>
    <row r="1227" spans="1:15" x14ac:dyDescent="0.25">
      <c r="A1227" s="97" t="s">
        <v>1179</v>
      </c>
      <c r="B1227" s="98" t="s">
        <v>1384</v>
      </c>
      <c r="C1227" s="98" t="s">
        <v>1385</v>
      </c>
      <c r="D1227" s="85">
        <v>98.9</v>
      </c>
      <c r="E1227" s="99">
        <v>0.691814770717051</v>
      </c>
      <c r="F1227" s="96">
        <v>92</v>
      </c>
      <c r="G1227" s="100" t="s">
        <v>1014</v>
      </c>
      <c r="H1227" s="100" t="s">
        <v>1014</v>
      </c>
      <c r="I1227" s="100" t="s">
        <v>1014</v>
      </c>
      <c r="J1227" s="100" t="s">
        <v>1014</v>
      </c>
      <c r="K1227" s="100" t="s">
        <v>1014</v>
      </c>
      <c r="L1227" s="100" t="s">
        <v>1014</v>
      </c>
      <c r="M1227" s="100" t="s">
        <v>1014</v>
      </c>
      <c r="N1227" s="100" t="s">
        <v>1014</v>
      </c>
      <c r="O1227" s="110" t="s">
        <v>1009</v>
      </c>
    </row>
    <row r="1228" spans="1:15" x14ac:dyDescent="0.25">
      <c r="A1228" s="97" t="s">
        <v>1180</v>
      </c>
      <c r="B1228" s="98" t="s">
        <v>1384</v>
      </c>
      <c r="C1228" s="98" t="s">
        <v>1385</v>
      </c>
      <c r="D1228" s="85">
        <v>522.9</v>
      </c>
      <c r="E1228" s="99">
        <v>-0.27333539281754299</v>
      </c>
      <c r="F1228" s="96">
        <v>170</v>
      </c>
      <c r="G1228" s="100" t="s">
        <v>1014</v>
      </c>
      <c r="H1228" s="100" t="s">
        <v>1014</v>
      </c>
      <c r="I1228" s="100" t="s">
        <v>1014</v>
      </c>
      <c r="J1228" s="100" t="s">
        <v>1014</v>
      </c>
      <c r="K1228" s="100" t="s">
        <v>1014</v>
      </c>
      <c r="L1228" s="100" t="s">
        <v>1014</v>
      </c>
      <c r="M1228" s="100" t="s">
        <v>1014</v>
      </c>
      <c r="N1228" s="100" t="s">
        <v>1014</v>
      </c>
      <c r="O1228" s="110" t="s">
        <v>1009</v>
      </c>
    </row>
    <row r="1229" spans="1:15" x14ac:dyDescent="0.25">
      <c r="A1229" s="97" t="s">
        <v>1181</v>
      </c>
      <c r="B1229" s="98" t="s">
        <v>1384</v>
      </c>
      <c r="C1229" s="98" t="s">
        <v>1385</v>
      </c>
      <c r="D1229" s="85">
        <v>78.400000000000006</v>
      </c>
      <c r="E1229" s="99">
        <v>-0.87860236850943296</v>
      </c>
      <c r="F1229" s="96">
        <v>187</v>
      </c>
      <c r="G1229" s="100" t="s">
        <v>1014</v>
      </c>
      <c r="H1229" s="100" t="s">
        <v>1014</v>
      </c>
      <c r="I1229" s="100" t="s">
        <v>1014</v>
      </c>
      <c r="J1229" s="100" t="s">
        <v>1014</v>
      </c>
      <c r="K1229" s="100" t="s">
        <v>1014</v>
      </c>
      <c r="L1229" s="100" t="s">
        <v>1014</v>
      </c>
      <c r="M1229" s="100" t="s">
        <v>1014</v>
      </c>
      <c r="N1229" s="100" t="s">
        <v>1014</v>
      </c>
      <c r="O1229" s="110" t="s">
        <v>1009</v>
      </c>
    </row>
    <row r="1230" spans="1:15" x14ac:dyDescent="0.25">
      <c r="A1230" s="97" t="s">
        <v>1182</v>
      </c>
      <c r="B1230" s="98" t="s">
        <v>1384</v>
      </c>
      <c r="C1230" s="98" t="s">
        <v>1385</v>
      </c>
      <c r="D1230" s="85">
        <v>335.2</v>
      </c>
      <c r="E1230" s="99">
        <v>-0.23632804378115099</v>
      </c>
      <c r="F1230" s="96">
        <v>171</v>
      </c>
      <c r="G1230" s="100" t="s">
        <v>1014</v>
      </c>
      <c r="H1230" s="100" t="s">
        <v>1014</v>
      </c>
      <c r="I1230" s="100" t="s">
        <v>1014</v>
      </c>
      <c r="J1230" s="100" t="s">
        <v>1014</v>
      </c>
      <c r="K1230" s="100" t="s">
        <v>1014</v>
      </c>
      <c r="L1230" s="100" t="s">
        <v>1014</v>
      </c>
      <c r="M1230" s="100" t="s">
        <v>1014</v>
      </c>
      <c r="N1230" s="100" t="s">
        <v>1014</v>
      </c>
      <c r="O1230" s="110" t="s">
        <v>1009</v>
      </c>
    </row>
    <row r="1231" spans="1:15" x14ac:dyDescent="0.25">
      <c r="A1231" s="97" t="s">
        <v>1003</v>
      </c>
      <c r="B1231" s="98" t="s">
        <v>1386</v>
      </c>
      <c r="C1231" s="98" t="s">
        <v>1387</v>
      </c>
      <c r="D1231" s="85">
        <v>300.7</v>
      </c>
      <c r="E1231" s="99">
        <v>0.33139723713956598</v>
      </c>
      <c r="F1231" s="96">
        <v>108</v>
      </c>
      <c r="G1231" s="100" t="s">
        <v>1014</v>
      </c>
      <c r="H1231" s="100" t="s">
        <v>1014</v>
      </c>
      <c r="I1231" s="100" t="s">
        <v>1014</v>
      </c>
      <c r="J1231" s="100" t="s">
        <v>1014</v>
      </c>
      <c r="K1231" s="100" t="s">
        <v>1014</v>
      </c>
      <c r="L1231" s="100" t="s">
        <v>1014</v>
      </c>
      <c r="M1231" s="100" t="s">
        <v>1014</v>
      </c>
      <c r="N1231" s="100" t="s">
        <v>1014</v>
      </c>
      <c r="O1231" s="110" t="s">
        <v>1009</v>
      </c>
    </row>
    <row r="1232" spans="1:15" x14ac:dyDescent="0.25">
      <c r="A1232" s="97" t="s">
        <v>1172</v>
      </c>
      <c r="B1232" s="98" t="s">
        <v>1386</v>
      </c>
      <c r="C1232" s="98" t="s">
        <v>1387</v>
      </c>
      <c r="D1232" s="85">
        <v>63.4</v>
      </c>
      <c r="E1232" s="99">
        <v>0.12432204112077</v>
      </c>
      <c r="F1232" s="96">
        <v>133</v>
      </c>
      <c r="G1232" s="100" t="s">
        <v>1014</v>
      </c>
      <c r="H1232" s="100" t="s">
        <v>1014</v>
      </c>
      <c r="I1232" s="100" t="s">
        <v>1014</v>
      </c>
      <c r="J1232" s="100" t="s">
        <v>1014</v>
      </c>
      <c r="K1232" s="100" t="s">
        <v>1014</v>
      </c>
      <c r="L1232" s="100" t="s">
        <v>1014</v>
      </c>
      <c r="M1232" s="100" t="s">
        <v>1014</v>
      </c>
      <c r="N1232" s="100" t="s">
        <v>1014</v>
      </c>
      <c r="O1232" s="110" t="s">
        <v>1200</v>
      </c>
    </row>
    <row r="1233" spans="1:15" x14ac:dyDescent="0.25">
      <c r="A1233" s="97" t="s">
        <v>1173</v>
      </c>
      <c r="B1233" s="98" t="s">
        <v>1386</v>
      </c>
      <c r="C1233" s="98" t="s">
        <v>1387</v>
      </c>
      <c r="D1233" s="85">
        <v>95.7</v>
      </c>
      <c r="E1233" s="99">
        <v>-0.63863510915763999</v>
      </c>
      <c r="F1233" s="96">
        <v>179</v>
      </c>
      <c r="G1233" s="100" t="s">
        <v>1014</v>
      </c>
      <c r="H1233" s="100" t="s">
        <v>1014</v>
      </c>
      <c r="I1233" s="100" t="s">
        <v>1014</v>
      </c>
      <c r="J1233" s="100" t="s">
        <v>1014</v>
      </c>
      <c r="K1233" s="100" t="s">
        <v>1014</v>
      </c>
      <c r="L1233" s="100" t="s">
        <v>1014</v>
      </c>
      <c r="M1233" s="100" t="s">
        <v>1014</v>
      </c>
      <c r="N1233" s="100" t="s">
        <v>1014</v>
      </c>
      <c r="O1233" s="110" t="s">
        <v>1009</v>
      </c>
    </row>
    <row r="1234" spans="1:15" x14ac:dyDescent="0.25">
      <c r="A1234" s="97" t="s">
        <v>1174</v>
      </c>
      <c r="B1234" s="98" t="s">
        <v>1386</v>
      </c>
      <c r="C1234" s="98" t="s">
        <v>1387</v>
      </c>
      <c r="D1234" s="85">
        <v>29.4</v>
      </c>
      <c r="E1234" s="99">
        <v>0.12432204112077</v>
      </c>
      <c r="F1234" s="96">
        <v>138</v>
      </c>
      <c r="G1234" s="100" t="s">
        <v>1014</v>
      </c>
      <c r="H1234" s="100" t="s">
        <v>1014</v>
      </c>
      <c r="I1234" s="100" t="s">
        <v>1014</v>
      </c>
      <c r="J1234" s="100" t="s">
        <v>1014</v>
      </c>
      <c r="K1234" s="100" t="s">
        <v>1014</v>
      </c>
      <c r="L1234" s="100" t="s">
        <v>1014</v>
      </c>
      <c r="M1234" s="100" t="s">
        <v>1014</v>
      </c>
      <c r="N1234" s="100" t="s">
        <v>1014</v>
      </c>
      <c r="O1234" s="110" t="s">
        <v>1200</v>
      </c>
    </row>
    <row r="1235" spans="1:15" x14ac:dyDescent="0.25">
      <c r="A1235" s="97" t="s">
        <v>1175</v>
      </c>
      <c r="B1235" s="98" t="s">
        <v>1386</v>
      </c>
      <c r="C1235" s="98" t="s">
        <v>1387</v>
      </c>
      <c r="D1235" s="85">
        <v>197</v>
      </c>
      <c r="E1235" s="99">
        <v>-1.0710078130270599</v>
      </c>
      <c r="F1235" s="96">
        <v>194</v>
      </c>
      <c r="G1235" s="100" t="s">
        <v>1014</v>
      </c>
      <c r="H1235" s="100" t="s">
        <v>1014</v>
      </c>
      <c r="I1235" s="100" t="s">
        <v>1014</v>
      </c>
      <c r="J1235" s="100" t="s">
        <v>1014</v>
      </c>
      <c r="K1235" s="100" t="s">
        <v>1014</v>
      </c>
      <c r="L1235" s="100" t="s">
        <v>1014</v>
      </c>
      <c r="M1235" s="100" t="s">
        <v>1014</v>
      </c>
      <c r="N1235" s="100" t="s">
        <v>1014</v>
      </c>
      <c r="O1235" s="110" t="s">
        <v>1009</v>
      </c>
    </row>
    <row r="1236" spans="1:15" x14ac:dyDescent="0.25">
      <c r="A1236" s="97" t="s">
        <v>1176</v>
      </c>
      <c r="B1236" s="98" t="s">
        <v>1386</v>
      </c>
      <c r="C1236" s="98" t="s">
        <v>1387</v>
      </c>
      <c r="D1236" s="85">
        <v>588.9</v>
      </c>
      <c r="E1236" s="99">
        <v>0.12141626900440899</v>
      </c>
      <c r="F1236" s="96">
        <v>147</v>
      </c>
      <c r="G1236" s="100" t="s">
        <v>1014</v>
      </c>
      <c r="H1236" s="100" t="s">
        <v>1014</v>
      </c>
      <c r="I1236" s="100" t="s">
        <v>1014</v>
      </c>
      <c r="J1236" s="100" t="s">
        <v>1014</v>
      </c>
      <c r="K1236" s="100" t="s">
        <v>1014</v>
      </c>
      <c r="L1236" s="100" t="s">
        <v>1014</v>
      </c>
      <c r="M1236" s="100" t="s">
        <v>1014</v>
      </c>
      <c r="N1236" s="100" t="s">
        <v>1014</v>
      </c>
      <c r="O1236" s="110" t="s">
        <v>1009</v>
      </c>
    </row>
    <row r="1237" spans="1:15" x14ac:dyDescent="0.25">
      <c r="A1237" s="97" t="s">
        <v>1177</v>
      </c>
      <c r="B1237" s="98" t="s">
        <v>1386</v>
      </c>
      <c r="C1237" s="98" t="s">
        <v>1387</v>
      </c>
      <c r="D1237" s="85">
        <v>240.6</v>
      </c>
      <c r="E1237" s="99">
        <v>0.56785182616555496</v>
      </c>
      <c r="F1237" s="96">
        <v>110</v>
      </c>
      <c r="G1237" s="100" t="s">
        <v>1014</v>
      </c>
      <c r="H1237" s="100" t="s">
        <v>1014</v>
      </c>
      <c r="I1237" s="100" t="s">
        <v>1014</v>
      </c>
      <c r="J1237" s="100" t="s">
        <v>1014</v>
      </c>
      <c r="K1237" s="100" t="s">
        <v>1014</v>
      </c>
      <c r="L1237" s="100" t="s">
        <v>1014</v>
      </c>
      <c r="M1237" s="100" t="s">
        <v>1014</v>
      </c>
      <c r="N1237" s="100" t="s">
        <v>1014</v>
      </c>
      <c r="O1237" s="110" t="s">
        <v>1009</v>
      </c>
    </row>
    <row r="1238" spans="1:15" x14ac:dyDescent="0.25">
      <c r="A1238" s="97" t="s">
        <v>1178</v>
      </c>
      <c r="B1238" s="98" t="s">
        <v>1386</v>
      </c>
      <c r="C1238" s="98" t="s">
        <v>1387</v>
      </c>
      <c r="D1238" s="85">
        <v>62.4</v>
      </c>
      <c r="E1238" s="99">
        <v>-0.59146544341687501</v>
      </c>
      <c r="F1238" s="96">
        <v>184</v>
      </c>
      <c r="G1238" s="100" t="s">
        <v>1014</v>
      </c>
      <c r="H1238" s="100" t="s">
        <v>1014</v>
      </c>
      <c r="I1238" s="100" t="s">
        <v>1014</v>
      </c>
      <c r="J1238" s="100" t="s">
        <v>1014</v>
      </c>
      <c r="K1238" s="100" t="s">
        <v>1014</v>
      </c>
      <c r="L1238" s="100" t="s">
        <v>1014</v>
      </c>
      <c r="M1238" s="100" t="s">
        <v>1014</v>
      </c>
      <c r="N1238" s="100" t="s">
        <v>1014</v>
      </c>
      <c r="O1238" s="110" t="s">
        <v>1009</v>
      </c>
    </row>
    <row r="1239" spans="1:15" x14ac:dyDescent="0.25">
      <c r="A1239" s="97" t="s">
        <v>1179</v>
      </c>
      <c r="B1239" s="98" t="s">
        <v>1386</v>
      </c>
      <c r="C1239" s="98" t="s">
        <v>1387</v>
      </c>
      <c r="D1239" s="85">
        <v>193.2</v>
      </c>
      <c r="E1239" s="99">
        <v>0.691814770717051</v>
      </c>
      <c r="F1239" s="96">
        <v>92</v>
      </c>
      <c r="G1239" s="100" t="s">
        <v>1014</v>
      </c>
      <c r="H1239" s="100" t="s">
        <v>1014</v>
      </c>
      <c r="I1239" s="100" t="s">
        <v>1014</v>
      </c>
      <c r="J1239" s="100" t="s">
        <v>1014</v>
      </c>
      <c r="K1239" s="100" t="s">
        <v>1014</v>
      </c>
      <c r="L1239" s="100" t="s">
        <v>1014</v>
      </c>
      <c r="M1239" s="100" t="s">
        <v>1014</v>
      </c>
      <c r="N1239" s="100" t="s">
        <v>1014</v>
      </c>
      <c r="O1239" s="110" t="s">
        <v>1009</v>
      </c>
    </row>
    <row r="1240" spans="1:15" x14ac:dyDescent="0.25">
      <c r="A1240" s="97" t="s">
        <v>1180</v>
      </c>
      <c r="B1240" s="98" t="s">
        <v>1386</v>
      </c>
      <c r="C1240" s="98" t="s">
        <v>1387</v>
      </c>
      <c r="D1240" s="85">
        <v>862.7</v>
      </c>
      <c r="E1240" s="99">
        <v>0.38577334873697799</v>
      </c>
      <c r="F1240" s="96">
        <v>129</v>
      </c>
      <c r="G1240" s="100" t="s">
        <v>1008</v>
      </c>
      <c r="H1240" s="100" t="s">
        <v>1007</v>
      </c>
      <c r="I1240" s="100" t="s">
        <v>1006</v>
      </c>
      <c r="J1240" s="100" t="s">
        <v>1021</v>
      </c>
      <c r="K1240" s="100" t="s">
        <v>1006</v>
      </c>
      <c r="L1240" s="100" t="s">
        <v>1006</v>
      </c>
      <c r="M1240" s="100" t="s">
        <v>1008</v>
      </c>
      <c r="N1240" s="100" t="s">
        <v>1006</v>
      </c>
      <c r="O1240" s="110" t="s">
        <v>1185</v>
      </c>
    </row>
    <row r="1241" spans="1:15" x14ac:dyDescent="0.25">
      <c r="A1241" s="97" t="s">
        <v>1181</v>
      </c>
      <c r="B1241" s="98" t="s">
        <v>1386</v>
      </c>
      <c r="C1241" s="98" t="s">
        <v>1387</v>
      </c>
      <c r="D1241" s="85">
        <v>223.1</v>
      </c>
      <c r="E1241" s="99">
        <v>-0.87860236850943296</v>
      </c>
      <c r="F1241" s="96">
        <v>187</v>
      </c>
      <c r="G1241" s="100" t="s">
        <v>1014</v>
      </c>
      <c r="H1241" s="100" t="s">
        <v>1014</v>
      </c>
      <c r="I1241" s="100" t="s">
        <v>1014</v>
      </c>
      <c r="J1241" s="100" t="s">
        <v>1014</v>
      </c>
      <c r="K1241" s="100" t="s">
        <v>1014</v>
      </c>
      <c r="L1241" s="100" t="s">
        <v>1014</v>
      </c>
      <c r="M1241" s="100" t="s">
        <v>1014</v>
      </c>
      <c r="N1241" s="100" t="s">
        <v>1014</v>
      </c>
      <c r="O1241" s="110" t="s">
        <v>1009</v>
      </c>
    </row>
    <row r="1242" spans="1:15" x14ac:dyDescent="0.25">
      <c r="A1242" s="97" t="s">
        <v>1182</v>
      </c>
      <c r="B1242" s="98" t="s">
        <v>1386</v>
      </c>
      <c r="C1242" s="98" t="s">
        <v>1387</v>
      </c>
      <c r="D1242" s="85">
        <v>413.8</v>
      </c>
      <c r="E1242" s="99">
        <v>-0.23632804378115099</v>
      </c>
      <c r="F1242" s="96">
        <v>171</v>
      </c>
      <c r="G1242" s="100" t="s">
        <v>1014</v>
      </c>
      <c r="H1242" s="100" t="s">
        <v>1014</v>
      </c>
      <c r="I1242" s="100" t="s">
        <v>1014</v>
      </c>
      <c r="J1242" s="100" t="s">
        <v>1014</v>
      </c>
      <c r="K1242" s="100" t="s">
        <v>1014</v>
      </c>
      <c r="L1242" s="100" t="s">
        <v>1014</v>
      </c>
      <c r="M1242" s="100" t="s">
        <v>1014</v>
      </c>
      <c r="N1242" s="100" t="s">
        <v>1014</v>
      </c>
      <c r="O1242" s="110" t="s">
        <v>1009</v>
      </c>
    </row>
    <row r="1243" spans="1:15" x14ac:dyDescent="0.25">
      <c r="A1243" s="97" t="s">
        <v>1003</v>
      </c>
      <c r="B1243" s="98" t="s">
        <v>1388</v>
      </c>
      <c r="C1243" s="98" t="s">
        <v>1389</v>
      </c>
      <c r="D1243" s="85">
        <v>398.8</v>
      </c>
      <c r="E1243" s="99">
        <v>0.33139723713956598</v>
      </c>
      <c r="F1243" s="96">
        <v>108</v>
      </c>
      <c r="G1243" s="100" t="s">
        <v>1014</v>
      </c>
      <c r="H1243" s="100" t="s">
        <v>1014</v>
      </c>
      <c r="I1243" s="100" t="s">
        <v>1014</v>
      </c>
      <c r="J1243" s="100" t="s">
        <v>1014</v>
      </c>
      <c r="K1243" s="100" t="s">
        <v>1014</v>
      </c>
      <c r="L1243" s="100" t="s">
        <v>1014</v>
      </c>
      <c r="M1243" s="100" t="s">
        <v>1014</v>
      </c>
      <c r="N1243" s="100" t="s">
        <v>1014</v>
      </c>
      <c r="O1243" s="110" t="s">
        <v>1009</v>
      </c>
    </row>
    <row r="1244" spans="1:15" x14ac:dyDescent="0.25">
      <c r="A1244" s="97" t="s">
        <v>1172</v>
      </c>
      <c r="B1244" s="98" t="s">
        <v>1388</v>
      </c>
      <c r="C1244" s="98" t="s">
        <v>1389</v>
      </c>
      <c r="D1244" s="85">
        <v>61.4</v>
      </c>
      <c r="E1244" s="99">
        <v>-0.29630672577831302</v>
      </c>
      <c r="F1244" s="96">
        <v>162</v>
      </c>
      <c r="G1244" s="100" t="s">
        <v>1014</v>
      </c>
      <c r="H1244" s="100" t="s">
        <v>1014</v>
      </c>
      <c r="I1244" s="100" t="s">
        <v>1014</v>
      </c>
      <c r="J1244" s="100" t="s">
        <v>1014</v>
      </c>
      <c r="K1244" s="100" t="s">
        <v>1014</v>
      </c>
      <c r="L1244" s="100" t="s">
        <v>1014</v>
      </c>
      <c r="M1244" s="100" t="s">
        <v>1014</v>
      </c>
      <c r="N1244" s="100" t="s">
        <v>1014</v>
      </c>
      <c r="O1244" s="110" t="s">
        <v>1200</v>
      </c>
    </row>
    <row r="1245" spans="1:15" x14ac:dyDescent="0.25">
      <c r="A1245" s="97" t="s">
        <v>1173</v>
      </c>
      <c r="B1245" s="98" t="s">
        <v>1388</v>
      </c>
      <c r="C1245" s="98" t="s">
        <v>1389</v>
      </c>
      <c r="D1245" s="85">
        <v>103.4</v>
      </c>
      <c r="E1245" s="99">
        <v>0.14279464694201999</v>
      </c>
      <c r="F1245" s="96">
        <v>118</v>
      </c>
      <c r="G1245" s="100" t="s">
        <v>1006</v>
      </c>
      <c r="H1245" s="100" t="s">
        <v>1007</v>
      </c>
      <c r="I1245" s="100" t="s">
        <v>1008</v>
      </c>
      <c r="J1245" s="100" t="s">
        <v>1030</v>
      </c>
      <c r="K1245" s="100" t="s">
        <v>1007</v>
      </c>
      <c r="L1245" s="100" t="s">
        <v>1021</v>
      </c>
      <c r="M1245" s="100" t="s">
        <v>1021</v>
      </c>
      <c r="N1245" s="100" t="s">
        <v>1008</v>
      </c>
      <c r="O1245" s="110" t="s">
        <v>1185</v>
      </c>
    </row>
    <row r="1246" spans="1:15" x14ac:dyDescent="0.25">
      <c r="A1246" s="97" t="s">
        <v>1174</v>
      </c>
      <c r="B1246" s="98" t="s">
        <v>1388</v>
      </c>
      <c r="C1246" s="98" t="s">
        <v>1389</v>
      </c>
      <c r="D1246" s="85">
        <v>22</v>
      </c>
      <c r="E1246" s="99">
        <v>-0.29630672577831302</v>
      </c>
      <c r="F1246" s="96">
        <v>168</v>
      </c>
      <c r="G1246" s="100" t="s">
        <v>1014</v>
      </c>
      <c r="H1246" s="100" t="s">
        <v>1014</v>
      </c>
      <c r="I1246" s="100" t="s">
        <v>1014</v>
      </c>
      <c r="J1246" s="100" t="s">
        <v>1014</v>
      </c>
      <c r="K1246" s="100" t="s">
        <v>1014</v>
      </c>
      <c r="L1246" s="100" t="s">
        <v>1014</v>
      </c>
      <c r="M1246" s="100" t="s">
        <v>1014</v>
      </c>
      <c r="N1246" s="100" t="s">
        <v>1014</v>
      </c>
      <c r="O1246" s="110" t="s">
        <v>1200</v>
      </c>
    </row>
    <row r="1247" spans="1:15" x14ac:dyDescent="0.25">
      <c r="A1247" s="97" t="s">
        <v>1175</v>
      </c>
      <c r="B1247" s="98" t="s">
        <v>1388</v>
      </c>
      <c r="C1247" s="98" t="s">
        <v>1389</v>
      </c>
      <c r="D1247" s="85">
        <v>186</v>
      </c>
      <c r="E1247" s="99">
        <v>-1.2225707281685201</v>
      </c>
      <c r="F1247" s="96">
        <v>205</v>
      </c>
      <c r="G1247" s="100" t="s">
        <v>1030</v>
      </c>
      <c r="H1247" s="100" t="s">
        <v>1008</v>
      </c>
      <c r="I1247" s="100" t="s">
        <v>1008</v>
      </c>
      <c r="J1247" s="100" t="s">
        <v>1021</v>
      </c>
      <c r="K1247" s="100" t="s">
        <v>1007</v>
      </c>
      <c r="L1247" s="100" t="s">
        <v>1021</v>
      </c>
      <c r="M1247" s="100" t="s">
        <v>1021</v>
      </c>
      <c r="N1247" s="100" t="s">
        <v>1008</v>
      </c>
      <c r="O1247" s="110" t="s">
        <v>1185</v>
      </c>
    </row>
    <row r="1248" spans="1:15" x14ac:dyDescent="0.25">
      <c r="A1248" s="97" t="s">
        <v>1176</v>
      </c>
      <c r="B1248" s="98" t="s">
        <v>1388</v>
      </c>
      <c r="C1248" s="98" t="s">
        <v>1389</v>
      </c>
      <c r="D1248" s="85">
        <v>635.1</v>
      </c>
      <c r="E1248" s="99">
        <v>-0.21906641919764799</v>
      </c>
      <c r="F1248" s="96">
        <v>174</v>
      </c>
      <c r="G1248" s="100" t="s">
        <v>1021</v>
      </c>
      <c r="H1248" s="100" t="s">
        <v>1008</v>
      </c>
      <c r="I1248" s="100" t="s">
        <v>1008</v>
      </c>
      <c r="J1248" s="100" t="s">
        <v>1006</v>
      </c>
      <c r="K1248" s="100" t="s">
        <v>1007</v>
      </c>
      <c r="L1248" s="100" t="s">
        <v>1021</v>
      </c>
      <c r="M1248" s="100" t="s">
        <v>1021</v>
      </c>
      <c r="N1248" s="100" t="s">
        <v>1008</v>
      </c>
      <c r="O1248" s="110" t="s">
        <v>1185</v>
      </c>
    </row>
    <row r="1249" spans="1:15" x14ac:dyDescent="0.25">
      <c r="A1249" s="97" t="s">
        <v>1177</v>
      </c>
      <c r="B1249" s="98" t="s">
        <v>1388</v>
      </c>
      <c r="C1249" s="98" t="s">
        <v>1389</v>
      </c>
      <c r="D1249" s="85">
        <v>233.5</v>
      </c>
      <c r="E1249" s="99">
        <v>0.56785182616555496</v>
      </c>
      <c r="F1249" s="96">
        <v>110</v>
      </c>
      <c r="G1249" s="100" t="s">
        <v>1014</v>
      </c>
      <c r="H1249" s="100" t="s">
        <v>1014</v>
      </c>
      <c r="I1249" s="100" t="s">
        <v>1014</v>
      </c>
      <c r="J1249" s="100" t="s">
        <v>1014</v>
      </c>
      <c r="K1249" s="100" t="s">
        <v>1014</v>
      </c>
      <c r="L1249" s="100" t="s">
        <v>1014</v>
      </c>
      <c r="M1249" s="100" t="s">
        <v>1014</v>
      </c>
      <c r="N1249" s="100" t="s">
        <v>1014</v>
      </c>
      <c r="O1249" s="110" t="s">
        <v>1009</v>
      </c>
    </row>
    <row r="1250" spans="1:15" x14ac:dyDescent="0.25">
      <c r="A1250" s="97" t="s">
        <v>1178</v>
      </c>
      <c r="B1250" s="98" t="s">
        <v>1388</v>
      </c>
      <c r="C1250" s="98" t="s">
        <v>1389</v>
      </c>
      <c r="D1250" s="85">
        <v>93.5</v>
      </c>
      <c r="E1250" s="99">
        <v>-0.59146544341687501</v>
      </c>
      <c r="F1250" s="96">
        <v>184</v>
      </c>
      <c r="G1250" s="100" t="s">
        <v>1014</v>
      </c>
      <c r="H1250" s="100" t="s">
        <v>1014</v>
      </c>
      <c r="I1250" s="100" t="s">
        <v>1014</v>
      </c>
      <c r="J1250" s="100" t="s">
        <v>1014</v>
      </c>
      <c r="K1250" s="100" t="s">
        <v>1014</v>
      </c>
      <c r="L1250" s="100" t="s">
        <v>1014</v>
      </c>
      <c r="M1250" s="100" t="s">
        <v>1014</v>
      </c>
      <c r="N1250" s="100" t="s">
        <v>1014</v>
      </c>
      <c r="O1250" s="110" t="s">
        <v>1009</v>
      </c>
    </row>
    <row r="1251" spans="1:15" x14ac:dyDescent="0.25">
      <c r="A1251" s="97" t="s">
        <v>1179</v>
      </c>
      <c r="B1251" s="98" t="s">
        <v>1388</v>
      </c>
      <c r="C1251" s="98" t="s">
        <v>1389</v>
      </c>
      <c r="D1251" s="85">
        <v>193.6</v>
      </c>
      <c r="E1251" s="99">
        <v>0.34171239827178101</v>
      </c>
      <c r="F1251" s="96">
        <v>126</v>
      </c>
      <c r="G1251" s="100" t="s">
        <v>1008</v>
      </c>
      <c r="H1251" s="100" t="s">
        <v>1008</v>
      </c>
      <c r="I1251" s="100" t="s">
        <v>1008</v>
      </c>
      <c r="J1251" s="100" t="s">
        <v>1030</v>
      </c>
      <c r="K1251" s="100" t="s">
        <v>1007</v>
      </c>
      <c r="L1251" s="100" t="s">
        <v>1021</v>
      </c>
      <c r="M1251" s="100" t="s">
        <v>1021</v>
      </c>
      <c r="N1251" s="100" t="s">
        <v>1008</v>
      </c>
      <c r="O1251" s="110" t="s">
        <v>1185</v>
      </c>
    </row>
    <row r="1252" spans="1:15" x14ac:dyDescent="0.25">
      <c r="A1252" s="97" t="s">
        <v>1180</v>
      </c>
      <c r="B1252" s="98" t="s">
        <v>1388</v>
      </c>
      <c r="C1252" s="98" t="s">
        <v>1389</v>
      </c>
      <c r="D1252" s="85">
        <v>895.9</v>
      </c>
      <c r="E1252" s="99">
        <v>-6.3093065180232694E-2</v>
      </c>
      <c r="F1252" s="96">
        <v>160</v>
      </c>
      <c r="G1252" s="100" t="s">
        <v>1006</v>
      </c>
      <c r="H1252" s="100" t="s">
        <v>1006</v>
      </c>
      <c r="I1252" s="100" t="s">
        <v>1008</v>
      </c>
      <c r="J1252" s="100" t="s">
        <v>1006</v>
      </c>
      <c r="K1252" s="100" t="s">
        <v>1030</v>
      </c>
      <c r="L1252" s="100" t="s">
        <v>1021</v>
      </c>
      <c r="M1252" s="100" t="s">
        <v>1021</v>
      </c>
      <c r="N1252" s="100" t="s">
        <v>1008</v>
      </c>
      <c r="O1252" s="110" t="s">
        <v>1185</v>
      </c>
    </row>
    <row r="1253" spans="1:15" x14ac:dyDescent="0.25">
      <c r="A1253" s="97" t="s">
        <v>1181</v>
      </c>
      <c r="B1253" s="98" t="s">
        <v>1388</v>
      </c>
      <c r="C1253" s="98" t="s">
        <v>1389</v>
      </c>
      <c r="D1253" s="85">
        <v>615.9</v>
      </c>
      <c r="E1253" s="99">
        <v>-0.87471443581640795</v>
      </c>
      <c r="F1253" s="96">
        <v>186</v>
      </c>
      <c r="G1253" s="100" t="s">
        <v>1030</v>
      </c>
      <c r="H1253" s="100" t="s">
        <v>1008</v>
      </c>
      <c r="I1253" s="100" t="s">
        <v>1008</v>
      </c>
      <c r="J1253" s="100" t="s">
        <v>1006</v>
      </c>
      <c r="K1253" s="100" t="s">
        <v>1007</v>
      </c>
      <c r="L1253" s="100" t="s">
        <v>1021</v>
      </c>
      <c r="M1253" s="100" t="s">
        <v>1021</v>
      </c>
      <c r="N1253" s="100" t="s">
        <v>1008</v>
      </c>
      <c r="O1253" s="110" t="s">
        <v>1185</v>
      </c>
    </row>
    <row r="1254" spans="1:15" x14ac:dyDescent="0.25">
      <c r="A1254" s="97" t="s">
        <v>1182</v>
      </c>
      <c r="B1254" s="98" t="s">
        <v>1388</v>
      </c>
      <c r="C1254" s="98" t="s">
        <v>1389</v>
      </c>
      <c r="D1254" s="85">
        <v>871.7</v>
      </c>
      <c r="E1254" s="99">
        <v>-0.18731152436539</v>
      </c>
      <c r="F1254" s="96">
        <v>169</v>
      </c>
      <c r="G1254" s="100" t="s">
        <v>1021</v>
      </c>
      <c r="H1254" s="100" t="s">
        <v>1006</v>
      </c>
      <c r="I1254" s="100" t="s">
        <v>1008</v>
      </c>
      <c r="J1254" s="100" t="s">
        <v>1006</v>
      </c>
      <c r="K1254" s="100" t="s">
        <v>1007</v>
      </c>
      <c r="L1254" s="100" t="s">
        <v>1021</v>
      </c>
      <c r="M1254" s="100" t="s">
        <v>1021</v>
      </c>
      <c r="N1254" s="100" t="s">
        <v>1008</v>
      </c>
      <c r="O1254" s="110" t="s">
        <v>1185</v>
      </c>
    </row>
    <row r="1255" spans="1:15" x14ac:dyDescent="0.25">
      <c r="A1255" s="97" t="s">
        <v>1003</v>
      </c>
      <c r="B1255" s="98" t="s">
        <v>1390</v>
      </c>
      <c r="C1255" s="98" t="s">
        <v>1391</v>
      </c>
      <c r="D1255" s="85">
        <v>505.9</v>
      </c>
      <c r="E1255" s="99">
        <v>0.392736755204321</v>
      </c>
      <c r="F1255" s="96">
        <v>101</v>
      </c>
      <c r="G1255" s="100" t="s">
        <v>1014</v>
      </c>
      <c r="H1255" s="100" t="s">
        <v>1014</v>
      </c>
      <c r="I1255" s="100" t="s">
        <v>1014</v>
      </c>
      <c r="J1255" s="100" t="s">
        <v>1014</v>
      </c>
      <c r="K1255" s="100" t="s">
        <v>1014</v>
      </c>
      <c r="L1255" s="100" t="s">
        <v>1014</v>
      </c>
      <c r="M1255" s="100" t="s">
        <v>1014</v>
      </c>
      <c r="N1255" s="100" t="s">
        <v>1014</v>
      </c>
      <c r="O1255" s="110" t="s">
        <v>1200</v>
      </c>
    </row>
    <row r="1256" spans="1:15" x14ac:dyDescent="0.25">
      <c r="A1256" s="97" t="s">
        <v>1172</v>
      </c>
      <c r="B1256" s="98" t="s">
        <v>1390</v>
      </c>
      <c r="C1256" s="98" t="s">
        <v>1391</v>
      </c>
      <c r="D1256" s="85">
        <v>229.9</v>
      </c>
      <c r="E1256" s="99">
        <v>0.392736755204321</v>
      </c>
      <c r="F1256" s="96">
        <v>116</v>
      </c>
      <c r="G1256" s="100" t="s">
        <v>1014</v>
      </c>
      <c r="H1256" s="100" t="s">
        <v>1014</v>
      </c>
      <c r="I1256" s="100" t="s">
        <v>1014</v>
      </c>
      <c r="J1256" s="100" t="s">
        <v>1014</v>
      </c>
      <c r="K1256" s="100" t="s">
        <v>1014</v>
      </c>
      <c r="L1256" s="100" t="s">
        <v>1014</v>
      </c>
      <c r="M1256" s="100" t="s">
        <v>1014</v>
      </c>
      <c r="N1256" s="100" t="s">
        <v>1014</v>
      </c>
      <c r="O1256" s="110" t="s">
        <v>1200</v>
      </c>
    </row>
    <row r="1257" spans="1:15" x14ac:dyDescent="0.25">
      <c r="A1257" s="97" t="s">
        <v>1173</v>
      </c>
      <c r="B1257" s="98" t="s">
        <v>1390</v>
      </c>
      <c r="C1257" s="98" t="s">
        <v>1391</v>
      </c>
      <c r="D1257" s="85">
        <v>125.9</v>
      </c>
      <c r="E1257" s="99">
        <v>0.392736755204321</v>
      </c>
      <c r="F1257" s="96">
        <v>104</v>
      </c>
      <c r="G1257" s="100" t="s">
        <v>1014</v>
      </c>
      <c r="H1257" s="100" t="s">
        <v>1014</v>
      </c>
      <c r="I1257" s="100" t="s">
        <v>1014</v>
      </c>
      <c r="J1257" s="100" t="s">
        <v>1014</v>
      </c>
      <c r="K1257" s="100" t="s">
        <v>1014</v>
      </c>
      <c r="L1257" s="100" t="s">
        <v>1014</v>
      </c>
      <c r="M1257" s="100" t="s">
        <v>1014</v>
      </c>
      <c r="N1257" s="100" t="s">
        <v>1014</v>
      </c>
      <c r="O1257" s="110" t="s">
        <v>1200</v>
      </c>
    </row>
    <row r="1258" spans="1:15" x14ac:dyDescent="0.25">
      <c r="A1258" s="97" t="s">
        <v>1174</v>
      </c>
      <c r="B1258" s="98" t="s">
        <v>1390</v>
      </c>
      <c r="C1258" s="98" t="s">
        <v>1391</v>
      </c>
      <c r="D1258" s="85">
        <v>64.7</v>
      </c>
      <c r="E1258" s="99">
        <v>0.392736755204321</v>
      </c>
      <c r="F1258" s="96">
        <v>119</v>
      </c>
      <c r="G1258" s="100" t="s">
        <v>1014</v>
      </c>
      <c r="H1258" s="100" t="s">
        <v>1014</v>
      </c>
      <c r="I1258" s="100" t="s">
        <v>1014</v>
      </c>
      <c r="J1258" s="100" t="s">
        <v>1014</v>
      </c>
      <c r="K1258" s="100" t="s">
        <v>1014</v>
      </c>
      <c r="L1258" s="100" t="s">
        <v>1014</v>
      </c>
      <c r="M1258" s="100" t="s">
        <v>1014</v>
      </c>
      <c r="N1258" s="100" t="s">
        <v>1014</v>
      </c>
      <c r="O1258" s="110" t="s">
        <v>1200</v>
      </c>
    </row>
    <row r="1259" spans="1:15" x14ac:dyDescent="0.25">
      <c r="A1259" s="97" t="s">
        <v>1175</v>
      </c>
      <c r="B1259" s="98" t="s">
        <v>1390</v>
      </c>
      <c r="C1259" s="98" t="s">
        <v>1391</v>
      </c>
      <c r="D1259" s="85">
        <v>328.5</v>
      </c>
      <c r="E1259" s="99">
        <v>0.392736755204321</v>
      </c>
      <c r="F1259" s="96">
        <v>116</v>
      </c>
      <c r="G1259" s="100" t="s">
        <v>1014</v>
      </c>
      <c r="H1259" s="100" t="s">
        <v>1014</v>
      </c>
      <c r="I1259" s="100" t="s">
        <v>1014</v>
      </c>
      <c r="J1259" s="100" t="s">
        <v>1014</v>
      </c>
      <c r="K1259" s="100" t="s">
        <v>1014</v>
      </c>
      <c r="L1259" s="100" t="s">
        <v>1014</v>
      </c>
      <c r="M1259" s="100" t="s">
        <v>1014</v>
      </c>
      <c r="N1259" s="100" t="s">
        <v>1014</v>
      </c>
      <c r="O1259" s="110" t="s">
        <v>1200</v>
      </c>
    </row>
    <row r="1260" spans="1:15" x14ac:dyDescent="0.25">
      <c r="A1260" s="97" t="s">
        <v>1176</v>
      </c>
      <c r="B1260" s="98" t="s">
        <v>1390</v>
      </c>
      <c r="C1260" s="98" t="s">
        <v>1391</v>
      </c>
      <c r="D1260" s="85">
        <v>872</v>
      </c>
      <c r="E1260" s="99">
        <v>0.47693299441377701</v>
      </c>
      <c r="F1260" s="96">
        <v>112</v>
      </c>
      <c r="G1260" s="100" t="s">
        <v>1014</v>
      </c>
      <c r="H1260" s="100" t="s">
        <v>1014</v>
      </c>
      <c r="I1260" s="100" t="s">
        <v>1014</v>
      </c>
      <c r="J1260" s="100" t="s">
        <v>1014</v>
      </c>
      <c r="K1260" s="100" t="s">
        <v>1014</v>
      </c>
      <c r="L1260" s="100" t="s">
        <v>1014</v>
      </c>
      <c r="M1260" s="100" t="s">
        <v>1014</v>
      </c>
      <c r="N1260" s="100" t="s">
        <v>1014</v>
      </c>
      <c r="O1260" s="110" t="s">
        <v>1009</v>
      </c>
    </row>
    <row r="1261" spans="1:15" x14ac:dyDescent="0.25">
      <c r="A1261" s="97" t="s">
        <v>1177</v>
      </c>
      <c r="B1261" s="98" t="s">
        <v>1390</v>
      </c>
      <c r="C1261" s="98" t="s">
        <v>1391</v>
      </c>
      <c r="D1261" s="85">
        <v>352.1</v>
      </c>
      <c r="E1261" s="99">
        <v>0.76592085315321101</v>
      </c>
      <c r="F1261" s="96">
        <v>88</v>
      </c>
      <c r="G1261" s="100" t="s">
        <v>1014</v>
      </c>
      <c r="H1261" s="100" t="s">
        <v>1014</v>
      </c>
      <c r="I1261" s="100" t="s">
        <v>1014</v>
      </c>
      <c r="J1261" s="100" t="s">
        <v>1014</v>
      </c>
      <c r="K1261" s="100" t="s">
        <v>1014</v>
      </c>
      <c r="L1261" s="100" t="s">
        <v>1014</v>
      </c>
      <c r="M1261" s="100" t="s">
        <v>1014</v>
      </c>
      <c r="N1261" s="100" t="s">
        <v>1014</v>
      </c>
      <c r="O1261" s="110" t="s">
        <v>1009</v>
      </c>
    </row>
    <row r="1262" spans="1:15" x14ac:dyDescent="0.25">
      <c r="A1262" s="97" t="s">
        <v>1178</v>
      </c>
      <c r="B1262" s="98" t="s">
        <v>1390</v>
      </c>
      <c r="C1262" s="98" t="s">
        <v>1391</v>
      </c>
      <c r="D1262" s="85">
        <v>88.1</v>
      </c>
      <c r="E1262" s="99">
        <v>0.392736755204321</v>
      </c>
      <c r="F1262" s="96">
        <v>107</v>
      </c>
      <c r="G1262" s="100" t="s">
        <v>1014</v>
      </c>
      <c r="H1262" s="100" t="s">
        <v>1014</v>
      </c>
      <c r="I1262" s="100" t="s">
        <v>1014</v>
      </c>
      <c r="J1262" s="100" t="s">
        <v>1014</v>
      </c>
      <c r="K1262" s="100" t="s">
        <v>1014</v>
      </c>
      <c r="L1262" s="100" t="s">
        <v>1014</v>
      </c>
      <c r="M1262" s="100" t="s">
        <v>1014</v>
      </c>
      <c r="N1262" s="100" t="s">
        <v>1014</v>
      </c>
      <c r="O1262" s="110" t="s">
        <v>1200</v>
      </c>
    </row>
    <row r="1263" spans="1:15" x14ac:dyDescent="0.25">
      <c r="A1263" s="97" t="s">
        <v>1179</v>
      </c>
      <c r="B1263" s="98" t="s">
        <v>1390</v>
      </c>
      <c r="C1263" s="98" t="s">
        <v>1391</v>
      </c>
      <c r="D1263" s="85">
        <v>481.3</v>
      </c>
      <c r="E1263" s="99">
        <v>-1.05147893810228</v>
      </c>
      <c r="F1263" s="96">
        <v>195</v>
      </c>
      <c r="G1263" s="100" t="s">
        <v>1014</v>
      </c>
      <c r="H1263" s="100" t="s">
        <v>1014</v>
      </c>
      <c r="I1263" s="100" t="s">
        <v>1014</v>
      </c>
      <c r="J1263" s="100" t="s">
        <v>1014</v>
      </c>
      <c r="K1263" s="100" t="s">
        <v>1014</v>
      </c>
      <c r="L1263" s="100" t="s">
        <v>1014</v>
      </c>
      <c r="M1263" s="100" t="s">
        <v>1014</v>
      </c>
      <c r="N1263" s="100" t="s">
        <v>1014</v>
      </c>
      <c r="O1263" s="110" t="s">
        <v>1009</v>
      </c>
    </row>
    <row r="1264" spans="1:15" x14ac:dyDescent="0.25">
      <c r="A1264" s="97" t="s">
        <v>1180</v>
      </c>
      <c r="B1264" s="98" t="s">
        <v>1390</v>
      </c>
      <c r="C1264" s="98" t="s">
        <v>1391</v>
      </c>
      <c r="D1264" s="85">
        <v>1367</v>
      </c>
      <c r="E1264" s="99">
        <v>0.42987822189465202</v>
      </c>
      <c r="F1264" s="96">
        <v>122</v>
      </c>
      <c r="G1264" s="100" t="s">
        <v>1008</v>
      </c>
      <c r="H1264" s="100" t="s">
        <v>1007</v>
      </c>
      <c r="I1264" s="100" t="s">
        <v>1030</v>
      </c>
      <c r="J1264" s="100" t="s">
        <v>1007</v>
      </c>
      <c r="K1264" s="100" t="s">
        <v>1006</v>
      </c>
      <c r="L1264" s="100" t="s">
        <v>1008</v>
      </c>
      <c r="M1264" s="100" t="s">
        <v>1007</v>
      </c>
      <c r="N1264" s="100" t="s">
        <v>1021</v>
      </c>
      <c r="O1264" s="110" t="s">
        <v>1185</v>
      </c>
    </row>
    <row r="1265" spans="1:15" x14ac:dyDescent="0.25">
      <c r="A1265" s="97" t="s">
        <v>1181</v>
      </c>
      <c r="B1265" s="98" t="s">
        <v>1390</v>
      </c>
      <c r="C1265" s="98" t="s">
        <v>1391</v>
      </c>
      <c r="D1265" s="85">
        <v>400.3</v>
      </c>
      <c r="E1265" s="99">
        <v>1.08304319499049</v>
      </c>
      <c r="F1265" s="96">
        <v>51</v>
      </c>
      <c r="G1265" s="100" t="s">
        <v>1014</v>
      </c>
      <c r="H1265" s="100" t="s">
        <v>1014</v>
      </c>
      <c r="I1265" s="100" t="s">
        <v>1014</v>
      </c>
      <c r="J1265" s="100" t="s">
        <v>1014</v>
      </c>
      <c r="K1265" s="100" t="s">
        <v>1014</v>
      </c>
      <c r="L1265" s="100" t="s">
        <v>1014</v>
      </c>
      <c r="M1265" s="100" t="s">
        <v>1014</v>
      </c>
      <c r="N1265" s="100" t="s">
        <v>1014</v>
      </c>
      <c r="O1265" s="110" t="s">
        <v>1009</v>
      </c>
    </row>
    <row r="1266" spans="1:15" x14ac:dyDescent="0.25">
      <c r="A1266" s="97" t="s">
        <v>1182</v>
      </c>
      <c r="B1266" s="98" t="s">
        <v>1390</v>
      </c>
      <c r="C1266" s="98" t="s">
        <v>1391</v>
      </c>
      <c r="D1266" s="85">
        <v>607.4</v>
      </c>
      <c r="E1266" s="99">
        <v>0.22084507510168699</v>
      </c>
      <c r="F1266" s="96">
        <v>131</v>
      </c>
      <c r="G1266" s="100" t="s">
        <v>1014</v>
      </c>
      <c r="H1266" s="100" t="s">
        <v>1014</v>
      </c>
      <c r="I1266" s="100" t="s">
        <v>1014</v>
      </c>
      <c r="J1266" s="100" t="s">
        <v>1014</v>
      </c>
      <c r="K1266" s="100" t="s">
        <v>1014</v>
      </c>
      <c r="L1266" s="100" t="s">
        <v>1014</v>
      </c>
      <c r="M1266" s="100" t="s">
        <v>1014</v>
      </c>
      <c r="N1266" s="100" t="s">
        <v>1014</v>
      </c>
      <c r="O1266" s="110" t="s">
        <v>1009</v>
      </c>
    </row>
    <row r="1267" spans="1:15" x14ac:dyDescent="0.25">
      <c r="A1267" s="97" t="s">
        <v>1003</v>
      </c>
      <c r="B1267" s="98" t="s">
        <v>1392</v>
      </c>
      <c r="C1267" s="98" t="s">
        <v>1393</v>
      </c>
      <c r="D1267" s="85">
        <v>143.5</v>
      </c>
      <c r="E1267" s="99">
        <v>-0.31681233810600001</v>
      </c>
      <c r="F1267" s="96">
        <v>175</v>
      </c>
      <c r="G1267" s="100" t="s">
        <v>1014</v>
      </c>
      <c r="H1267" s="100" t="s">
        <v>1014</v>
      </c>
      <c r="I1267" s="100" t="s">
        <v>1014</v>
      </c>
      <c r="J1267" s="100" t="s">
        <v>1014</v>
      </c>
      <c r="K1267" s="100" t="s">
        <v>1014</v>
      </c>
      <c r="L1267" s="100" t="s">
        <v>1014</v>
      </c>
      <c r="M1267" s="100" t="s">
        <v>1014</v>
      </c>
      <c r="N1267" s="100" t="s">
        <v>1014</v>
      </c>
      <c r="O1267" s="110" t="s">
        <v>1200</v>
      </c>
    </row>
    <row r="1268" spans="1:15" x14ac:dyDescent="0.25">
      <c r="A1268" s="97" t="s">
        <v>1172</v>
      </c>
      <c r="B1268" s="98" t="s">
        <v>1392</v>
      </c>
      <c r="C1268" s="98" t="s">
        <v>1393</v>
      </c>
      <c r="D1268" s="85">
        <v>45.6</v>
      </c>
      <c r="E1268" s="99">
        <v>-0.31681233810600001</v>
      </c>
      <c r="F1268" s="96">
        <v>164</v>
      </c>
      <c r="G1268" s="100" t="s">
        <v>1014</v>
      </c>
      <c r="H1268" s="100" t="s">
        <v>1014</v>
      </c>
      <c r="I1268" s="100" t="s">
        <v>1014</v>
      </c>
      <c r="J1268" s="100" t="s">
        <v>1014</v>
      </c>
      <c r="K1268" s="100" t="s">
        <v>1014</v>
      </c>
      <c r="L1268" s="100" t="s">
        <v>1014</v>
      </c>
      <c r="M1268" s="100" t="s">
        <v>1014</v>
      </c>
      <c r="N1268" s="100" t="s">
        <v>1014</v>
      </c>
      <c r="O1268" s="110" t="s">
        <v>1200</v>
      </c>
    </row>
    <row r="1269" spans="1:15" x14ac:dyDescent="0.25">
      <c r="A1269" s="97" t="s">
        <v>1173</v>
      </c>
      <c r="B1269" s="98" t="s">
        <v>1392</v>
      </c>
      <c r="C1269" s="98" t="s">
        <v>1393</v>
      </c>
      <c r="D1269" s="85">
        <v>26.3</v>
      </c>
      <c r="E1269" s="99">
        <v>-0.31681233810600001</v>
      </c>
      <c r="F1269" s="96">
        <v>154</v>
      </c>
      <c r="G1269" s="100" t="s">
        <v>1014</v>
      </c>
      <c r="H1269" s="100" t="s">
        <v>1014</v>
      </c>
      <c r="I1269" s="100" t="s">
        <v>1014</v>
      </c>
      <c r="J1269" s="100" t="s">
        <v>1014</v>
      </c>
      <c r="K1269" s="100" t="s">
        <v>1014</v>
      </c>
      <c r="L1269" s="100" t="s">
        <v>1014</v>
      </c>
      <c r="M1269" s="100" t="s">
        <v>1014</v>
      </c>
      <c r="N1269" s="100" t="s">
        <v>1014</v>
      </c>
      <c r="O1269" s="110" t="s">
        <v>1200</v>
      </c>
    </row>
    <row r="1270" spans="1:15" x14ac:dyDescent="0.25">
      <c r="A1270" s="97" t="s">
        <v>1174</v>
      </c>
      <c r="B1270" s="98" t="s">
        <v>1392</v>
      </c>
      <c r="C1270" s="98" t="s">
        <v>1393</v>
      </c>
      <c r="D1270" s="85">
        <v>20.6</v>
      </c>
      <c r="E1270" s="99">
        <v>-0.31681233810600001</v>
      </c>
      <c r="F1270" s="96">
        <v>170</v>
      </c>
      <c r="G1270" s="100" t="s">
        <v>1014</v>
      </c>
      <c r="H1270" s="100" t="s">
        <v>1014</v>
      </c>
      <c r="I1270" s="100" t="s">
        <v>1014</v>
      </c>
      <c r="J1270" s="100" t="s">
        <v>1014</v>
      </c>
      <c r="K1270" s="100" t="s">
        <v>1014</v>
      </c>
      <c r="L1270" s="100" t="s">
        <v>1014</v>
      </c>
      <c r="M1270" s="100" t="s">
        <v>1014</v>
      </c>
      <c r="N1270" s="100" t="s">
        <v>1014</v>
      </c>
      <c r="O1270" s="110" t="s">
        <v>1200</v>
      </c>
    </row>
    <row r="1271" spans="1:15" x14ac:dyDescent="0.25">
      <c r="A1271" s="97" t="s">
        <v>1175</v>
      </c>
      <c r="B1271" s="98" t="s">
        <v>1392</v>
      </c>
      <c r="C1271" s="98" t="s">
        <v>1393</v>
      </c>
      <c r="D1271" s="85">
        <v>66.3</v>
      </c>
      <c r="E1271" s="99">
        <v>-0.31681233810600001</v>
      </c>
      <c r="F1271" s="96">
        <v>166</v>
      </c>
      <c r="G1271" s="100" t="s">
        <v>1014</v>
      </c>
      <c r="H1271" s="100" t="s">
        <v>1014</v>
      </c>
      <c r="I1271" s="100" t="s">
        <v>1014</v>
      </c>
      <c r="J1271" s="100" t="s">
        <v>1014</v>
      </c>
      <c r="K1271" s="100" t="s">
        <v>1014</v>
      </c>
      <c r="L1271" s="100" t="s">
        <v>1014</v>
      </c>
      <c r="M1271" s="100" t="s">
        <v>1014</v>
      </c>
      <c r="N1271" s="100" t="s">
        <v>1014</v>
      </c>
      <c r="O1271" s="110" t="s">
        <v>1200</v>
      </c>
    </row>
    <row r="1272" spans="1:15" x14ac:dyDescent="0.25">
      <c r="A1272" s="97" t="s">
        <v>1176</v>
      </c>
      <c r="B1272" s="98" t="s">
        <v>1392</v>
      </c>
      <c r="C1272" s="98" t="s">
        <v>1393</v>
      </c>
      <c r="D1272" s="85">
        <v>235.5</v>
      </c>
      <c r="E1272" s="99">
        <v>0.47693299441377701</v>
      </c>
      <c r="F1272" s="96">
        <v>112</v>
      </c>
      <c r="G1272" s="100" t="s">
        <v>1014</v>
      </c>
      <c r="H1272" s="100" t="s">
        <v>1014</v>
      </c>
      <c r="I1272" s="100" t="s">
        <v>1014</v>
      </c>
      <c r="J1272" s="100" t="s">
        <v>1014</v>
      </c>
      <c r="K1272" s="100" t="s">
        <v>1014</v>
      </c>
      <c r="L1272" s="100" t="s">
        <v>1014</v>
      </c>
      <c r="M1272" s="100" t="s">
        <v>1014</v>
      </c>
      <c r="N1272" s="100" t="s">
        <v>1014</v>
      </c>
      <c r="O1272" s="110" t="s">
        <v>1009</v>
      </c>
    </row>
    <row r="1273" spans="1:15" x14ac:dyDescent="0.25">
      <c r="A1273" s="97" t="s">
        <v>1177</v>
      </c>
      <c r="B1273" s="98" t="s">
        <v>1392</v>
      </c>
      <c r="C1273" s="98" t="s">
        <v>1393</v>
      </c>
      <c r="D1273" s="85">
        <v>77.400000000000006</v>
      </c>
      <c r="E1273" s="99">
        <v>0.76592085315321101</v>
      </c>
      <c r="F1273" s="96">
        <v>88</v>
      </c>
      <c r="G1273" s="100" t="s">
        <v>1014</v>
      </c>
      <c r="H1273" s="100" t="s">
        <v>1014</v>
      </c>
      <c r="I1273" s="100" t="s">
        <v>1014</v>
      </c>
      <c r="J1273" s="100" t="s">
        <v>1014</v>
      </c>
      <c r="K1273" s="100" t="s">
        <v>1014</v>
      </c>
      <c r="L1273" s="100" t="s">
        <v>1014</v>
      </c>
      <c r="M1273" s="100" t="s">
        <v>1014</v>
      </c>
      <c r="N1273" s="100" t="s">
        <v>1014</v>
      </c>
      <c r="O1273" s="110" t="s">
        <v>1009</v>
      </c>
    </row>
    <row r="1274" spans="1:15" x14ac:dyDescent="0.25">
      <c r="A1274" s="97" t="s">
        <v>1178</v>
      </c>
      <c r="B1274" s="98" t="s">
        <v>1392</v>
      </c>
      <c r="C1274" s="98" t="s">
        <v>1393</v>
      </c>
      <c r="D1274" s="85">
        <v>14.2</v>
      </c>
      <c r="E1274" s="99">
        <v>-0.31681233810600001</v>
      </c>
      <c r="F1274" s="96">
        <v>159</v>
      </c>
      <c r="G1274" s="100" t="s">
        <v>1014</v>
      </c>
      <c r="H1274" s="100" t="s">
        <v>1014</v>
      </c>
      <c r="I1274" s="100" t="s">
        <v>1014</v>
      </c>
      <c r="J1274" s="100" t="s">
        <v>1014</v>
      </c>
      <c r="K1274" s="100" t="s">
        <v>1014</v>
      </c>
      <c r="L1274" s="100" t="s">
        <v>1014</v>
      </c>
      <c r="M1274" s="100" t="s">
        <v>1014</v>
      </c>
      <c r="N1274" s="100" t="s">
        <v>1014</v>
      </c>
      <c r="O1274" s="110" t="s">
        <v>1200</v>
      </c>
    </row>
    <row r="1275" spans="1:15" x14ac:dyDescent="0.25">
      <c r="A1275" s="97" t="s">
        <v>1179</v>
      </c>
      <c r="B1275" s="98" t="s">
        <v>1392</v>
      </c>
      <c r="C1275" s="98" t="s">
        <v>1393</v>
      </c>
      <c r="D1275" s="85">
        <v>112.7</v>
      </c>
      <c r="E1275" s="99">
        <v>-1.05147893810228</v>
      </c>
      <c r="F1275" s="96">
        <v>195</v>
      </c>
      <c r="G1275" s="100" t="s">
        <v>1014</v>
      </c>
      <c r="H1275" s="100" t="s">
        <v>1014</v>
      </c>
      <c r="I1275" s="100" t="s">
        <v>1014</v>
      </c>
      <c r="J1275" s="100" t="s">
        <v>1014</v>
      </c>
      <c r="K1275" s="100" t="s">
        <v>1014</v>
      </c>
      <c r="L1275" s="100" t="s">
        <v>1014</v>
      </c>
      <c r="M1275" s="100" t="s">
        <v>1014</v>
      </c>
      <c r="N1275" s="100" t="s">
        <v>1014</v>
      </c>
      <c r="O1275" s="110" t="s">
        <v>1009</v>
      </c>
    </row>
    <row r="1276" spans="1:15" x14ac:dyDescent="0.25">
      <c r="A1276" s="97" t="s">
        <v>1180</v>
      </c>
      <c r="B1276" s="98" t="s">
        <v>1392</v>
      </c>
      <c r="C1276" s="98" t="s">
        <v>1393</v>
      </c>
      <c r="D1276" s="85">
        <v>412.3</v>
      </c>
      <c r="E1276" s="99">
        <v>0.63396599757413497</v>
      </c>
      <c r="F1276" s="96">
        <v>97</v>
      </c>
      <c r="G1276" s="100" t="s">
        <v>1014</v>
      </c>
      <c r="H1276" s="100" t="s">
        <v>1014</v>
      </c>
      <c r="I1276" s="100" t="s">
        <v>1014</v>
      </c>
      <c r="J1276" s="100" t="s">
        <v>1014</v>
      </c>
      <c r="K1276" s="100" t="s">
        <v>1014</v>
      </c>
      <c r="L1276" s="100" t="s">
        <v>1014</v>
      </c>
      <c r="M1276" s="100" t="s">
        <v>1014</v>
      </c>
      <c r="N1276" s="100" t="s">
        <v>1014</v>
      </c>
      <c r="O1276" s="110" t="s">
        <v>1009</v>
      </c>
    </row>
    <row r="1277" spans="1:15" x14ac:dyDescent="0.25">
      <c r="A1277" s="97" t="s">
        <v>1181</v>
      </c>
      <c r="B1277" s="98" t="s">
        <v>1392</v>
      </c>
      <c r="C1277" s="98" t="s">
        <v>1393</v>
      </c>
      <c r="D1277" s="85">
        <v>164.5</v>
      </c>
      <c r="E1277" s="99">
        <v>1.08304319499049</v>
      </c>
      <c r="F1277" s="96">
        <v>51</v>
      </c>
      <c r="G1277" s="100" t="s">
        <v>1014</v>
      </c>
      <c r="H1277" s="100" t="s">
        <v>1014</v>
      </c>
      <c r="I1277" s="100" t="s">
        <v>1014</v>
      </c>
      <c r="J1277" s="100" t="s">
        <v>1014</v>
      </c>
      <c r="K1277" s="100" t="s">
        <v>1014</v>
      </c>
      <c r="L1277" s="100" t="s">
        <v>1014</v>
      </c>
      <c r="M1277" s="100" t="s">
        <v>1014</v>
      </c>
      <c r="N1277" s="100" t="s">
        <v>1014</v>
      </c>
      <c r="O1277" s="110" t="s">
        <v>1009</v>
      </c>
    </row>
    <row r="1278" spans="1:15" x14ac:dyDescent="0.25">
      <c r="A1278" s="97" t="s">
        <v>1182</v>
      </c>
      <c r="B1278" s="98" t="s">
        <v>1392</v>
      </c>
      <c r="C1278" s="98" t="s">
        <v>1393</v>
      </c>
      <c r="D1278" s="85">
        <v>151</v>
      </c>
      <c r="E1278" s="99">
        <v>0.22084507510168699</v>
      </c>
      <c r="F1278" s="96">
        <v>131</v>
      </c>
      <c r="G1278" s="100" t="s">
        <v>1014</v>
      </c>
      <c r="H1278" s="100" t="s">
        <v>1014</v>
      </c>
      <c r="I1278" s="100" t="s">
        <v>1014</v>
      </c>
      <c r="J1278" s="100" t="s">
        <v>1014</v>
      </c>
      <c r="K1278" s="100" t="s">
        <v>1014</v>
      </c>
      <c r="L1278" s="100" t="s">
        <v>1014</v>
      </c>
      <c r="M1278" s="100" t="s">
        <v>1014</v>
      </c>
      <c r="N1278" s="100" t="s">
        <v>1014</v>
      </c>
      <c r="O1278" s="110" t="s">
        <v>1009</v>
      </c>
    </row>
    <row r="1279" spans="1:15" x14ac:dyDescent="0.25">
      <c r="A1279" s="97" t="s">
        <v>1003</v>
      </c>
      <c r="B1279" s="98" t="s">
        <v>1394</v>
      </c>
      <c r="C1279" s="98" t="s">
        <v>1395</v>
      </c>
      <c r="D1279" s="85">
        <v>714.4</v>
      </c>
      <c r="E1279" s="99">
        <v>1.1218368444923501</v>
      </c>
      <c r="F1279" s="96">
        <v>59</v>
      </c>
      <c r="G1279" s="100" t="s">
        <v>1014</v>
      </c>
      <c r="H1279" s="100" t="s">
        <v>1014</v>
      </c>
      <c r="I1279" s="100" t="s">
        <v>1014</v>
      </c>
      <c r="J1279" s="100" t="s">
        <v>1014</v>
      </c>
      <c r="K1279" s="100" t="s">
        <v>1014</v>
      </c>
      <c r="L1279" s="100" t="s">
        <v>1014</v>
      </c>
      <c r="M1279" s="100" t="s">
        <v>1014</v>
      </c>
      <c r="N1279" s="100" t="s">
        <v>1014</v>
      </c>
      <c r="O1279" s="110" t="s">
        <v>1200</v>
      </c>
    </row>
    <row r="1280" spans="1:15" x14ac:dyDescent="0.25">
      <c r="A1280" s="97" t="s">
        <v>1172</v>
      </c>
      <c r="B1280" s="98" t="s">
        <v>1394</v>
      </c>
      <c r="C1280" s="98" t="s">
        <v>1395</v>
      </c>
      <c r="D1280" s="85">
        <v>140.19999999999999</v>
      </c>
      <c r="E1280" s="99">
        <v>1.1218368444923501</v>
      </c>
      <c r="F1280" s="96">
        <v>51</v>
      </c>
      <c r="G1280" s="100" t="s">
        <v>1014</v>
      </c>
      <c r="H1280" s="100" t="s">
        <v>1014</v>
      </c>
      <c r="I1280" s="100" t="s">
        <v>1014</v>
      </c>
      <c r="J1280" s="100" t="s">
        <v>1014</v>
      </c>
      <c r="K1280" s="100" t="s">
        <v>1014</v>
      </c>
      <c r="L1280" s="100" t="s">
        <v>1014</v>
      </c>
      <c r="M1280" s="100" t="s">
        <v>1014</v>
      </c>
      <c r="N1280" s="100" t="s">
        <v>1014</v>
      </c>
      <c r="O1280" s="110" t="s">
        <v>1200</v>
      </c>
    </row>
    <row r="1281" spans="1:15" x14ac:dyDescent="0.25">
      <c r="A1281" s="97" t="s">
        <v>1173</v>
      </c>
      <c r="B1281" s="98" t="s">
        <v>1394</v>
      </c>
      <c r="C1281" s="98" t="s">
        <v>1395</v>
      </c>
      <c r="D1281" s="85">
        <v>173.7</v>
      </c>
      <c r="E1281" s="99">
        <v>1.1218368444923501</v>
      </c>
      <c r="F1281" s="96">
        <v>40</v>
      </c>
      <c r="G1281" s="100" t="s">
        <v>1014</v>
      </c>
      <c r="H1281" s="100" t="s">
        <v>1014</v>
      </c>
      <c r="I1281" s="100" t="s">
        <v>1014</v>
      </c>
      <c r="J1281" s="100" t="s">
        <v>1014</v>
      </c>
      <c r="K1281" s="100" t="s">
        <v>1014</v>
      </c>
      <c r="L1281" s="100" t="s">
        <v>1014</v>
      </c>
      <c r="M1281" s="100" t="s">
        <v>1014</v>
      </c>
      <c r="N1281" s="100" t="s">
        <v>1014</v>
      </c>
      <c r="O1281" s="110" t="s">
        <v>1200</v>
      </c>
    </row>
    <row r="1282" spans="1:15" x14ac:dyDescent="0.25">
      <c r="A1282" s="97" t="s">
        <v>1174</v>
      </c>
      <c r="B1282" s="98" t="s">
        <v>1394</v>
      </c>
      <c r="C1282" s="98" t="s">
        <v>1395</v>
      </c>
      <c r="D1282" s="85">
        <v>54.6</v>
      </c>
      <c r="E1282" s="99">
        <v>1.1218368444923501</v>
      </c>
      <c r="F1282" s="96">
        <v>49</v>
      </c>
      <c r="G1282" s="100" t="s">
        <v>1014</v>
      </c>
      <c r="H1282" s="100" t="s">
        <v>1014</v>
      </c>
      <c r="I1282" s="100" t="s">
        <v>1014</v>
      </c>
      <c r="J1282" s="100" t="s">
        <v>1014</v>
      </c>
      <c r="K1282" s="100" t="s">
        <v>1014</v>
      </c>
      <c r="L1282" s="100" t="s">
        <v>1014</v>
      </c>
      <c r="M1282" s="100" t="s">
        <v>1014</v>
      </c>
      <c r="N1282" s="100" t="s">
        <v>1014</v>
      </c>
      <c r="O1282" s="110" t="s">
        <v>1200</v>
      </c>
    </row>
    <row r="1283" spans="1:15" x14ac:dyDescent="0.25">
      <c r="A1283" s="97" t="s">
        <v>1175</v>
      </c>
      <c r="B1283" s="98" t="s">
        <v>1394</v>
      </c>
      <c r="C1283" s="98" t="s">
        <v>1395</v>
      </c>
      <c r="D1283" s="85">
        <v>403.4</v>
      </c>
      <c r="E1283" s="99">
        <v>1.1218368444923501</v>
      </c>
      <c r="F1283" s="96">
        <v>55</v>
      </c>
      <c r="G1283" s="100" t="s">
        <v>1014</v>
      </c>
      <c r="H1283" s="100" t="s">
        <v>1014</v>
      </c>
      <c r="I1283" s="100" t="s">
        <v>1014</v>
      </c>
      <c r="J1283" s="100" t="s">
        <v>1014</v>
      </c>
      <c r="K1283" s="100" t="s">
        <v>1014</v>
      </c>
      <c r="L1283" s="100" t="s">
        <v>1014</v>
      </c>
      <c r="M1283" s="100" t="s">
        <v>1014</v>
      </c>
      <c r="N1283" s="100" t="s">
        <v>1014</v>
      </c>
      <c r="O1283" s="110" t="s">
        <v>1200</v>
      </c>
    </row>
    <row r="1284" spans="1:15" x14ac:dyDescent="0.25">
      <c r="A1284" s="97" t="s">
        <v>1176</v>
      </c>
      <c r="B1284" s="98" t="s">
        <v>1394</v>
      </c>
      <c r="C1284" s="98" t="s">
        <v>1395</v>
      </c>
      <c r="D1284" s="85">
        <v>1297.5999999999999</v>
      </c>
      <c r="E1284" s="99">
        <v>0.47693299441377701</v>
      </c>
      <c r="F1284" s="96">
        <v>112</v>
      </c>
      <c r="G1284" s="100" t="s">
        <v>1014</v>
      </c>
      <c r="H1284" s="100" t="s">
        <v>1014</v>
      </c>
      <c r="I1284" s="100" t="s">
        <v>1014</v>
      </c>
      <c r="J1284" s="100" t="s">
        <v>1014</v>
      </c>
      <c r="K1284" s="100" t="s">
        <v>1014</v>
      </c>
      <c r="L1284" s="100" t="s">
        <v>1014</v>
      </c>
      <c r="M1284" s="100" t="s">
        <v>1014</v>
      </c>
      <c r="N1284" s="100" t="s">
        <v>1014</v>
      </c>
      <c r="O1284" s="110" t="s">
        <v>1009</v>
      </c>
    </row>
    <row r="1285" spans="1:15" x14ac:dyDescent="0.25">
      <c r="A1285" s="97" t="s">
        <v>1177</v>
      </c>
      <c r="B1285" s="98" t="s">
        <v>1394</v>
      </c>
      <c r="C1285" s="98" t="s">
        <v>1395</v>
      </c>
      <c r="D1285" s="85">
        <v>504</v>
      </c>
      <c r="E1285" s="99">
        <v>0.76592085315321101</v>
      </c>
      <c r="F1285" s="96">
        <v>88</v>
      </c>
      <c r="G1285" s="100" t="s">
        <v>1014</v>
      </c>
      <c r="H1285" s="100" t="s">
        <v>1014</v>
      </c>
      <c r="I1285" s="100" t="s">
        <v>1014</v>
      </c>
      <c r="J1285" s="100" t="s">
        <v>1014</v>
      </c>
      <c r="K1285" s="100" t="s">
        <v>1014</v>
      </c>
      <c r="L1285" s="100" t="s">
        <v>1014</v>
      </c>
      <c r="M1285" s="100" t="s">
        <v>1014</v>
      </c>
      <c r="N1285" s="100" t="s">
        <v>1014</v>
      </c>
      <c r="O1285" s="110" t="s">
        <v>1009</v>
      </c>
    </row>
    <row r="1286" spans="1:15" x14ac:dyDescent="0.25">
      <c r="A1286" s="97" t="s">
        <v>1178</v>
      </c>
      <c r="B1286" s="98" t="s">
        <v>1394</v>
      </c>
      <c r="C1286" s="98" t="s">
        <v>1395</v>
      </c>
      <c r="D1286" s="85">
        <v>64.3</v>
      </c>
      <c r="E1286" s="99">
        <v>1.1218368444923501</v>
      </c>
      <c r="F1286" s="96">
        <v>59</v>
      </c>
      <c r="G1286" s="100" t="s">
        <v>1014</v>
      </c>
      <c r="H1286" s="100" t="s">
        <v>1014</v>
      </c>
      <c r="I1286" s="100" t="s">
        <v>1014</v>
      </c>
      <c r="J1286" s="100" t="s">
        <v>1014</v>
      </c>
      <c r="K1286" s="100" t="s">
        <v>1014</v>
      </c>
      <c r="L1286" s="100" t="s">
        <v>1014</v>
      </c>
      <c r="M1286" s="100" t="s">
        <v>1014</v>
      </c>
      <c r="N1286" s="100" t="s">
        <v>1014</v>
      </c>
      <c r="O1286" s="110" t="s">
        <v>1200</v>
      </c>
    </row>
    <row r="1287" spans="1:15" x14ac:dyDescent="0.25">
      <c r="A1287" s="97" t="s">
        <v>1179</v>
      </c>
      <c r="B1287" s="98" t="s">
        <v>1394</v>
      </c>
      <c r="C1287" s="98" t="s">
        <v>1395</v>
      </c>
      <c r="D1287" s="85">
        <v>430.9</v>
      </c>
      <c r="E1287" s="99">
        <v>-1.05147893810228</v>
      </c>
      <c r="F1287" s="96">
        <v>195</v>
      </c>
      <c r="G1287" s="100" t="s">
        <v>1014</v>
      </c>
      <c r="H1287" s="100" t="s">
        <v>1014</v>
      </c>
      <c r="I1287" s="100" t="s">
        <v>1014</v>
      </c>
      <c r="J1287" s="100" t="s">
        <v>1014</v>
      </c>
      <c r="K1287" s="100" t="s">
        <v>1014</v>
      </c>
      <c r="L1287" s="100" t="s">
        <v>1014</v>
      </c>
      <c r="M1287" s="100" t="s">
        <v>1014</v>
      </c>
      <c r="N1287" s="100" t="s">
        <v>1014</v>
      </c>
      <c r="O1287" s="110" t="s">
        <v>1009</v>
      </c>
    </row>
    <row r="1288" spans="1:15" x14ac:dyDescent="0.25">
      <c r="A1288" s="97" t="s">
        <v>1180</v>
      </c>
      <c r="B1288" s="98" t="s">
        <v>1394</v>
      </c>
      <c r="C1288" s="98" t="s">
        <v>1395</v>
      </c>
      <c r="D1288" s="85">
        <v>1786.6</v>
      </c>
      <c r="E1288" s="99">
        <v>0.63396599757413497</v>
      </c>
      <c r="F1288" s="96">
        <v>97</v>
      </c>
      <c r="G1288" s="100" t="s">
        <v>1014</v>
      </c>
      <c r="H1288" s="100" t="s">
        <v>1014</v>
      </c>
      <c r="I1288" s="100" t="s">
        <v>1014</v>
      </c>
      <c r="J1288" s="100" t="s">
        <v>1014</v>
      </c>
      <c r="K1288" s="100" t="s">
        <v>1014</v>
      </c>
      <c r="L1288" s="100" t="s">
        <v>1014</v>
      </c>
      <c r="M1288" s="100" t="s">
        <v>1014</v>
      </c>
      <c r="N1288" s="100" t="s">
        <v>1014</v>
      </c>
      <c r="O1288" s="110" t="s">
        <v>1009</v>
      </c>
    </row>
    <row r="1289" spans="1:15" x14ac:dyDescent="0.25">
      <c r="A1289" s="97" t="s">
        <v>1181</v>
      </c>
      <c r="B1289" s="98" t="s">
        <v>1394</v>
      </c>
      <c r="C1289" s="98" t="s">
        <v>1395</v>
      </c>
      <c r="D1289" s="85">
        <v>435.5</v>
      </c>
      <c r="E1289" s="99">
        <v>1.08304319499049</v>
      </c>
      <c r="F1289" s="96">
        <v>51</v>
      </c>
      <c r="G1289" s="100" t="s">
        <v>1014</v>
      </c>
      <c r="H1289" s="100" t="s">
        <v>1014</v>
      </c>
      <c r="I1289" s="100" t="s">
        <v>1014</v>
      </c>
      <c r="J1289" s="100" t="s">
        <v>1014</v>
      </c>
      <c r="K1289" s="100" t="s">
        <v>1014</v>
      </c>
      <c r="L1289" s="100" t="s">
        <v>1014</v>
      </c>
      <c r="M1289" s="100" t="s">
        <v>1014</v>
      </c>
      <c r="N1289" s="100" t="s">
        <v>1014</v>
      </c>
      <c r="O1289" s="110" t="s">
        <v>1009</v>
      </c>
    </row>
    <row r="1290" spans="1:15" x14ac:dyDescent="0.25">
      <c r="A1290" s="97" t="s">
        <v>1182</v>
      </c>
      <c r="B1290" s="98" t="s">
        <v>1394</v>
      </c>
      <c r="C1290" s="98" t="s">
        <v>1395</v>
      </c>
      <c r="D1290" s="85">
        <v>529.1</v>
      </c>
      <c r="E1290" s="99">
        <v>0.22084507510168699</v>
      </c>
      <c r="F1290" s="96">
        <v>131</v>
      </c>
      <c r="G1290" s="100" t="s">
        <v>1014</v>
      </c>
      <c r="H1290" s="100" t="s">
        <v>1014</v>
      </c>
      <c r="I1290" s="100" t="s">
        <v>1014</v>
      </c>
      <c r="J1290" s="100" t="s">
        <v>1014</v>
      </c>
      <c r="K1290" s="100" t="s">
        <v>1014</v>
      </c>
      <c r="L1290" s="100" t="s">
        <v>1014</v>
      </c>
      <c r="M1290" s="100" t="s">
        <v>1014</v>
      </c>
      <c r="N1290" s="100" t="s">
        <v>1014</v>
      </c>
      <c r="O1290" s="110" t="s">
        <v>1009</v>
      </c>
    </row>
    <row r="1291" spans="1:15" x14ac:dyDescent="0.25">
      <c r="A1291" s="97" t="s">
        <v>1003</v>
      </c>
      <c r="B1291" s="98" t="s">
        <v>1396</v>
      </c>
      <c r="C1291" s="98" t="s">
        <v>1397</v>
      </c>
      <c r="D1291" s="85">
        <v>240.5</v>
      </c>
      <c r="E1291" s="99">
        <v>-0.925039368916595</v>
      </c>
      <c r="F1291" s="96">
        <v>198</v>
      </c>
      <c r="G1291" s="100" t="s">
        <v>1014</v>
      </c>
      <c r="H1291" s="100" t="s">
        <v>1014</v>
      </c>
      <c r="I1291" s="100" t="s">
        <v>1014</v>
      </c>
      <c r="J1291" s="100" t="s">
        <v>1014</v>
      </c>
      <c r="K1291" s="100" t="s">
        <v>1014</v>
      </c>
      <c r="L1291" s="100" t="s">
        <v>1014</v>
      </c>
      <c r="M1291" s="100" t="s">
        <v>1014</v>
      </c>
      <c r="N1291" s="100" t="s">
        <v>1014</v>
      </c>
      <c r="O1291" s="110" t="s">
        <v>1200</v>
      </c>
    </row>
    <row r="1292" spans="1:15" x14ac:dyDescent="0.25">
      <c r="A1292" s="97" t="s">
        <v>1172</v>
      </c>
      <c r="B1292" s="98" t="s">
        <v>1396</v>
      </c>
      <c r="C1292" s="98" t="s">
        <v>1397</v>
      </c>
      <c r="D1292" s="85">
        <v>74.599999999999994</v>
      </c>
      <c r="E1292" s="99">
        <v>-0.925039368916595</v>
      </c>
      <c r="F1292" s="96">
        <v>197</v>
      </c>
      <c r="G1292" s="100" t="s">
        <v>1014</v>
      </c>
      <c r="H1292" s="100" t="s">
        <v>1014</v>
      </c>
      <c r="I1292" s="100" t="s">
        <v>1014</v>
      </c>
      <c r="J1292" s="100" t="s">
        <v>1014</v>
      </c>
      <c r="K1292" s="100" t="s">
        <v>1014</v>
      </c>
      <c r="L1292" s="100" t="s">
        <v>1014</v>
      </c>
      <c r="M1292" s="100" t="s">
        <v>1014</v>
      </c>
      <c r="N1292" s="100" t="s">
        <v>1014</v>
      </c>
      <c r="O1292" s="110" t="s">
        <v>1200</v>
      </c>
    </row>
    <row r="1293" spans="1:15" x14ac:dyDescent="0.25">
      <c r="A1293" s="97" t="s">
        <v>1173</v>
      </c>
      <c r="B1293" s="98" t="s">
        <v>1396</v>
      </c>
      <c r="C1293" s="98" t="s">
        <v>1397</v>
      </c>
      <c r="D1293" s="85">
        <v>46.4</v>
      </c>
      <c r="E1293" s="99">
        <v>-0.925039368916595</v>
      </c>
      <c r="F1293" s="96">
        <v>193</v>
      </c>
      <c r="G1293" s="100" t="s">
        <v>1014</v>
      </c>
      <c r="H1293" s="100" t="s">
        <v>1014</v>
      </c>
      <c r="I1293" s="100" t="s">
        <v>1014</v>
      </c>
      <c r="J1293" s="100" t="s">
        <v>1014</v>
      </c>
      <c r="K1293" s="100" t="s">
        <v>1014</v>
      </c>
      <c r="L1293" s="100" t="s">
        <v>1014</v>
      </c>
      <c r="M1293" s="100" t="s">
        <v>1014</v>
      </c>
      <c r="N1293" s="100" t="s">
        <v>1014</v>
      </c>
      <c r="O1293" s="110" t="s">
        <v>1200</v>
      </c>
    </row>
    <row r="1294" spans="1:15" x14ac:dyDescent="0.25">
      <c r="A1294" s="97" t="s">
        <v>1174</v>
      </c>
      <c r="B1294" s="98" t="s">
        <v>1396</v>
      </c>
      <c r="C1294" s="98" t="s">
        <v>1397</v>
      </c>
      <c r="D1294" s="85">
        <v>22.9</v>
      </c>
      <c r="E1294" s="99">
        <v>-0.925039368916595</v>
      </c>
      <c r="F1294" s="96">
        <v>200</v>
      </c>
      <c r="G1294" s="100" t="s">
        <v>1014</v>
      </c>
      <c r="H1294" s="100" t="s">
        <v>1014</v>
      </c>
      <c r="I1294" s="100" t="s">
        <v>1014</v>
      </c>
      <c r="J1294" s="100" t="s">
        <v>1014</v>
      </c>
      <c r="K1294" s="100" t="s">
        <v>1014</v>
      </c>
      <c r="L1294" s="100" t="s">
        <v>1014</v>
      </c>
      <c r="M1294" s="100" t="s">
        <v>1014</v>
      </c>
      <c r="N1294" s="100" t="s">
        <v>1014</v>
      </c>
      <c r="O1294" s="110" t="s">
        <v>1200</v>
      </c>
    </row>
    <row r="1295" spans="1:15" x14ac:dyDescent="0.25">
      <c r="A1295" s="97" t="s">
        <v>1175</v>
      </c>
      <c r="B1295" s="98" t="s">
        <v>1396</v>
      </c>
      <c r="C1295" s="98" t="s">
        <v>1397</v>
      </c>
      <c r="D1295" s="85">
        <v>142.69999999999999</v>
      </c>
      <c r="E1295" s="99">
        <v>-0.925039368916595</v>
      </c>
      <c r="F1295" s="96">
        <v>192</v>
      </c>
      <c r="G1295" s="100" t="s">
        <v>1014</v>
      </c>
      <c r="H1295" s="100" t="s">
        <v>1014</v>
      </c>
      <c r="I1295" s="100" t="s">
        <v>1014</v>
      </c>
      <c r="J1295" s="100" t="s">
        <v>1014</v>
      </c>
      <c r="K1295" s="100" t="s">
        <v>1014</v>
      </c>
      <c r="L1295" s="100" t="s">
        <v>1014</v>
      </c>
      <c r="M1295" s="100" t="s">
        <v>1014</v>
      </c>
      <c r="N1295" s="100" t="s">
        <v>1014</v>
      </c>
      <c r="O1295" s="110" t="s">
        <v>1200</v>
      </c>
    </row>
    <row r="1296" spans="1:15" x14ac:dyDescent="0.25">
      <c r="A1296" s="97" t="s">
        <v>1176</v>
      </c>
      <c r="B1296" s="98" t="s">
        <v>1396</v>
      </c>
      <c r="C1296" s="98" t="s">
        <v>1397</v>
      </c>
      <c r="D1296" s="85">
        <v>382.2</v>
      </c>
      <c r="E1296" s="99">
        <v>0.47693299441377701</v>
      </c>
      <c r="F1296" s="96">
        <v>112</v>
      </c>
      <c r="G1296" s="100" t="s">
        <v>1014</v>
      </c>
      <c r="H1296" s="100" t="s">
        <v>1014</v>
      </c>
      <c r="I1296" s="100" t="s">
        <v>1014</v>
      </c>
      <c r="J1296" s="100" t="s">
        <v>1014</v>
      </c>
      <c r="K1296" s="100" t="s">
        <v>1014</v>
      </c>
      <c r="L1296" s="100" t="s">
        <v>1014</v>
      </c>
      <c r="M1296" s="100" t="s">
        <v>1014</v>
      </c>
      <c r="N1296" s="100" t="s">
        <v>1014</v>
      </c>
      <c r="O1296" s="110" t="s">
        <v>1009</v>
      </c>
    </row>
    <row r="1297" spans="1:15" x14ac:dyDescent="0.25">
      <c r="A1297" s="97" t="s">
        <v>1177</v>
      </c>
      <c r="B1297" s="98" t="s">
        <v>1396</v>
      </c>
      <c r="C1297" s="98" t="s">
        <v>1397</v>
      </c>
      <c r="D1297" s="85">
        <v>182.1</v>
      </c>
      <c r="E1297" s="99">
        <v>0.76592085315321101</v>
      </c>
      <c r="F1297" s="96">
        <v>88</v>
      </c>
      <c r="G1297" s="100" t="s">
        <v>1014</v>
      </c>
      <c r="H1297" s="100" t="s">
        <v>1014</v>
      </c>
      <c r="I1297" s="100" t="s">
        <v>1014</v>
      </c>
      <c r="J1297" s="100" t="s">
        <v>1014</v>
      </c>
      <c r="K1297" s="100" t="s">
        <v>1014</v>
      </c>
      <c r="L1297" s="100" t="s">
        <v>1014</v>
      </c>
      <c r="M1297" s="100" t="s">
        <v>1014</v>
      </c>
      <c r="N1297" s="100" t="s">
        <v>1014</v>
      </c>
      <c r="O1297" s="110" t="s">
        <v>1009</v>
      </c>
    </row>
    <row r="1298" spans="1:15" x14ac:dyDescent="0.25">
      <c r="A1298" s="97" t="s">
        <v>1178</v>
      </c>
      <c r="B1298" s="98" t="s">
        <v>1396</v>
      </c>
      <c r="C1298" s="98" t="s">
        <v>1397</v>
      </c>
      <c r="D1298" s="85">
        <v>28.5</v>
      </c>
      <c r="E1298" s="99">
        <v>-0.925039368916595</v>
      </c>
      <c r="F1298" s="96">
        <v>199</v>
      </c>
      <c r="G1298" s="100" t="s">
        <v>1014</v>
      </c>
      <c r="H1298" s="100" t="s">
        <v>1014</v>
      </c>
      <c r="I1298" s="100" t="s">
        <v>1014</v>
      </c>
      <c r="J1298" s="100" t="s">
        <v>1014</v>
      </c>
      <c r="K1298" s="100" t="s">
        <v>1014</v>
      </c>
      <c r="L1298" s="100" t="s">
        <v>1014</v>
      </c>
      <c r="M1298" s="100" t="s">
        <v>1014</v>
      </c>
      <c r="N1298" s="100" t="s">
        <v>1014</v>
      </c>
      <c r="O1298" s="110" t="s">
        <v>1200</v>
      </c>
    </row>
    <row r="1299" spans="1:15" x14ac:dyDescent="0.25">
      <c r="A1299" s="97" t="s">
        <v>1179</v>
      </c>
      <c r="B1299" s="98" t="s">
        <v>1396</v>
      </c>
      <c r="C1299" s="98" t="s">
        <v>1397</v>
      </c>
      <c r="D1299" s="85">
        <v>203.2</v>
      </c>
      <c r="E1299" s="99">
        <v>-1.05147893810228</v>
      </c>
      <c r="F1299" s="96">
        <v>195</v>
      </c>
      <c r="G1299" s="100" t="s">
        <v>1014</v>
      </c>
      <c r="H1299" s="100" t="s">
        <v>1014</v>
      </c>
      <c r="I1299" s="100" t="s">
        <v>1014</v>
      </c>
      <c r="J1299" s="100" t="s">
        <v>1014</v>
      </c>
      <c r="K1299" s="100" t="s">
        <v>1014</v>
      </c>
      <c r="L1299" s="100" t="s">
        <v>1014</v>
      </c>
      <c r="M1299" s="100" t="s">
        <v>1014</v>
      </c>
      <c r="N1299" s="100" t="s">
        <v>1014</v>
      </c>
      <c r="O1299" s="110" t="s">
        <v>1009</v>
      </c>
    </row>
    <row r="1300" spans="1:15" x14ac:dyDescent="0.25">
      <c r="A1300" s="97" t="s">
        <v>1180</v>
      </c>
      <c r="B1300" s="98" t="s">
        <v>1396</v>
      </c>
      <c r="C1300" s="98" t="s">
        <v>1397</v>
      </c>
      <c r="D1300" s="85">
        <v>640.6</v>
      </c>
      <c r="E1300" s="99">
        <v>0.63396599757413497</v>
      </c>
      <c r="F1300" s="96">
        <v>97</v>
      </c>
      <c r="G1300" s="100" t="s">
        <v>1014</v>
      </c>
      <c r="H1300" s="100" t="s">
        <v>1014</v>
      </c>
      <c r="I1300" s="100" t="s">
        <v>1014</v>
      </c>
      <c r="J1300" s="100" t="s">
        <v>1014</v>
      </c>
      <c r="K1300" s="100" t="s">
        <v>1014</v>
      </c>
      <c r="L1300" s="100" t="s">
        <v>1014</v>
      </c>
      <c r="M1300" s="100" t="s">
        <v>1014</v>
      </c>
      <c r="N1300" s="100" t="s">
        <v>1014</v>
      </c>
      <c r="O1300" s="110" t="s">
        <v>1009</v>
      </c>
    </row>
    <row r="1301" spans="1:15" x14ac:dyDescent="0.25">
      <c r="A1301" s="97" t="s">
        <v>1181</v>
      </c>
      <c r="B1301" s="98" t="s">
        <v>1396</v>
      </c>
      <c r="C1301" s="98" t="s">
        <v>1397</v>
      </c>
      <c r="D1301" s="85">
        <v>190</v>
      </c>
      <c r="E1301" s="99">
        <v>1.08304319499049</v>
      </c>
      <c r="F1301" s="96">
        <v>51</v>
      </c>
      <c r="G1301" s="100" t="s">
        <v>1014</v>
      </c>
      <c r="H1301" s="100" t="s">
        <v>1014</v>
      </c>
      <c r="I1301" s="100" t="s">
        <v>1014</v>
      </c>
      <c r="J1301" s="100" t="s">
        <v>1014</v>
      </c>
      <c r="K1301" s="100" t="s">
        <v>1014</v>
      </c>
      <c r="L1301" s="100" t="s">
        <v>1014</v>
      </c>
      <c r="M1301" s="100" t="s">
        <v>1014</v>
      </c>
      <c r="N1301" s="100" t="s">
        <v>1014</v>
      </c>
      <c r="O1301" s="110" t="s">
        <v>1009</v>
      </c>
    </row>
    <row r="1302" spans="1:15" x14ac:dyDescent="0.25">
      <c r="A1302" s="97" t="s">
        <v>1182</v>
      </c>
      <c r="B1302" s="98" t="s">
        <v>1396</v>
      </c>
      <c r="C1302" s="98" t="s">
        <v>1397</v>
      </c>
      <c r="D1302" s="85">
        <v>259.89999999999998</v>
      </c>
      <c r="E1302" s="99">
        <v>0.22084507510168699</v>
      </c>
      <c r="F1302" s="96">
        <v>131</v>
      </c>
      <c r="G1302" s="100" t="s">
        <v>1014</v>
      </c>
      <c r="H1302" s="100" t="s">
        <v>1014</v>
      </c>
      <c r="I1302" s="100" t="s">
        <v>1014</v>
      </c>
      <c r="J1302" s="100" t="s">
        <v>1014</v>
      </c>
      <c r="K1302" s="100" t="s">
        <v>1014</v>
      </c>
      <c r="L1302" s="100" t="s">
        <v>1014</v>
      </c>
      <c r="M1302" s="100" t="s">
        <v>1014</v>
      </c>
      <c r="N1302" s="100" t="s">
        <v>1014</v>
      </c>
      <c r="O1302" s="110" t="s">
        <v>1009</v>
      </c>
    </row>
    <row r="1303" spans="1:15" x14ac:dyDescent="0.25">
      <c r="A1303" s="97" t="s">
        <v>1003</v>
      </c>
      <c r="B1303" s="98" t="s">
        <v>1398</v>
      </c>
      <c r="C1303" s="98" t="s">
        <v>1399</v>
      </c>
      <c r="D1303" s="85">
        <v>447.4</v>
      </c>
      <c r="E1303" s="99">
        <v>-0.89296112832088304</v>
      </c>
      <c r="F1303" s="96">
        <v>197</v>
      </c>
      <c r="G1303" s="100" t="s">
        <v>1014</v>
      </c>
      <c r="H1303" s="100" t="s">
        <v>1014</v>
      </c>
      <c r="I1303" s="100" t="s">
        <v>1014</v>
      </c>
      <c r="J1303" s="100" t="s">
        <v>1014</v>
      </c>
      <c r="K1303" s="100" t="s">
        <v>1014</v>
      </c>
      <c r="L1303" s="100" t="s">
        <v>1014</v>
      </c>
      <c r="M1303" s="100" t="s">
        <v>1014</v>
      </c>
      <c r="N1303" s="100" t="s">
        <v>1014</v>
      </c>
      <c r="O1303" s="110" t="s">
        <v>1200</v>
      </c>
    </row>
    <row r="1304" spans="1:15" x14ac:dyDescent="0.25">
      <c r="A1304" s="97" t="s">
        <v>1172</v>
      </c>
      <c r="B1304" s="98" t="s">
        <v>1398</v>
      </c>
      <c r="C1304" s="98" t="s">
        <v>1399</v>
      </c>
      <c r="D1304" s="85">
        <v>70.3</v>
      </c>
      <c r="E1304" s="99">
        <v>-0.89296112832088304</v>
      </c>
      <c r="F1304" s="96">
        <v>196</v>
      </c>
      <c r="G1304" s="100" t="s">
        <v>1014</v>
      </c>
      <c r="H1304" s="100" t="s">
        <v>1014</v>
      </c>
      <c r="I1304" s="100" t="s">
        <v>1014</v>
      </c>
      <c r="J1304" s="100" t="s">
        <v>1014</v>
      </c>
      <c r="K1304" s="100" t="s">
        <v>1014</v>
      </c>
      <c r="L1304" s="100" t="s">
        <v>1014</v>
      </c>
      <c r="M1304" s="100" t="s">
        <v>1014</v>
      </c>
      <c r="N1304" s="100" t="s">
        <v>1014</v>
      </c>
      <c r="O1304" s="110" t="s">
        <v>1200</v>
      </c>
    </row>
    <row r="1305" spans="1:15" x14ac:dyDescent="0.25">
      <c r="A1305" s="97" t="s">
        <v>1173</v>
      </c>
      <c r="B1305" s="98" t="s">
        <v>1398</v>
      </c>
      <c r="C1305" s="98" t="s">
        <v>1399</v>
      </c>
      <c r="D1305" s="85">
        <v>57.2</v>
      </c>
      <c r="E1305" s="99">
        <v>-0.89296112832088304</v>
      </c>
      <c r="F1305" s="96">
        <v>192</v>
      </c>
      <c r="G1305" s="100" t="s">
        <v>1014</v>
      </c>
      <c r="H1305" s="100" t="s">
        <v>1014</v>
      </c>
      <c r="I1305" s="100" t="s">
        <v>1014</v>
      </c>
      <c r="J1305" s="100" t="s">
        <v>1014</v>
      </c>
      <c r="K1305" s="100" t="s">
        <v>1014</v>
      </c>
      <c r="L1305" s="100" t="s">
        <v>1014</v>
      </c>
      <c r="M1305" s="100" t="s">
        <v>1014</v>
      </c>
      <c r="N1305" s="100" t="s">
        <v>1014</v>
      </c>
      <c r="O1305" s="110" t="s">
        <v>1200</v>
      </c>
    </row>
    <row r="1306" spans="1:15" x14ac:dyDescent="0.25">
      <c r="A1306" s="97" t="s">
        <v>1174</v>
      </c>
      <c r="B1306" s="98" t="s">
        <v>1398</v>
      </c>
      <c r="C1306" s="98" t="s">
        <v>1399</v>
      </c>
      <c r="D1306" s="85">
        <v>41.6</v>
      </c>
      <c r="E1306" s="99">
        <v>-0.89296112832088304</v>
      </c>
      <c r="F1306" s="96">
        <v>198</v>
      </c>
      <c r="G1306" s="100" t="s">
        <v>1014</v>
      </c>
      <c r="H1306" s="100" t="s">
        <v>1014</v>
      </c>
      <c r="I1306" s="100" t="s">
        <v>1014</v>
      </c>
      <c r="J1306" s="100" t="s">
        <v>1014</v>
      </c>
      <c r="K1306" s="100" t="s">
        <v>1014</v>
      </c>
      <c r="L1306" s="100" t="s">
        <v>1014</v>
      </c>
      <c r="M1306" s="100" t="s">
        <v>1014</v>
      </c>
      <c r="N1306" s="100" t="s">
        <v>1014</v>
      </c>
      <c r="O1306" s="110" t="s">
        <v>1200</v>
      </c>
    </row>
    <row r="1307" spans="1:15" x14ac:dyDescent="0.25">
      <c r="A1307" s="97" t="s">
        <v>1175</v>
      </c>
      <c r="B1307" s="98" t="s">
        <v>1398</v>
      </c>
      <c r="C1307" s="98" t="s">
        <v>1399</v>
      </c>
      <c r="D1307" s="85">
        <v>167.1</v>
      </c>
      <c r="E1307" s="99">
        <v>-0.90522395431569302</v>
      </c>
      <c r="F1307" s="96">
        <v>188</v>
      </c>
      <c r="G1307" s="100" t="s">
        <v>1014</v>
      </c>
      <c r="H1307" s="100" t="s">
        <v>1014</v>
      </c>
      <c r="I1307" s="100" t="s">
        <v>1014</v>
      </c>
      <c r="J1307" s="100" t="s">
        <v>1014</v>
      </c>
      <c r="K1307" s="100" t="s">
        <v>1014</v>
      </c>
      <c r="L1307" s="100" t="s">
        <v>1014</v>
      </c>
      <c r="M1307" s="100" t="s">
        <v>1014</v>
      </c>
      <c r="N1307" s="100" t="s">
        <v>1014</v>
      </c>
      <c r="O1307" s="110" t="s">
        <v>1009</v>
      </c>
    </row>
    <row r="1308" spans="1:15" x14ac:dyDescent="0.25">
      <c r="A1308" s="97" t="s">
        <v>1176</v>
      </c>
      <c r="B1308" s="98" t="s">
        <v>1398</v>
      </c>
      <c r="C1308" s="98" t="s">
        <v>1399</v>
      </c>
      <c r="D1308" s="85">
        <v>762.9</v>
      </c>
      <c r="E1308" s="99">
        <v>-0.74552629482899602</v>
      </c>
      <c r="F1308" s="96">
        <v>195</v>
      </c>
      <c r="G1308" s="100" t="s">
        <v>1014</v>
      </c>
      <c r="H1308" s="100" t="s">
        <v>1014</v>
      </c>
      <c r="I1308" s="100" t="s">
        <v>1014</v>
      </c>
      <c r="J1308" s="100" t="s">
        <v>1014</v>
      </c>
      <c r="K1308" s="100" t="s">
        <v>1014</v>
      </c>
      <c r="L1308" s="100" t="s">
        <v>1014</v>
      </c>
      <c r="M1308" s="100" t="s">
        <v>1014</v>
      </c>
      <c r="N1308" s="100" t="s">
        <v>1014</v>
      </c>
      <c r="O1308" s="110" t="s">
        <v>1009</v>
      </c>
    </row>
    <row r="1309" spans="1:15" x14ac:dyDescent="0.25">
      <c r="A1309" s="97" t="s">
        <v>1177</v>
      </c>
      <c r="B1309" s="98" t="s">
        <v>1398</v>
      </c>
      <c r="C1309" s="98" t="s">
        <v>1399</v>
      </c>
      <c r="D1309" s="85">
        <v>254.2</v>
      </c>
      <c r="E1309" s="99">
        <v>-0.89296112832088304</v>
      </c>
      <c r="F1309" s="96">
        <v>202</v>
      </c>
      <c r="G1309" s="100" t="s">
        <v>1014</v>
      </c>
      <c r="H1309" s="100" t="s">
        <v>1014</v>
      </c>
      <c r="I1309" s="100" t="s">
        <v>1014</v>
      </c>
      <c r="J1309" s="100" t="s">
        <v>1014</v>
      </c>
      <c r="K1309" s="100" t="s">
        <v>1014</v>
      </c>
      <c r="L1309" s="100" t="s">
        <v>1014</v>
      </c>
      <c r="M1309" s="100" t="s">
        <v>1014</v>
      </c>
      <c r="N1309" s="100" t="s">
        <v>1014</v>
      </c>
      <c r="O1309" s="110" t="s">
        <v>1200</v>
      </c>
    </row>
    <row r="1310" spans="1:15" x14ac:dyDescent="0.25">
      <c r="A1310" s="97" t="s">
        <v>1178</v>
      </c>
      <c r="B1310" s="98" t="s">
        <v>1398</v>
      </c>
      <c r="C1310" s="98" t="s">
        <v>1399</v>
      </c>
      <c r="D1310" s="85">
        <v>41.1</v>
      </c>
      <c r="E1310" s="99">
        <v>-0.89296112832088304</v>
      </c>
      <c r="F1310" s="96">
        <v>198</v>
      </c>
      <c r="G1310" s="100" t="s">
        <v>1014</v>
      </c>
      <c r="H1310" s="100" t="s">
        <v>1014</v>
      </c>
      <c r="I1310" s="100" t="s">
        <v>1014</v>
      </c>
      <c r="J1310" s="100" t="s">
        <v>1014</v>
      </c>
      <c r="K1310" s="100" t="s">
        <v>1014</v>
      </c>
      <c r="L1310" s="100" t="s">
        <v>1014</v>
      </c>
      <c r="M1310" s="100" t="s">
        <v>1014</v>
      </c>
      <c r="N1310" s="100" t="s">
        <v>1014</v>
      </c>
      <c r="O1310" s="110" t="s">
        <v>1200</v>
      </c>
    </row>
    <row r="1311" spans="1:15" x14ac:dyDescent="0.25">
      <c r="A1311" s="97" t="s">
        <v>1179</v>
      </c>
      <c r="B1311" s="98" t="s">
        <v>1398</v>
      </c>
      <c r="C1311" s="98" t="s">
        <v>1399</v>
      </c>
      <c r="D1311" s="85">
        <v>316.10000000000002</v>
      </c>
      <c r="E1311" s="99">
        <v>-0.89296112832088304</v>
      </c>
      <c r="F1311" s="96">
        <v>191</v>
      </c>
      <c r="G1311" s="100" t="s">
        <v>1014</v>
      </c>
      <c r="H1311" s="100" t="s">
        <v>1014</v>
      </c>
      <c r="I1311" s="100" t="s">
        <v>1014</v>
      </c>
      <c r="J1311" s="100" t="s">
        <v>1014</v>
      </c>
      <c r="K1311" s="100" t="s">
        <v>1014</v>
      </c>
      <c r="L1311" s="100" t="s">
        <v>1014</v>
      </c>
      <c r="M1311" s="100" t="s">
        <v>1014</v>
      </c>
      <c r="N1311" s="100" t="s">
        <v>1014</v>
      </c>
      <c r="O1311" s="110" t="s">
        <v>1200</v>
      </c>
    </row>
    <row r="1312" spans="1:15" x14ac:dyDescent="0.25">
      <c r="A1312" s="97" t="s">
        <v>1180</v>
      </c>
      <c r="B1312" s="98" t="s">
        <v>1398</v>
      </c>
      <c r="C1312" s="98" t="s">
        <v>1399</v>
      </c>
      <c r="D1312" s="85">
        <v>1589.9</v>
      </c>
      <c r="E1312" s="99">
        <v>-1.3517474633964599</v>
      </c>
      <c r="F1312" s="96">
        <v>206</v>
      </c>
      <c r="G1312" s="100" t="s">
        <v>1030</v>
      </c>
      <c r="H1312" s="100" t="s">
        <v>1030</v>
      </c>
      <c r="I1312" s="100" t="s">
        <v>1021</v>
      </c>
      <c r="J1312" s="100" t="s">
        <v>1008</v>
      </c>
      <c r="K1312" s="100" t="s">
        <v>1030</v>
      </c>
      <c r="L1312" s="100" t="s">
        <v>1030</v>
      </c>
      <c r="M1312" s="100" t="s">
        <v>1008</v>
      </c>
      <c r="N1312" s="100" t="s">
        <v>1030</v>
      </c>
      <c r="O1312" s="110" t="s">
        <v>1185</v>
      </c>
    </row>
    <row r="1313" spans="1:15" x14ac:dyDescent="0.25">
      <c r="A1313" s="97" t="s">
        <v>1181</v>
      </c>
      <c r="B1313" s="98" t="s">
        <v>1398</v>
      </c>
      <c r="C1313" s="98" t="s">
        <v>1399</v>
      </c>
      <c r="D1313" s="85">
        <v>336.6</v>
      </c>
      <c r="E1313" s="99">
        <v>-0.89296112832088304</v>
      </c>
      <c r="F1313" s="96">
        <v>189</v>
      </c>
      <c r="G1313" s="100" t="s">
        <v>1014</v>
      </c>
      <c r="H1313" s="100" t="s">
        <v>1014</v>
      </c>
      <c r="I1313" s="100" t="s">
        <v>1014</v>
      </c>
      <c r="J1313" s="100" t="s">
        <v>1014</v>
      </c>
      <c r="K1313" s="100" t="s">
        <v>1014</v>
      </c>
      <c r="L1313" s="100" t="s">
        <v>1014</v>
      </c>
      <c r="M1313" s="100" t="s">
        <v>1014</v>
      </c>
      <c r="N1313" s="100" t="s">
        <v>1014</v>
      </c>
      <c r="O1313" s="110" t="s">
        <v>1200</v>
      </c>
    </row>
    <row r="1314" spans="1:15" x14ac:dyDescent="0.25">
      <c r="A1314" s="97" t="s">
        <v>1182</v>
      </c>
      <c r="B1314" s="98" t="s">
        <v>1398</v>
      </c>
      <c r="C1314" s="98" t="s">
        <v>1399</v>
      </c>
      <c r="D1314" s="85">
        <v>422.6</v>
      </c>
      <c r="E1314" s="99">
        <v>0.21467165214596101</v>
      </c>
      <c r="F1314" s="96">
        <v>135</v>
      </c>
      <c r="G1314" s="100" t="s">
        <v>1014</v>
      </c>
      <c r="H1314" s="100" t="s">
        <v>1014</v>
      </c>
      <c r="I1314" s="100" t="s">
        <v>1014</v>
      </c>
      <c r="J1314" s="100" t="s">
        <v>1014</v>
      </c>
      <c r="K1314" s="100" t="s">
        <v>1014</v>
      </c>
      <c r="L1314" s="100" t="s">
        <v>1014</v>
      </c>
      <c r="M1314" s="100" t="s">
        <v>1014</v>
      </c>
      <c r="N1314" s="100" t="s">
        <v>1014</v>
      </c>
      <c r="O1314" s="110" t="s">
        <v>1009</v>
      </c>
    </row>
    <row r="1315" spans="1:15" x14ac:dyDescent="0.25">
      <c r="A1315" s="97" t="s">
        <v>1003</v>
      </c>
      <c r="B1315" s="98" t="s">
        <v>1400</v>
      </c>
      <c r="C1315" s="98" t="s">
        <v>1401</v>
      </c>
      <c r="D1315" s="85">
        <v>97.5</v>
      </c>
      <c r="E1315" s="99">
        <v>-0.25058738991464202</v>
      </c>
      <c r="F1315" s="96">
        <v>170</v>
      </c>
      <c r="G1315" s="100" t="s">
        <v>1014</v>
      </c>
      <c r="H1315" s="100" t="s">
        <v>1014</v>
      </c>
      <c r="I1315" s="100" t="s">
        <v>1014</v>
      </c>
      <c r="J1315" s="100" t="s">
        <v>1014</v>
      </c>
      <c r="K1315" s="100" t="s">
        <v>1014</v>
      </c>
      <c r="L1315" s="100" t="s">
        <v>1014</v>
      </c>
      <c r="M1315" s="100" t="s">
        <v>1014</v>
      </c>
      <c r="N1315" s="100" t="s">
        <v>1014</v>
      </c>
      <c r="O1315" s="110" t="s">
        <v>1200</v>
      </c>
    </row>
    <row r="1316" spans="1:15" x14ac:dyDescent="0.25">
      <c r="A1316" s="97" t="s">
        <v>1172</v>
      </c>
      <c r="B1316" s="98" t="s">
        <v>1400</v>
      </c>
      <c r="C1316" s="98" t="s">
        <v>1401</v>
      </c>
      <c r="D1316" s="85">
        <v>26.7</v>
      </c>
      <c r="E1316" s="99">
        <v>-0.25058738991464202</v>
      </c>
      <c r="F1316" s="96">
        <v>158</v>
      </c>
      <c r="G1316" s="100" t="s">
        <v>1014</v>
      </c>
      <c r="H1316" s="100" t="s">
        <v>1014</v>
      </c>
      <c r="I1316" s="100" t="s">
        <v>1014</v>
      </c>
      <c r="J1316" s="100" t="s">
        <v>1014</v>
      </c>
      <c r="K1316" s="100" t="s">
        <v>1014</v>
      </c>
      <c r="L1316" s="100" t="s">
        <v>1014</v>
      </c>
      <c r="M1316" s="100" t="s">
        <v>1014</v>
      </c>
      <c r="N1316" s="100" t="s">
        <v>1014</v>
      </c>
      <c r="O1316" s="110" t="s">
        <v>1200</v>
      </c>
    </row>
    <row r="1317" spans="1:15" x14ac:dyDescent="0.25">
      <c r="A1317" s="97" t="s">
        <v>1173</v>
      </c>
      <c r="B1317" s="98" t="s">
        <v>1400</v>
      </c>
      <c r="C1317" s="98" t="s">
        <v>1401</v>
      </c>
      <c r="D1317" s="85">
        <v>36.9</v>
      </c>
      <c r="E1317" s="99">
        <v>-0.25058738991464202</v>
      </c>
      <c r="F1317" s="96">
        <v>151</v>
      </c>
      <c r="G1317" s="100" t="s">
        <v>1014</v>
      </c>
      <c r="H1317" s="100" t="s">
        <v>1014</v>
      </c>
      <c r="I1317" s="100" t="s">
        <v>1014</v>
      </c>
      <c r="J1317" s="100" t="s">
        <v>1014</v>
      </c>
      <c r="K1317" s="100" t="s">
        <v>1014</v>
      </c>
      <c r="L1317" s="100" t="s">
        <v>1014</v>
      </c>
      <c r="M1317" s="100" t="s">
        <v>1014</v>
      </c>
      <c r="N1317" s="100" t="s">
        <v>1014</v>
      </c>
      <c r="O1317" s="110" t="s">
        <v>1200</v>
      </c>
    </row>
    <row r="1318" spans="1:15" x14ac:dyDescent="0.25">
      <c r="A1318" s="97" t="s">
        <v>1174</v>
      </c>
      <c r="B1318" s="98" t="s">
        <v>1400</v>
      </c>
      <c r="C1318" s="98" t="s">
        <v>1401</v>
      </c>
      <c r="D1318" s="85">
        <v>12.4</v>
      </c>
      <c r="E1318" s="99">
        <v>-0.25058738991464202</v>
      </c>
      <c r="F1318" s="96">
        <v>164</v>
      </c>
      <c r="G1318" s="100" t="s">
        <v>1014</v>
      </c>
      <c r="H1318" s="100" t="s">
        <v>1014</v>
      </c>
      <c r="I1318" s="100" t="s">
        <v>1014</v>
      </c>
      <c r="J1318" s="100" t="s">
        <v>1014</v>
      </c>
      <c r="K1318" s="100" t="s">
        <v>1014</v>
      </c>
      <c r="L1318" s="100" t="s">
        <v>1014</v>
      </c>
      <c r="M1318" s="100" t="s">
        <v>1014</v>
      </c>
      <c r="N1318" s="100" t="s">
        <v>1014</v>
      </c>
      <c r="O1318" s="110" t="s">
        <v>1200</v>
      </c>
    </row>
    <row r="1319" spans="1:15" x14ac:dyDescent="0.25">
      <c r="A1319" s="97" t="s">
        <v>1175</v>
      </c>
      <c r="B1319" s="98" t="s">
        <v>1400</v>
      </c>
      <c r="C1319" s="98" t="s">
        <v>1401</v>
      </c>
      <c r="D1319" s="85">
        <v>57.3</v>
      </c>
      <c r="E1319" s="99">
        <v>-0.90522395431569302</v>
      </c>
      <c r="F1319" s="96">
        <v>188</v>
      </c>
      <c r="G1319" s="100" t="s">
        <v>1014</v>
      </c>
      <c r="H1319" s="100" t="s">
        <v>1014</v>
      </c>
      <c r="I1319" s="100" t="s">
        <v>1014</v>
      </c>
      <c r="J1319" s="100" t="s">
        <v>1014</v>
      </c>
      <c r="K1319" s="100" t="s">
        <v>1014</v>
      </c>
      <c r="L1319" s="100" t="s">
        <v>1014</v>
      </c>
      <c r="M1319" s="100" t="s">
        <v>1014</v>
      </c>
      <c r="N1319" s="100" t="s">
        <v>1014</v>
      </c>
      <c r="O1319" s="110" t="s">
        <v>1009</v>
      </c>
    </row>
    <row r="1320" spans="1:15" x14ac:dyDescent="0.25">
      <c r="A1320" s="97" t="s">
        <v>1176</v>
      </c>
      <c r="B1320" s="98" t="s">
        <v>1400</v>
      </c>
      <c r="C1320" s="98" t="s">
        <v>1401</v>
      </c>
      <c r="D1320" s="85">
        <v>151.30000000000001</v>
      </c>
      <c r="E1320" s="99">
        <v>-0.74552629482899602</v>
      </c>
      <c r="F1320" s="96">
        <v>195</v>
      </c>
      <c r="G1320" s="100" t="s">
        <v>1014</v>
      </c>
      <c r="H1320" s="100" t="s">
        <v>1014</v>
      </c>
      <c r="I1320" s="100" t="s">
        <v>1014</v>
      </c>
      <c r="J1320" s="100" t="s">
        <v>1014</v>
      </c>
      <c r="K1320" s="100" t="s">
        <v>1014</v>
      </c>
      <c r="L1320" s="100" t="s">
        <v>1014</v>
      </c>
      <c r="M1320" s="100" t="s">
        <v>1014</v>
      </c>
      <c r="N1320" s="100" t="s">
        <v>1014</v>
      </c>
      <c r="O1320" s="110" t="s">
        <v>1009</v>
      </c>
    </row>
    <row r="1321" spans="1:15" x14ac:dyDescent="0.25">
      <c r="A1321" s="97" t="s">
        <v>1177</v>
      </c>
      <c r="B1321" s="98" t="s">
        <v>1400</v>
      </c>
      <c r="C1321" s="98" t="s">
        <v>1401</v>
      </c>
      <c r="D1321" s="85">
        <v>59.3</v>
      </c>
      <c r="E1321" s="99">
        <v>-0.25058738991464202</v>
      </c>
      <c r="F1321" s="96">
        <v>160</v>
      </c>
      <c r="G1321" s="100" t="s">
        <v>1014</v>
      </c>
      <c r="H1321" s="100" t="s">
        <v>1014</v>
      </c>
      <c r="I1321" s="100" t="s">
        <v>1014</v>
      </c>
      <c r="J1321" s="100" t="s">
        <v>1014</v>
      </c>
      <c r="K1321" s="100" t="s">
        <v>1014</v>
      </c>
      <c r="L1321" s="100" t="s">
        <v>1014</v>
      </c>
      <c r="M1321" s="100" t="s">
        <v>1014</v>
      </c>
      <c r="N1321" s="100" t="s">
        <v>1014</v>
      </c>
      <c r="O1321" s="110" t="s">
        <v>1200</v>
      </c>
    </row>
    <row r="1322" spans="1:15" x14ac:dyDescent="0.25">
      <c r="A1322" s="97" t="s">
        <v>1178</v>
      </c>
      <c r="B1322" s="98" t="s">
        <v>1400</v>
      </c>
      <c r="C1322" s="98" t="s">
        <v>1401</v>
      </c>
      <c r="D1322" s="85">
        <v>16.399999999999999</v>
      </c>
      <c r="E1322" s="99">
        <v>-0.25058738991464202</v>
      </c>
      <c r="F1322" s="96">
        <v>153</v>
      </c>
      <c r="G1322" s="100" t="s">
        <v>1014</v>
      </c>
      <c r="H1322" s="100" t="s">
        <v>1014</v>
      </c>
      <c r="I1322" s="100" t="s">
        <v>1014</v>
      </c>
      <c r="J1322" s="100" t="s">
        <v>1014</v>
      </c>
      <c r="K1322" s="100" t="s">
        <v>1014</v>
      </c>
      <c r="L1322" s="100" t="s">
        <v>1014</v>
      </c>
      <c r="M1322" s="100" t="s">
        <v>1014</v>
      </c>
      <c r="N1322" s="100" t="s">
        <v>1014</v>
      </c>
      <c r="O1322" s="110" t="s">
        <v>1200</v>
      </c>
    </row>
    <row r="1323" spans="1:15" x14ac:dyDescent="0.25">
      <c r="A1323" s="97" t="s">
        <v>1179</v>
      </c>
      <c r="B1323" s="98" t="s">
        <v>1400</v>
      </c>
      <c r="C1323" s="98" t="s">
        <v>1401</v>
      </c>
      <c r="D1323" s="85">
        <v>78.099999999999994</v>
      </c>
      <c r="E1323" s="99">
        <v>-0.25058738991464202</v>
      </c>
      <c r="F1323" s="96">
        <v>172</v>
      </c>
      <c r="G1323" s="100" t="s">
        <v>1014</v>
      </c>
      <c r="H1323" s="100" t="s">
        <v>1014</v>
      </c>
      <c r="I1323" s="100" t="s">
        <v>1014</v>
      </c>
      <c r="J1323" s="100" t="s">
        <v>1014</v>
      </c>
      <c r="K1323" s="100" t="s">
        <v>1014</v>
      </c>
      <c r="L1323" s="100" t="s">
        <v>1014</v>
      </c>
      <c r="M1323" s="100" t="s">
        <v>1014</v>
      </c>
      <c r="N1323" s="100" t="s">
        <v>1014</v>
      </c>
      <c r="O1323" s="110" t="s">
        <v>1200</v>
      </c>
    </row>
    <row r="1324" spans="1:15" x14ac:dyDescent="0.25">
      <c r="A1324" s="97" t="s">
        <v>1180</v>
      </c>
      <c r="B1324" s="98" t="s">
        <v>1400</v>
      </c>
      <c r="C1324" s="98" t="s">
        <v>1401</v>
      </c>
      <c r="D1324" s="85">
        <v>412.9</v>
      </c>
      <c r="E1324" s="99">
        <v>-1.26707832543773</v>
      </c>
      <c r="F1324" s="96">
        <v>205</v>
      </c>
      <c r="G1324" s="100" t="s">
        <v>1014</v>
      </c>
      <c r="H1324" s="100" t="s">
        <v>1014</v>
      </c>
      <c r="I1324" s="100" t="s">
        <v>1014</v>
      </c>
      <c r="J1324" s="100" t="s">
        <v>1014</v>
      </c>
      <c r="K1324" s="100" t="s">
        <v>1014</v>
      </c>
      <c r="L1324" s="100" t="s">
        <v>1014</v>
      </c>
      <c r="M1324" s="100" t="s">
        <v>1014</v>
      </c>
      <c r="N1324" s="100" t="s">
        <v>1014</v>
      </c>
      <c r="O1324" s="110" t="s">
        <v>1009</v>
      </c>
    </row>
    <row r="1325" spans="1:15" x14ac:dyDescent="0.25">
      <c r="A1325" s="97" t="s">
        <v>1181</v>
      </c>
      <c r="B1325" s="98" t="s">
        <v>1400</v>
      </c>
      <c r="C1325" s="98" t="s">
        <v>1401</v>
      </c>
      <c r="D1325" s="85">
        <v>92.6</v>
      </c>
      <c r="E1325" s="99">
        <v>-0.25058738991464202</v>
      </c>
      <c r="F1325" s="96">
        <v>160</v>
      </c>
      <c r="G1325" s="100" t="s">
        <v>1014</v>
      </c>
      <c r="H1325" s="100" t="s">
        <v>1014</v>
      </c>
      <c r="I1325" s="100" t="s">
        <v>1014</v>
      </c>
      <c r="J1325" s="100" t="s">
        <v>1014</v>
      </c>
      <c r="K1325" s="100" t="s">
        <v>1014</v>
      </c>
      <c r="L1325" s="100" t="s">
        <v>1014</v>
      </c>
      <c r="M1325" s="100" t="s">
        <v>1014</v>
      </c>
      <c r="N1325" s="100" t="s">
        <v>1014</v>
      </c>
      <c r="O1325" s="110" t="s">
        <v>1200</v>
      </c>
    </row>
    <row r="1326" spans="1:15" x14ac:dyDescent="0.25">
      <c r="A1326" s="97" t="s">
        <v>1182</v>
      </c>
      <c r="B1326" s="98" t="s">
        <v>1400</v>
      </c>
      <c r="C1326" s="98" t="s">
        <v>1401</v>
      </c>
      <c r="D1326" s="85">
        <v>368.8</v>
      </c>
      <c r="E1326" s="99">
        <v>0.21467165214596101</v>
      </c>
      <c r="F1326" s="96">
        <v>135</v>
      </c>
      <c r="G1326" s="100" t="s">
        <v>1014</v>
      </c>
      <c r="H1326" s="100" t="s">
        <v>1014</v>
      </c>
      <c r="I1326" s="100" t="s">
        <v>1014</v>
      </c>
      <c r="J1326" s="100" t="s">
        <v>1014</v>
      </c>
      <c r="K1326" s="100" t="s">
        <v>1014</v>
      </c>
      <c r="L1326" s="100" t="s">
        <v>1014</v>
      </c>
      <c r="M1326" s="100" t="s">
        <v>1014</v>
      </c>
      <c r="N1326" s="100" t="s">
        <v>1014</v>
      </c>
      <c r="O1326" s="110" t="s">
        <v>1009</v>
      </c>
    </row>
    <row r="1327" spans="1:15" x14ac:dyDescent="0.25">
      <c r="A1327" s="97" t="s">
        <v>1003</v>
      </c>
      <c r="B1327" s="98" t="s">
        <v>1402</v>
      </c>
      <c r="C1327" s="98" t="s">
        <v>1403</v>
      </c>
      <c r="D1327" s="85">
        <v>1028.4000000000001</v>
      </c>
      <c r="E1327" s="99">
        <v>-0.66560854628498101</v>
      </c>
      <c r="F1327" s="96">
        <v>192</v>
      </c>
      <c r="G1327" s="100" t="s">
        <v>1014</v>
      </c>
      <c r="H1327" s="100" t="s">
        <v>1014</v>
      </c>
      <c r="I1327" s="100" t="s">
        <v>1014</v>
      </c>
      <c r="J1327" s="100" t="s">
        <v>1014</v>
      </c>
      <c r="K1327" s="100" t="s">
        <v>1014</v>
      </c>
      <c r="L1327" s="100" t="s">
        <v>1014</v>
      </c>
      <c r="M1327" s="100" t="s">
        <v>1014</v>
      </c>
      <c r="N1327" s="100" t="s">
        <v>1014</v>
      </c>
      <c r="O1327" s="110" t="s">
        <v>1200</v>
      </c>
    </row>
    <row r="1328" spans="1:15" x14ac:dyDescent="0.25">
      <c r="A1328" s="97" t="s">
        <v>1172</v>
      </c>
      <c r="B1328" s="98" t="s">
        <v>1402</v>
      </c>
      <c r="C1328" s="98" t="s">
        <v>1403</v>
      </c>
      <c r="D1328" s="85">
        <v>307.3</v>
      </c>
      <c r="E1328" s="99">
        <v>-0.66560854628498101</v>
      </c>
      <c r="F1328" s="96">
        <v>188</v>
      </c>
      <c r="G1328" s="100" t="s">
        <v>1014</v>
      </c>
      <c r="H1328" s="100" t="s">
        <v>1014</v>
      </c>
      <c r="I1328" s="100" t="s">
        <v>1014</v>
      </c>
      <c r="J1328" s="100" t="s">
        <v>1014</v>
      </c>
      <c r="K1328" s="100" t="s">
        <v>1014</v>
      </c>
      <c r="L1328" s="100" t="s">
        <v>1014</v>
      </c>
      <c r="M1328" s="100" t="s">
        <v>1014</v>
      </c>
      <c r="N1328" s="100" t="s">
        <v>1014</v>
      </c>
      <c r="O1328" s="110" t="s">
        <v>1200</v>
      </c>
    </row>
    <row r="1329" spans="1:15" x14ac:dyDescent="0.25">
      <c r="A1329" s="97" t="s">
        <v>1173</v>
      </c>
      <c r="B1329" s="98" t="s">
        <v>1402</v>
      </c>
      <c r="C1329" s="98" t="s">
        <v>1403</v>
      </c>
      <c r="D1329" s="85">
        <v>238.5</v>
      </c>
      <c r="E1329" s="99">
        <v>-0.66560854628498101</v>
      </c>
      <c r="F1329" s="96">
        <v>181</v>
      </c>
      <c r="G1329" s="100" t="s">
        <v>1014</v>
      </c>
      <c r="H1329" s="100" t="s">
        <v>1014</v>
      </c>
      <c r="I1329" s="100" t="s">
        <v>1014</v>
      </c>
      <c r="J1329" s="100" t="s">
        <v>1014</v>
      </c>
      <c r="K1329" s="100" t="s">
        <v>1014</v>
      </c>
      <c r="L1329" s="100" t="s">
        <v>1014</v>
      </c>
      <c r="M1329" s="100" t="s">
        <v>1014</v>
      </c>
      <c r="N1329" s="100" t="s">
        <v>1014</v>
      </c>
      <c r="O1329" s="110" t="s">
        <v>1200</v>
      </c>
    </row>
    <row r="1330" spans="1:15" x14ac:dyDescent="0.25">
      <c r="A1330" s="97" t="s">
        <v>1174</v>
      </c>
      <c r="B1330" s="98" t="s">
        <v>1402</v>
      </c>
      <c r="C1330" s="98" t="s">
        <v>1403</v>
      </c>
      <c r="D1330" s="85">
        <v>126.2</v>
      </c>
      <c r="E1330" s="99">
        <v>-0.66560854628498101</v>
      </c>
      <c r="F1330" s="96">
        <v>189</v>
      </c>
      <c r="G1330" s="100" t="s">
        <v>1014</v>
      </c>
      <c r="H1330" s="100" t="s">
        <v>1014</v>
      </c>
      <c r="I1330" s="100" t="s">
        <v>1014</v>
      </c>
      <c r="J1330" s="100" t="s">
        <v>1014</v>
      </c>
      <c r="K1330" s="100" t="s">
        <v>1014</v>
      </c>
      <c r="L1330" s="100" t="s">
        <v>1014</v>
      </c>
      <c r="M1330" s="100" t="s">
        <v>1014</v>
      </c>
      <c r="N1330" s="100" t="s">
        <v>1014</v>
      </c>
      <c r="O1330" s="110" t="s">
        <v>1200</v>
      </c>
    </row>
    <row r="1331" spans="1:15" x14ac:dyDescent="0.25">
      <c r="A1331" s="97" t="s">
        <v>1175</v>
      </c>
      <c r="B1331" s="98" t="s">
        <v>1402</v>
      </c>
      <c r="C1331" s="98" t="s">
        <v>1403</v>
      </c>
      <c r="D1331" s="85">
        <v>589.1</v>
      </c>
      <c r="E1331" s="99">
        <v>-0.90522395431569302</v>
      </c>
      <c r="F1331" s="96">
        <v>188</v>
      </c>
      <c r="G1331" s="100" t="s">
        <v>1014</v>
      </c>
      <c r="H1331" s="100" t="s">
        <v>1014</v>
      </c>
      <c r="I1331" s="100" t="s">
        <v>1014</v>
      </c>
      <c r="J1331" s="100" t="s">
        <v>1014</v>
      </c>
      <c r="K1331" s="100" t="s">
        <v>1014</v>
      </c>
      <c r="L1331" s="100" t="s">
        <v>1014</v>
      </c>
      <c r="M1331" s="100" t="s">
        <v>1014</v>
      </c>
      <c r="N1331" s="100" t="s">
        <v>1014</v>
      </c>
      <c r="O1331" s="110" t="s">
        <v>1009</v>
      </c>
    </row>
    <row r="1332" spans="1:15" x14ac:dyDescent="0.25">
      <c r="A1332" s="97" t="s">
        <v>1176</v>
      </c>
      <c r="B1332" s="98" t="s">
        <v>1402</v>
      </c>
      <c r="C1332" s="98" t="s">
        <v>1403</v>
      </c>
      <c r="D1332" s="85">
        <v>1727</v>
      </c>
      <c r="E1332" s="99">
        <v>-0.74552629482899602</v>
      </c>
      <c r="F1332" s="96">
        <v>195</v>
      </c>
      <c r="G1332" s="100" t="s">
        <v>1014</v>
      </c>
      <c r="H1332" s="100" t="s">
        <v>1014</v>
      </c>
      <c r="I1332" s="100" t="s">
        <v>1014</v>
      </c>
      <c r="J1332" s="100" t="s">
        <v>1014</v>
      </c>
      <c r="K1332" s="100" t="s">
        <v>1014</v>
      </c>
      <c r="L1332" s="100" t="s">
        <v>1014</v>
      </c>
      <c r="M1332" s="100" t="s">
        <v>1014</v>
      </c>
      <c r="N1332" s="100" t="s">
        <v>1014</v>
      </c>
      <c r="O1332" s="110" t="s">
        <v>1009</v>
      </c>
    </row>
    <row r="1333" spans="1:15" x14ac:dyDescent="0.25">
      <c r="A1333" s="97" t="s">
        <v>1177</v>
      </c>
      <c r="B1333" s="98" t="s">
        <v>1402</v>
      </c>
      <c r="C1333" s="98" t="s">
        <v>1403</v>
      </c>
      <c r="D1333" s="85">
        <v>537.20000000000005</v>
      </c>
      <c r="E1333" s="99">
        <v>-0.66560854628498101</v>
      </c>
      <c r="F1333" s="96">
        <v>190</v>
      </c>
      <c r="G1333" s="100" t="s">
        <v>1014</v>
      </c>
      <c r="H1333" s="100" t="s">
        <v>1014</v>
      </c>
      <c r="I1333" s="100" t="s">
        <v>1014</v>
      </c>
      <c r="J1333" s="100" t="s">
        <v>1014</v>
      </c>
      <c r="K1333" s="100" t="s">
        <v>1014</v>
      </c>
      <c r="L1333" s="100" t="s">
        <v>1014</v>
      </c>
      <c r="M1333" s="100" t="s">
        <v>1014</v>
      </c>
      <c r="N1333" s="100" t="s">
        <v>1014</v>
      </c>
      <c r="O1333" s="110" t="s">
        <v>1200</v>
      </c>
    </row>
    <row r="1334" spans="1:15" x14ac:dyDescent="0.25">
      <c r="A1334" s="97" t="s">
        <v>1178</v>
      </c>
      <c r="B1334" s="98" t="s">
        <v>1402</v>
      </c>
      <c r="C1334" s="98" t="s">
        <v>1403</v>
      </c>
      <c r="D1334" s="85">
        <v>113.5</v>
      </c>
      <c r="E1334" s="99">
        <v>-0.66560854628498101</v>
      </c>
      <c r="F1334" s="96">
        <v>189</v>
      </c>
      <c r="G1334" s="100" t="s">
        <v>1014</v>
      </c>
      <c r="H1334" s="100" t="s">
        <v>1014</v>
      </c>
      <c r="I1334" s="100" t="s">
        <v>1014</v>
      </c>
      <c r="J1334" s="100" t="s">
        <v>1014</v>
      </c>
      <c r="K1334" s="100" t="s">
        <v>1014</v>
      </c>
      <c r="L1334" s="100" t="s">
        <v>1014</v>
      </c>
      <c r="M1334" s="100" t="s">
        <v>1014</v>
      </c>
      <c r="N1334" s="100" t="s">
        <v>1014</v>
      </c>
      <c r="O1334" s="110" t="s">
        <v>1200</v>
      </c>
    </row>
    <row r="1335" spans="1:15" x14ac:dyDescent="0.25">
      <c r="A1335" s="97" t="s">
        <v>1179</v>
      </c>
      <c r="B1335" s="98" t="s">
        <v>1402</v>
      </c>
      <c r="C1335" s="98" t="s">
        <v>1403</v>
      </c>
      <c r="D1335" s="85">
        <v>824.2</v>
      </c>
      <c r="E1335" s="99">
        <v>-0.66560854628498101</v>
      </c>
      <c r="F1335" s="96">
        <v>186</v>
      </c>
      <c r="G1335" s="100" t="s">
        <v>1014</v>
      </c>
      <c r="H1335" s="100" t="s">
        <v>1014</v>
      </c>
      <c r="I1335" s="100" t="s">
        <v>1014</v>
      </c>
      <c r="J1335" s="100" t="s">
        <v>1014</v>
      </c>
      <c r="K1335" s="100" t="s">
        <v>1014</v>
      </c>
      <c r="L1335" s="100" t="s">
        <v>1014</v>
      </c>
      <c r="M1335" s="100" t="s">
        <v>1014</v>
      </c>
      <c r="N1335" s="100" t="s">
        <v>1014</v>
      </c>
      <c r="O1335" s="110" t="s">
        <v>1200</v>
      </c>
    </row>
    <row r="1336" spans="1:15" x14ac:dyDescent="0.25">
      <c r="A1336" s="97" t="s">
        <v>1180</v>
      </c>
      <c r="B1336" s="98" t="s">
        <v>1402</v>
      </c>
      <c r="C1336" s="98" t="s">
        <v>1403</v>
      </c>
      <c r="D1336" s="85">
        <v>2682.1</v>
      </c>
      <c r="E1336" s="99">
        <v>-1.1388884605543299</v>
      </c>
      <c r="F1336" s="96">
        <v>202</v>
      </c>
      <c r="G1336" s="100" t="s">
        <v>1030</v>
      </c>
      <c r="H1336" s="100" t="s">
        <v>1030</v>
      </c>
      <c r="I1336" s="100" t="s">
        <v>1006</v>
      </c>
      <c r="J1336" s="100" t="s">
        <v>1008</v>
      </c>
      <c r="K1336" s="100" t="s">
        <v>1030</v>
      </c>
      <c r="L1336" s="100" t="s">
        <v>1030</v>
      </c>
      <c r="M1336" s="100" t="s">
        <v>1006</v>
      </c>
      <c r="N1336" s="100" t="s">
        <v>1030</v>
      </c>
      <c r="O1336" s="110" t="s">
        <v>1185</v>
      </c>
    </row>
    <row r="1337" spans="1:15" x14ac:dyDescent="0.25">
      <c r="A1337" s="97" t="s">
        <v>1181</v>
      </c>
      <c r="B1337" s="98" t="s">
        <v>1402</v>
      </c>
      <c r="C1337" s="98" t="s">
        <v>1403</v>
      </c>
      <c r="D1337" s="85">
        <v>373.3</v>
      </c>
      <c r="E1337" s="99">
        <v>-0.66560854628498101</v>
      </c>
      <c r="F1337" s="96">
        <v>181</v>
      </c>
      <c r="G1337" s="100" t="s">
        <v>1014</v>
      </c>
      <c r="H1337" s="100" t="s">
        <v>1014</v>
      </c>
      <c r="I1337" s="100" t="s">
        <v>1014</v>
      </c>
      <c r="J1337" s="100" t="s">
        <v>1014</v>
      </c>
      <c r="K1337" s="100" t="s">
        <v>1014</v>
      </c>
      <c r="L1337" s="100" t="s">
        <v>1014</v>
      </c>
      <c r="M1337" s="100" t="s">
        <v>1014</v>
      </c>
      <c r="N1337" s="100" t="s">
        <v>1014</v>
      </c>
      <c r="O1337" s="110" t="s">
        <v>1200</v>
      </c>
    </row>
    <row r="1338" spans="1:15" x14ac:dyDescent="0.25">
      <c r="A1338" s="97" t="s">
        <v>1182</v>
      </c>
      <c r="B1338" s="98" t="s">
        <v>1402</v>
      </c>
      <c r="C1338" s="98" t="s">
        <v>1403</v>
      </c>
      <c r="D1338" s="85">
        <v>1382.6</v>
      </c>
      <c r="E1338" s="99">
        <v>0.21467165214596101</v>
      </c>
      <c r="F1338" s="96">
        <v>135</v>
      </c>
      <c r="G1338" s="100" t="s">
        <v>1014</v>
      </c>
      <c r="H1338" s="100" t="s">
        <v>1014</v>
      </c>
      <c r="I1338" s="100" t="s">
        <v>1014</v>
      </c>
      <c r="J1338" s="100" t="s">
        <v>1014</v>
      </c>
      <c r="K1338" s="100" t="s">
        <v>1014</v>
      </c>
      <c r="L1338" s="100" t="s">
        <v>1014</v>
      </c>
      <c r="M1338" s="100" t="s">
        <v>1014</v>
      </c>
      <c r="N1338" s="100" t="s">
        <v>1014</v>
      </c>
      <c r="O1338" s="110" t="s">
        <v>1009</v>
      </c>
    </row>
    <row r="1339" spans="1:15" x14ac:dyDescent="0.25">
      <c r="A1339" s="97" t="s">
        <v>1003</v>
      </c>
      <c r="B1339" s="98" t="s">
        <v>1404</v>
      </c>
      <c r="C1339" s="98" t="s">
        <v>1089</v>
      </c>
      <c r="D1339" s="85">
        <v>237.5</v>
      </c>
      <c r="E1339" s="99">
        <v>0.16605618281453299</v>
      </c>
      <c r="F1339" s="96">
        <v>132</v>
      </c>
      <c r="G1339" s="100" t="s">
        <v>1014</v>
      </c>
      <c r="H1339" s="100" t="s">
        <v>1014</v>
      </c>
      <c r="I1339" s="100" t="s">
        <v>1014</v>
      </c>
      <c r="J1339" s="100" t="s">
        <v>1014</v>
      </c>
      <c r="K1339" s="100" t="s">
        <v>1014</v>
      </c>
      <c r="L1339" s="100" t="s">
        <v>1014</v>
      </c>
      <c r="M1339" s="100" t="s">
        <v>1014</v>
      </c>
      <c r="N1339" s="100" t="s">
        <v>1014</v>
      </c>
      <c r="O1339" s="110" t="s">
        <v>1009</v>
      </c>
    </row>
    <row r="1340" spans="1:15" x14ac:dyDescent="0.25">
      <c r="A1340" s="97" t="s">
        <v>1172</v>
      </c>
      <c r="B1340" s="98" t="s">
        <v>1404</v>
      </c>
      <c r="C1340" s="98" t="s">
        <v>1089</v>
      </c>
      <c r="D1340" s="85">
        <v>154.80000000000001</v>
      </c>
      <c r="E1340" s="99">
        <v>0.97378014411178304</v>
      </c>
      <c r="F1340" s="96">
        <v>69</v>
      </c>
      <c r="G1340" s="100" t="s">
        <v>1014</v>
      </c>
      <c r="H1340" s="100" t="s">
        <v>1014</v>
      </c>
      <c r="I1340" s="100" t="s">
        <v>1014</v>
      </c>
      <c r="J1340" s="100" t="s">
        <v>1014</v>
      </c>
      <c r="K1340" s="100" t="s">
        <v>1014</v>
      </c>
      <c r="L1340" s="100" t="s">
        <v>1014</v>
      </c>
      <c r="M1340" s="100" t="s">
        <v>1014</v>
      </c>
      <c r="N1340" s="100" t="s">
        <v>1014</v>
      </c>
      <c r="O1340" s="110" t="s">
        <v>1200</v>
      </c>
    </row>
    <row r="1341" spans="1:15" x14ac:dyDescent="0.25">
      <c r="A1341" s="97" t="s">
        <v>1173</v>
      </c>
      <c r="B1341" s="98" t="s">
        <v>1404</v>
      </c>
      <c r="C1341" s="98" t="s">
        <v>1089</v>
      </c>
      <c r="D1341" s="85">
        <v>126.8</v>
      </c>
      <c r="E1341" s="99">
        <v>0.92680166008553699</v>
      </c>
      <c r="F1341" s="96">
        <v>58</v>
      </c>
      <c r="G1341" s="100" t="s">
        <v>1014</v>
      </c>
      <c r="H1341" s="100" t="s">
        <v>1014</v>
      </c>
      <c r="I1341" s="100" t="s">
        <v>1014</v>
      </c>
      <c r="J1341" s="100" t="s">
        <v>1014</v>
      </c>
      <c r="K1341" s="100" t="s">
        <v>1014</v>
      </c>
      <c r="L1341" s="100" t="s">
        <v>1014</v>
      </c>
      <c r="M1341" s="100" t="s">
        <v>1014</v>
      </c>
      <c r="N1341" s="100" t="s">
        <v>1014</v>
      </c>
      <c r="O1341" s="110" t="s">
        <v>1009</v>
      </c>
    </row>
    <row r="1342" spans="1:15" x14ac:dyDescent="0.25">
      <c r="A1342" s="97" t="s">
        <v>1174</v>
      </c>
      <c r="B1342" s="98" t="s">
        <v>1404</v>
      </c>
      <c r="C1342" s="98" t="s">
        <v>1089</v>
      </c>
      <c r="D1342" s="85">
        <v>63.4</v>
      </c>
      <c r="E1342" s="99">
        <v>0.97378014411178304</v>
      </c>
      <c r="F1342" s="96">
        <v>67</v>
      </c>
      <c r="G1342" s="100" t="s">
        <v>1014</v>
      </c>
      <c r="H1342" s="100" t="s">
        <v>1014</v>
      </c>
      <c r="I1342" s="100" t="s">
        <v>1014</v>
      </c>
      <c r="J1342" s="100" t="s">
        <v>1014</v>
      </c>
      <c r="K1342" s="100" t="s">
        <v>1014</v>
      </c>
      <c r="L1342" s="100" t="s">
        <v>1014</v>
      </c>
      <c r="M1342" s="100" t="s">
        <v>1014</v>
      </c>
      <c r="N1342" s="100" t="s">
        <v>1014</v>
      </c>
      <c r="O1342" s="110" t="s">
        <v>1200</v>
      </c>
    </row>
    <row r="1343" spans="1:15" x14ac:dyDescent="0.25">
      <c r="A1343" s="97" t="s">
        <v>1175</v>
      </c>
      <c r="B1343" s="98" t="s">
        <v>1404</v>
      </c>
      <c r="C1343" s="98" t="s">
        <v>1089</v>
      </c>
      <c r="D1343" s="85">
        <v>177.7</v>
      </c>
      <c r="E1343" s="99">
        <v>1.56527226625639</v>
      </c>
      <c r="F1343" s="96">
        <v>24</v>
      </c>
      <c r="G1343" s="100" t="s">
        <v>1020</v>
      </c>
      <c r="H1343" s="100" t="s">
        <v>1007</v>
      </c>
      <c r="I1343" s="100" t="s">
        <v>1007</v>
      </c>
      <c r="J1343" s="100" t="s">
        <v>1021</v>
      </c>
      <c r="K1343" s="100" t="s">
        <v>1021</v>
      </c>
      <c r="L1343" s="100" t="s">
        <v>1008</v>
      </c>
      <c r="M1343" s="100" t="s">
        <v>1007</v>
      </c>
      <c r="N1343" s="100" t="s">
        <v>1006</v>
      </c>
      <c r="O1343" s="110" t="s">
        <v>1185</v>
      </c>
    </row>
    <row r="1344" spans="1:15" x14ac:dyDescent="0.25">
      <c r="A1344" s="97" t="s">
        <v>1176</v>
      </c>
      <c r="B1344" s="98" t="s">
        <v>1404</v>
      </c>
      <c r="C1344" s="98" t="s">
        <v>1089</v>
      </c>
      <c r="D1344" s="85">
        <v>343</v>
      </c>
      <c r="E1344" s="99">
        <v>-5.6111348058297497E-2</v>
      </c>
      <c r="F1344" s="96">
        <v>162</v>
      </c>
      <c r="G1344" s="100" t="s">
        <v>1014</v>
      </c>
      <c r="H1344" s="100" t="s">
        <v>1014</v>
      </c>
      <c r="I1344" s="100" t="s">
        <v>1014</v>
      </c>
      <c r="J1344" s="100" t="s">
        <v>1014</v>
      </c>
      <c r="K1344" s="100" t="s">
        <v>1014</v>
      </c>
      <c r="L1344" s="100" t="s">
        <v>1014</v>
      </c>
      <c r="M1344" s="100" t="s">
        <v>1014</v>
      </c>
      <c r="N1344" s="100" t="s">
        <v>1014</v>
      </c>
      <c r="O1344" s="110" t="s">
        <v>1009</v>
      </c>
    </row>
    <row r="1345" spans="1:15" x14ac:dyDescent="0.25">
      <c r="A1345" s="97" t="s">
        <v>1177</v>
      </c>
      <c r="B1345" s="98" t="s">
        <v>1404</v>
      </c>
      <c r="C1345" s="98" t="s">
        <v>1089</v>
      </c>
      <c r="D1345" s="85">
        <v>220.2</v>
      </c>
      <c r="E1345" s="99">
        <v>-0.31171676490804101</v>
      </c>
      <c r="F1345" s="96">
        <v>165</v>
      </c>
      <c r="G1345" s="100" t="s">
        <v>1014</v>
      </c>
      <c r="H1345" s="100" t="s">
        <v>1014</v>
      </c>
      <c r="I1345" s="100" t="s">
        <v>1014</v>
      </c>
      <c r="J1345" s="100" t="s">
        <v>1014</v>
      </c>
      <c r="K1345" s="100" t="s">
        <v>1014</v>
      </c>
      <c r="L1345" s="100" t="s">
        <v>1014</v>
      </c>
      <c r="M1345" s="100" t="s">
        <v>1014</v>
      </c>
      <c r="N1345" s="100" t="s">
        <v>1014</v>
      </c>
      <c r="O1345" s="110" t="s">
        <v>1009</v>
      </c>
    </row>
    <row r="1346" spans="1:15" x14ac:dyDescent="0.25">
      <c r="A1346" s="97" t="s">
        <v>1178</v>
      </c>
      <c r="B1346" s="98" t="s">
        <v>1404</v>
      </c>
      <c r="C1346" s="98" t="s">
        <v>1089</v>
      </c>
      <c r="D1346" s="85">
        <v>83.3</v>
      </c>
      <c r="E1346" s="99">
        <v>0.97378014411178304</v>
      </c>
      <c r="F1346" s="96">
        <v>77</v>
      </c>
      <c r="G1346" s="100" t="s">
        <v>1014</v>
      </c>
      <c r="H1346" s="100" t="s">
        <v>1014</v>
      </c>
      <c r="I1346" s="100" t="s">
        <v>1014</v>
      </c>
      <c r="J1346" s="100" t="s">
        <v>1014</v>
      </c>
      <c r="K1346" s="100" t="s">
        <v>1014</v>
      </c>
      <c r="L1346" s="100" t="s">
        <v>1014</v>
      </c>
      <c r="M1346" s="100" t="s">
        <v>1014</v>
      </c>
      <c r="N1346" s="100" t="s">
        <v>1014</v>
      </c>
      <c r="O1346" s="110" t="s">
        <v>1200</v>
      </c>
    </row>
    <row r="1347" spans="1:15" x14ac:dyDescent="0.25">
      <c r="A1347" s="97" t="s">
        <v>1179</v>
      </c>
      <c r="B1347" s="98" t="s">
        <v>1404</v>
      </c>
      <c r="C1347" s="98" t="s">
        <v>1089</v>
      </c>
      <c r="D1347" s="85">
        <v>195.6</v>
      </c>
      <c r="E1347" s="99">
        <v>0.97378014411178304</v>
      </c>
      <c r="F1347" s="96">
        <v>62</v>
      </c>
      <c r="G1347" s="100" t="s">
        <v>1014</v>
      </c>
      <c r="H1347" s="100" t="s">
        <v>1014</v>
      </c>
      <c r="I1347" s="100" t="s">
        <v>1014</v>
      </c>
      <c r="J1347" s="100" t="s">
        <v>1014</v>
      </c>
      <c r="K1347" s="100" t="s">
        <v>1014</v>
      </c>
      <c r="L1347" s="100" t="s">
        <v>1014</v>
      </c>
      <c r="M1347" s="100" t="s">
        <v>1014</v>
      </c>
      <c r="N1347" s="100" t="s">
        <v>1014</v>
      </c>
      <c r="O1347" s="110" t="s">
        <v>1200</v>
      </c>
    </row>
    <row r="1348" spans="1:15" x14ac:dyDescent="0.25">
      <c r="A1348" s="97" t="s">
        <v>1180</v>
      </c>
      <c r="B1348" s="98" t="s">
        <v>1404</v>
      </c>
      <c r="C1348" s="98" t="s">
        <v>1089</v>
      </c>
      <c r="D1348" s="85">
        <v>563.1</v>
      </c>
      <c r="E1348" s="99">
        <v>0.92981466540267799</v>
      </c>
      <c r="F1348" s="96">
        <v>71</v>
      </c>
      <c r="G1348" s="100" t="s">
        <v>1020</v>
      </c>
      <c r="H1348" s="100" t="s">
        <v>1007</v>
      </c>
      <c r="I1348" s="100" t="s">
        <v>1007</v>
      </c>
      <c r="J1348" s="100" t="s">
        <v>1006</v>
      </c>
      <c r="K1348" s="100" t="s">
        <v>1030</v>
      </c>
      <c r="L1348" s="100" t="s">
        <v>1008</v>
      </c>
      <c r="M1348" s="100" t="s">
        <v>1007</v>
      </c>
      <c r="N1348" s="100" t="s">
        <v>1006</v>
      </c>
      <c r="O1348" s="110" t="s">
        <v>1185</v>
      </c>
    </row>
    <row r="1349" spans="1:15" x14ac:dyDescent="0.25">
      <c r="A1349" s="97" t="s">
        <v>1181</v>
      </c>
      <c r="B1349" s="98" t="s">
        <v>1404</v>
      </c>
      <c r="C1349" s="98" t="s">
        <v>1089</v>
      </c>
      <c r="D1349" s="85">
        <v>143.6</v>
      </c>
      <c r="E1349" s="99">
        <v>-0.68972733038940104</v>
      </c>
      <c r="F1349" s="96">
        <v>183</v>
      </c>
      <c r="G1349" s="100" t="s">
        <v>1014</v>
      </c>
      <c r="H1349" s="100" t="s">
        <v>1014</v>
      </c>
      <c r="I1349" s="100" t="s">
        <v>1014</v>
      </c>
      <c r="J1349" s="100" t="s">
        <v>1014</v>
      </c>
      <c r="K1349" s="100" t="s">
        <v>1014</v>
      </c>
      <c r="L1349" s="100" t="s">
        <v>1014</v>
      </c>
      <c r="M1349" s="100" t="s">
        <v>1014</v>
      </c>
      <c r="N1349" s="100" t="s">
        <v>1014</v>
      </c>
      <c r="O1349" s="110" t="s">
        <v>1009</v>
      </c>
    </row>
    <row r="1350" spans="1:15" x14ac:dyDescent="0.25">
      <c r="A1350" s="97" t="s">
        <v>1182</v>
      </c>
      <c r="B1350" s="98" t="s">
        <v>1404</v>
      </c>
      <c r="C1350" s="98" t="s">
        <v>1089</v>
      </c>
      <c r="D1350" s="85">
        <v>305.7</v>
      </c>
      <c r="E1350" s="99">
        <v>1.29569221025024</v>
      </c>
      <c r="F1350" s="96">
        <v>50</v>
      </c>
      <c r="G1350" s="100" t="s">
        <v>1014</v>
      </c>
      <c r="H1350" s="100" t="s">
        <v>1014</v>
      </c>
      <c r="I1350" s="100" t="s">
        <v>1014</v>
      </c>
      <c r="J1350" s="100" t="s">
        <v>1014</v>
      </c>
      <c r="K1350" s="100" t="s">
        <v>1014</v>
      </c>
      <c r="L1350" s="100" t="s">
        <v>1014</v>
      </c>
      <c r="M1350" s="100" t="s">
        <v>1014</v>
      </c>
      <c r="N1350" s="100" t="s">
        <v>1014</v>
      </c>
      <c r="O1350" s="110" t="s">
        <v>1009</v>
      </c>
    </row>
    <row r="1351" spans="1:15" x14ac:dyDescent="0.25">
      <c r="A1351" s="97" t="s">
        <v>1003</v>
      </c>
      <c r="B1351" s="98" t="s">
        <v>1405</v>
      </c>
      <c r="C1351" s="98" t="s">
        <v>1406</v>
      </c>
      <c r="D1351" s="85">
        <v>283.8</v>
      </c>
      <c r="E1351" s="99">
        <v>-0.72231451615582298</v>
      </c>
      <c r="F1351" s="96">
        <v>194</v>
      </c>
      <c r="G1351" s="100" t="s">
        <v>1030</v>
      </c>
      <c r="H1351" s="100" t="s">
        <v>1006</v>
      </c>
      <c r="I1351" s="100" t="s">
        <v>1030</v>
      </c>
      <c r="J1351" s="100" t="s">
        <v>1006</v>
      </c>
      <c r="K1351" s="100" t="s">
        <v>1021</v>
      </c>
      <c r="L1351" s="100" t="s">
        <v>1008</v>
      </c>
      <c r="M1351" s="100" t="s">
        <v>1006</v>
      </c>
      <c r="N1351" s="100" t="s">
        <v>1007</v>
      </c>
      <c r="O1351" s="110" t="s">
        <v>1185</v>
      </c>
    </row>
    <row r="1352" spans="1:15" x14ac:dyDescent="0.25">
      <c r="A1352" s="97" t="s">
        <v>1172</v>
      </c>
      <c r="B1352" s="98" t="s">
        <v>1405</v>
      </c>
      <c r="C1352" s="98" t="s">
        <v>1406</v>
      </c>
      <c r="D1352" s="85">
        <v>185</v>
      </c>
      <c r="E1352" s="99">
        <v>0.30137732451597199</v>
      </c>
      <c r="F1352" s="96">
        <v>120</v>
      </c>
      <c r="G1352" s="100" t="s">
        <v>1014</v>
      </c>
      <c r="H1352" s="100" t="s">
        <v>1014</v>
      </c>
      <c r="I1352" s="100" t="s">
        <v>1014</v>
      </c>
      <c r="J1352" s="100" t="s">
        <v>1014</v>
      </c>
      <c r="K1352" s="100" t="s">
        <v>1014</v>
      </c>
      <c r="L1352" s="100" t="s">
        <v>1014</v>
      </c>
      <c r="M1352" s="100" t="s">
        <v>1014</v>
      </c>
      <c r="N1352" s="100" t="s">
        <v>1014</v>
      </c>
      <c r="O1352" s="110" t="s">
        <v>1200</v>
      </c>
    </row>
    <row r="1353" spans="1:15" x14ac:dyDescent="0.25">
      <c r="A1353" s="97" t="s">
        <v>1173</v>
      </c>
      <c r="B1353" s="98" t="s">
        <v>1405</v>
      </c>
      <c r="C1353" s="98" t="s">
        <v>1406</v>
      </c>
      <c r="D1353" s="85">
        <v>155.19999999999999</v>
      </c>
      <c r="E1353" s="99">
        <v>0.92680166008553699</v>
      </c>
      <c r="F1353" s="96">
        <v>58</v>
      </c>
      <c r="G1353" s="100" t="s">
        <v>1014</v>
      </c>
      <c r="H1353" s="100" t="s">
        <v>1014</v>
      </c>
      <c r="I1353" s="100" t="s">
        <v>1014</v>
      </c>
      <c r="J1353" s="100" t="s">
        <v>1014</v>
      </c>
      <c r="K1353" s="100" t="s">
        <v>1014</v>
      </c>
      <c r="L1353" s="100" t="s">
        <v>1014</v>
      </c>
      <c r="M1353" s="100" t="s">
        <v>1014</v>
      </c>
      <c r="N1353" s="100" t="s">
        <v>1014</v>
      </c>
      <c r="O1353" s="110" t="s">
        <v>1009</v>
      </c>
    </row>
    <row r="1354" spans="1:15" x14ac:dyDescent="0.25">
      <c r="A1354" s="97" t="s">
        <v>1174</v>
      </c>
      <c r="B1354" s="98" t="s">
        <v>1405</v>
      </c>
      <c r="C1354" s="98" t="s">
        <v>1406</v>
      </c>
      <c r="D1354" s="85">
        <v>78.900000000000006</v>
      </c>
      <c r="E1354" s="99">
        <v>0.30137732451597199</v>
      </c>
      <c r="F1354" s="96">
        <v>130</v>
      </c>
      <c r="G1354" s="100" t="s">
        <v>1014</v>
      </c>
      <c r="H1354" s="100" t="s">
        <v>1014</v>
      </c>
      <c r="I1354" s="100" t="s">
        <v>1014</v>
      </c>
      <c r="J1354" s="100" t="s">
        <v>1014</v>
      </c>
      <c r="K1354" s="100" t="s">
        <v>1014</v>
      </c>
      <c r="L1354" s="100" t="s">
        <v>1014</v>
      </c>
      <c r="M1354" s="100" t="s">
        <v>1014</v>
      </c>
      <c r="N1354" s="100" t="s">
        <v>1014</v>
      </c>
      <c r="O1354" s="110" t="s">
        <v>1200</v>
      </c>
    </row>
    <row r="1355" spans="1:15" x14ac:dyDescent="0.25">
      <c r="A1355" s="97" t="s">
        <v>1175</v>
      </c>
      <c r="B1355" s="98" t="s">
        <v>1405</v>
      </c>
      <c r="C1355" s="98" t="s">
        <v>1406</v>
      </c>
      <c r="D1355" s="85">
        <v>232.5</v>
      </c>
      <c r="E1355" s="99">
        <v>1.00322051892377</v>
      </c>
      <c r="F1355" s="96">
        <v>63</v>
      </c>
      <c r="G1355" s="100" t="s">
        <v>1014</v>
      </c>
      <c r="H1355" s="100" t="s">
        <v>1014</v>
      </c>
      <c r="I1355" s="100" t="s">
        <v>1014</v>
      </c>
      <c r="J1355" s="100" t="s">
        <v>1014</v>
      </c>
      <c r="K1355" s="100" t="s">
        <v>1014</v>
      </c>
      <c r="L1355" s="100" t="s">
        <v>1014</v>
      </c>
      <c r="M1355" s="100" t="s">
        <v>1014</v>
      </c>
      <c r="N1355" s="100" t="s">
        <v>1014</v>
      </c>
      <c r="O1355" s="110" t="s">
        <v>1009</v>
      </c>
    </row>
    <row r="1356" spans="1:15" x14ac:dyDescent="0.25">
      <c r="A1356" s="97" t="s">
        <v>1176</v>
      </c>
      <c r="B1356" s="98" t="s">
        <v>1405</v>
      </c>
      <c r="C1356" s="98" t="s">
        <v>1406</v>
      </c>
      <c r="D1356" s="85">
        <v>472</v>
      </c>
      <c r="E1356" s="99">
        <v>1.1365499202564999</v>
      </c>
      <c r="F1356" s="96">
        <v>52</v>
      </c>
      <c r="G1356" s="100" t="s">
        <v>1020</v>
      </c>
      <c r="H1356" s="100" t="s">
        <v>1008</v>
      </c>
      <c r="I1356" s="100" t="s">
        <v>1030</v>
      </c>
      <c r="J1356" s="100" t="s">
        <v>1006</v>
      </c>
      <c r="K1356" s="100" t="s">
        <v>1008</v>
      </c>
      <c r="L1356" s="100" t="s">
        <v>1008</v>
      </c>
      <c r="M1356" s="100" t="s">
        <v>1006</v>
      </c>
      <c r="N1356" s="100" t="s">
        <v>1007</v>
      </c>
      <c r="O1356" s="110" t="s">
        <v>1185</v>
      </c>
    </row>
    <row r="1357" spans="1:15" x14ac:dyDescent="0.25">
      <c r="A1357" s="97" t="s">
        <v>1177</v>
      </c>
      <c r="B1357" s="98" t="s">
        <v>1405</v>
      </c>
      <c r="C1357" s="98" t="s">
        <v>1406</v>
      </c>
      <c r="D1357" s="85">
        <v>293.10000000000002</v>
      </c>
      <c r="E1357" s="99">
        <v>-0.31171676490804101</v>
      </c>
      <c r="F1357" s="96">
        <v>165</v>
      </c>
      <c r="G1357" s="100" t="s">
        <v>1014</v>
      </c>
      <c r="H1357" s="100" t="s">
        <v>1014</v>
      </c>
      <c r="I1357" s="100" t="s">
        <v>1014</v>
      </c>
      <c r="J1357" s="100" t="s">
        <v>1014</v>
      </c>
      <c r="K1357" s="100" t="s">
        <v>1014</v>
      </c>
      <c r="L1357" s="100" t="s">
        <v>1014</v>
      </c>
      <c r="M1357" s="100" t="s">
        <v>1014</v>
      </c>
      <c r="N1357" s="100" t="s">
        <v>1014</v>
      </c>
      <c r="O1357" s="110" t="s">
        <v>1009</v>
      </c>
    </row>
    <row r="1358" spans="1:15" x14ac:dyDescent="0.25">
      <c r="A1358" s="97" t="s">
        <v>1178</v>
      </c>
      <c r="B1358" s="98" t="s">
        <v>1405</v>
      </c>
      <c r="C1358" s="98" t="s">
        <v>1406</v>
      </c>
      <c r="D1358" s="85">
        <v>110.2</v>
      </c>
      <c r="E1358" s="99">
        <v>0.30137732451597199</v>
      </c>
      <c r="F1358" s="96">
        <v>111</v>
      </c>
      <c r="G1358" s="100" t="s">
        <v>1014</v>
      </c>
      <c r="H1358" s="100" t="s">
        <v>1014</v>
      </c>
      <c r="I1358" s="100" t="s">
        <v>1014</v>
      </c>
      <c r="J1358" s="100" t="s">
        <v>1014</v>
      </c>
      <c r="K1358" s="100" t="s">
        <v>1014</v>
      </c>
      <c r="L1358" s="100" t="s">
        <v>1014</v>
      </c>
      <c r="M1358" s="100" t="s">
        <v>1014</v>
      </c>
      <c r="N1358" s="100" t="s">
        <v>1014</v>
      </c>
      <c r="O1358" s="110" t="s">
        <v>1200</v>
      </c>
    </row>
    <row r="1359" spans="1:15" x14ac:dyDescent="0.25">
      <c r="A1359" s="97" t="s">
        <v>1179</v>
      </c>
      <c r="B1359" s="98" t="s">
        <v>1405</v>
      </c>
      <c r="C1359" s="98" t="s">
        <v>1406</v>
      </c>
      <c r="D1359" s="85">
        <v>243.7</v>
      </c>
      <c r="E1359" s="99">
        <v>0.30137732451597199</v>
      </c>
      <c r="F1359" s="96">
        <v>131</v>
      </c>
      <c r="G1359" s="100" t="s">
        <v>1014</v>
      </c>
      <c r="H1359" s="100" t="s">
        <v>1014</v>
      </c>
      <c r="I1359" s="100" t="s">
        <v>1014</v>
      </c>
      <c r="J1359" s="100" t="s">
        <v>1014</v>
      </c>
      <c r="K1359" s="100" t="s">
        <v>1014</v>
      </c>
      <c r="L1359" s="100" t="s">
        <v>1014</v>
      </c>
      <c r="M1359" s="100" t="s">
        <v>1014</v>
      </c>
      <c r="N1359" s="100" t="s">
        <v>1014</v>
      </c>
      <c r="O1359" s="110" t="s">
        <v>1200</v>
      </c>
    </row>
    <row r="1360" spans="1:15" x14ac:dyDescent="0.25">
      <c r="A1360" s="97" t="s">
        <v>1180</v>
      </c>
      <c r="B1360" s="98" t="s">
        <v>1405</v>
      </c>
      <c r="C1360" s="98" t="s">
        <v>1406</v>
      </c>
      <c r="D1360" s="85">
        <v>626.70000000000005</v>
      </c>
      <c r="E1360" s="99">
        <v>-0.32482968843069898</v>
      </c>
      <c r="F1360" s="96">
        <v>172</v>
      </c>
      <c r="G1360" s="100" t="s">
        <v>1021</v>
      </c>
      <c r="H1360" s="100" t="s">
        <v>1006</v>
      </c>
      <c r="I1360" s="100" t="s">
        <v>1030</v>
      </c>
      <c r="J1360" s="100" t="s">
        <v>1008</v>
      </c>
      <c r="K1360" s="100" t="s">
        <v>1008</v>
      </c>
      <c r="L1360" s="100" t="s">
        <v>1008</v>
      </c>
      <c r="M1360" s="100" t="s">
        <v>1006</v>
      </c>
      <c r="N1360" s="100" t="s">
        <v>1007</v>
      </c>
      <c r="O1360" s="110" t="s">
        <v>1185</v>
      </c>
    </row>
    <row r="1361" spans="1:15" x14ac:dyDescent="0.25">
      <c r="A1361" s="97" t="s">
        <v>1181</v>
      </c>
      <c r="B1361" s="98" t="s">
        <v>1405</v>
      </c>
      <c r="C1361" s="98" t="s">
        <v>1406</v>
      </c>
      <c r="D1361" s="85">
        <v>195.8</v>
      </c>
      <c r="E1361" s="99">
        <v>0.13982805986872901</v>
      </c>
      <c r="F1361" s="96">
        <v>135</v>
      </c>
      <c r="G1361" s="100" t="s">
        <v>1006</v>
      </c>
      <c r="H1361" s="100" t="s">
        <v>1007</v>
      </c>
      <c r="I1361" s="100" t="s">
        <v>1030</v>
      </c>
      <c r="J1361" s="100" t="s">
        <v>1021</v>
      </c>
      <c r="K1361" s="100" t="s">
        <v>1007</v>
      </c>
      <c r="L1361" s="100" t="s">
        <v>1008</v>
      </c>
      <c r="M1361" s="100" t="s">
        <v>1006</v>
      </c>
      <c r="N1361" s="100" t="s">
        <v>1007</v>
      </c>
      <c r="O1361" s="110" t="s">
        <v>1185</v>
      </c>
    </row>
    <row r="1362" spans="1:15" x14ac:dyDescent="0.25">
      <c r="A1362" s="97" t="s">
        <v>1182</v>
      </c>
      <c r="B1362" s="98" t="s">
        <v>1405</v>
      </c>
      <c r="C1362" s="98" t="s">
        <v>1406</v>
      </c>
      <c r="D1362" s="85">
        <v>319.39999999999998</v>
      </c>
      <c r="E1362" s="99">
        <v>1.29569221025024</v>
      </c>
      <c r="F1362" s="96">
        <v>50</v>
      </c>
      <c r="G1362" s="100" t="s">
        <v>1014</v>
      </c>
      <c r="H1362" s="100" t="s">
        <v>1014</v>
      </c>
      <c r="I1362" s="100" t="s">
        <v>1014</v>
      </c>
      <c r="J1362" s="100" t="s">
        <v>1014</v>
      </c>
      <c r="K1362" s="100" t="s">
        <v>1014</v>
      </c>
      <c r="L1362" s="100" t="s">
        <v>1014</v>
      </c>
      <c r="M1362" s="100" t="s">
        <v>1014</v>
      </c>
      <c r="N1362" s="100" t="s">
        <v>1014</v>
      </c>
      <c r="O1362" s="110" t="s">
        <v>1009</v>
      </c>
    </row>
    <row r="1363" spans="1:15" x14ac:dyDescent="0.25">
      <c r="A1363" s="97" t="s">
        <v>1003</v>
      </c>
      <c r="B1363" s="98" t="s">
        <v>1407</v>
      </c>
      <c r="C1363" s="98" t="s">
        <v>1408</v>
      </c>
      <c r="D1363" s="85">
        <v>7891.4</v>
      </c>
      <c r="E1363" s="99">
        <v>-7.6830870745031601E-2</v>
      </c>
      <c r="F1363" s="96">
        <v>157</v>
      </c>
      <c r="G1363" s="100" t="s">
        <v>1006</v>
      </c>
      <c r="H1363" s="100" t="s">
        <v>1030</v>
      </c>
      <c r="I1363" s="100" t="s">
        <v>1006</v>
      </c>
      <c r="J1363" s="100" t="s">
        <v>1006</v>
      </c>
      <c r="K1363" s="100" t="s">
        <v>1006</v>
      </c>
      <c r="L1363" s="100" t="s">
        <v>1030</v>
      </c>
      <c r="M1363" s="100" t="s">
        <v>1030</v>
      </c>
      <c r="N1363" s="100" t="s">
        <v>1008</v>
      </c>
      <c r="O1363" s="110" t="s">
        <v>1185</v>
      </c>
    </row>
    <row r="1364" spans="1:15" x14ac:dyDescent="0.25">
      <c r="A1364" s="97" t="s">
        <v>1172</v>
      </c>
      <c r="B1364" s="98" t="s">
        <v>1407</v>
      </c>
      <c r="C1364" s="98" t="s">
        <v>1408</v>
      </c>
      <c r="D1364" s="85">
        <v>3280.3</v>
      </c>
      <c r="E1364" s="99">
        <v>-0.210069051247114</v>
      </c>
      <c r="F1364" s="96">
        <v>152</v>
      </c>
      <c r="G1364" s="100" t="s">
        <v>1021</v>
      </c>
      <c r="H1364" s="100" t="s">
        <v>1030</v>
      </c>
      <c r="I1364" s="100" t="s">
        <v>1006</v>
      </c>
      <c r="J1364" s="100" t="s">
        <v>1006</v>
      </c>
      <c r="K1364" s="100" t="s">
        <v>1006</v>
      </c>
      <c r="L1364" s="100" t="s">
        <v>1030</v>
      </c>
      <c r="M1364" s="100" t="s">
        <v>1030</v>
      </c>
      <c r="N1364" s="100" t="s">
        <v>1008</v>
      </c>
      <c r="O1364" s="110" t="s">
        <v>1185</v>
      </c>
    </row>
    <row r="1365" spans="1:15" x14ac:dyDescent="0.25">
      <c r="A1365" s="97" t="s">
        <v>1173</v>
      </c>
      <c r="B1365" s="98" t="s">
        <v>1407</v>
      </c>
      <c r="C1365" s="98" t="s">
        <v>1408</v>
      </c>
      <c r="D1365" s="85">
        <v>3187.5</v>
      </c>
      <c r="E1365" s="99">
        <v>-0.77072268972159796</v>
      </c>
      <c r="F1365" s="96">
        <v>187</v>
      </c>
      <c r="G1365" s="100" t="s">
        <v>1030</v>
      </c>
      <c r="H1365" s="100" t="s">
        <v>1030</v>
      </c>
      <c r="I1365" s="100" t="s">
        <v>1006</v>
      </c>
      <c r="J1365" s="100" t="s">
        <v>1006</v>
      </c>
      <c r="K1365" s="100" t="s">
        <v>1006</v>
      </c>
      <c r="L1365" s="100" t="s">
        <v>1030</v>
      </c>
      <c r="M1365" s="100" t="s">
        <v>1030</v>
      </c>
      <c r="N1365" s="100" t="s">
        <v>1008</v>
      </c>
      <c r="O1365" s="110" t="s">
        <v>1185</v>
      </c>
    </row>
    <row r="1366" spans="1:15" x14ac:dyDescent="0.25">
      <c r="A1366" s="97" t="s">
        <v>1174</v>
      </c>
      <c r="B1366" s="98" t="s">
        <v>1407</v>
      </c>
      <c r="C1366" s="98" t="s">
        <v>1408</v>
      </c>
      <c r="D1366" s="85">
        <v>1535.3</v>
      </c>
      <c r="E1366" s="99">
        <v>0.118336782105445</v>
      </c>
      <c r="F1366" s="96">
        <v>140</v>
      </c>
      <c r="G1366" s="100" t="s">
        <v>1006</v>
      </c>
      <c r="H1366" s="100" t="s">
        <v>1030</v>
      </c>
      <c r="I1366" s="100" t="s">
        <v>1006</v>
      </c>
      <c r="J1366" s="100" t="s">
        <v>1008</v>
      </c>
      <c r="K1366" s="100" t="s">
        <v>1021</v>
      </c>
      <c r="L1366" s="100" t="s">
        <v>1030</v>
      </c>
      <c r="M1366" s="100" t="s">
        <v>1030</v>
      </c>
      <c r="N1366" s="100" t="s">
        <v>1008</v>
      </c>
      <c r="O1366" s="110" t="s">
        <v>1185</v>
      </c>
    </row>
    <row r="1367" spans="1:15" x14ac:dyDescent="0.25">
      <c r="A1367" s="97" t="s">
        <v>1175</v>
      </c>
      <c r="B1367" s="98" t="s">
        <v>1407</v>
      </c>
      <c r="C1367" s="98" t="s">
        <v>1408</v>
      </c>
      <c r="D1367" s="85">
        <v>5370.3</v>
      </c>
      <c r="E1367" s="99">
        <v>-0.69370120178313699</v>
      </c>
      <c r="F1367" s="96">
        <v>182</v>
      </c>
      <c r="G1367" s="100" t="s">
        <v>1030</v>
      </c>
      <c r="H1367" s="100" t="s">
        <v>1021</v>
      </c>
      <c r="I1367" s="100" t="s">
        <v>1006</v>
      </c>
      <c r="J1367" s="100" t="s">
        <v>1021</v>
      </c>
      <c r="K1367" s="100" t="s">
        <v>1006</v>
      </c>
      <c r="L1367" s="100" t="s">
        <v>1030</v>
      </c>
      <c r="M1367" s="100" t="s">
        <v>1030</v>
      </c>
      <c r="N1367" s="100" t="s">
        <v>1008</v>
      </c>
      <c r="O1367" s="110" t="s">
        <v>1185</v>
      </c>
    </row>
    <row r="1368" spans="1:15" x14ac:dyDescent="0.25">
      <c r="A1368" s="97" t="s">
        <v>1176</v>
      </c>
      <c r="B1368" s="98" t="s">
        <v>1407</v>
      </c>
      <c r="C1368" s="98" t="s">
        <v>1408</v>
      </c>
      <c r="D1368" s="85">
        <v>13421.5</v>
      </c>
      <c r="E1368" s="99">
        <v>-0.50045573861220705</v>
      </c>
      <c r="F1368" s="96">
        <v>189</v>
      </c>
      <c r="G1368" s="100" t="s">
        <v>1021</v>
      </c>
      <c r="H1368" s="100" t="s">
        <v>1021</v>
      </c>
      <c r="I1368" s="100" t="s">
        <v>1006</v>
      </c>
      <c r="J1368" s="100" t="s">
        <v>1006</v>
      </c>
      <c r="K1368" s="100" t="s">
        <v>1006</v>
      </c>
      <c r="L1368" s="100" t="s">
        <v>1030</v>
      </c>
      <c r="M1368" s="100" t="s">
        <v>1030</v>
      </c>
      <c r="N1368" s="100" t="s">
        <v>1008</v>
      </c>
      <c r="O1368" s="110" t="s">
        <v>1185</v>
      </c>
    </row>
    <row r="1369" spans="1:15" x14ac:dyDescent="0.25">
      <c r="A1369" s="97" t="s">
        <v>1177</v>
      </c>
      <c r="B1369" s="98" t="s">
        <v>1407</v>
      </c>
      <c r="C1369" s="98" t="s">
        <v>1408</v>
      </c>
      <c r="D1369" s="85">
        <v>7458.5</v>
      </c>
      <c r="E1369" s="99">
        <v>-0.77526762479328504</v>
      </c>
      <c r="F1369" s="96">
        <v>195</v>
      </c>
      <c r="G1369" s="100" t="s">
        <v>1030</v>
      </c>
      <c r="H1369" s="100" t="s">
        <v>1030</v>
      </c>
      <c r="I1369" s="100" t="s">
        <v>1006</v>
      </c>
      <c r="J1369" s="100" t="s">
        <v>1006</v>
      </c>
      <c r="K1369" s="100" t="s">
        <v>1006</v>
      </c>
      <c r="L1369" s="100" t="s">
        <v>1030</v>
      </c>
      <c r="M1369" s="100" t="s">
        <v>1030</v>
      </c>
      <c r="N1369" s="100" t="s">
        <v>1008</v>
      </c>
      <c r="O1369" s="110" t="s">
        <v>1185</v>
      </c>
    </row>
    <row r="1370" spans="1:15" x14ac:dyDescent="0.25">
      <c r="A1370" s="97" t="s">
        <v>1178</v>
      </c>
      <c r="B1370" s="98" t="s">
        <v>1407</v>
      </c>
      <c r="C1370" s="98" t="s">
        <v>1408</v>
      </c>
      <c r="D1370" s="85">
        <v>2315.6999999999998</v>
      </c>
      <c r="E1370" s="99">
        <v>-0.73510461138657202</v>
      </c>
      <c r="F1370" s="96">
        <v>193</v>
      </c>
      <c r="G1370" s="100" t="s">
        <v>1030</v>
      </c>
      <c r="H1370" s="100" t="s">
        <v>1030</v>
      </c>
      <c r="I1370" s="100" t="s">
        <v>1006</v>
      </c>
      <c r="J1370" s="100" t="s">
        <v>1006</v>
      </c>
      <c r="K1370" s="100" t="s">
        <v>1006</v>
      </c>
      <c r="L1370" s="100" t="s">
        <v>1030</v>
      </c>
      <c r="M1370" s="100" t="s">
        <v>1030</v>
      </c>
      <c r="N1370" s="100" t="s">
        <v>1008</v>
      </c>
      <c r="O1370" s="110" t="s">
        <v>1185</v>
      </c>
    </row>
    <row r="1371" spans="1:15" x14ac:dyDescent="0.25">
      <c r="A1371" s="97" t="s">
        <v>1179</v>
      </c>
      <c r="B1371" s="98" t="s">
        <v>1407</v>
      </c>
      <c r="C1371" s="98" t="s">
        <v>1408</v>
      </c>
      <c r="D1371" s="85">
        <v>6631.7</v>
      </c>
      <c r="E1371" s="99">
        <v>-0.55425494462263103</v>
      </c>
      <c r="F1371" s="96">
        <v>184</v>
      </c>
      <c r="G1371" s="100" t="s">
        <v>1030</v>
      </c>
      <c r="H1371" s="100" t="s">
        <v>1030</v>
      </c>
      <c r="I1371" s="100" t="s">
        <v>1006</v>
      </c>
      <c r="J1371" s="100" t="s">
        <v>1006</v>
      </c>
      <c r="K1371" s="100" t="s">
        <v>1006</v>
      </c>
      <c r="L1371" s="100" t="s">
        <v>1030</v>
      </c>
      <c r="M1371" s="100" t="s">
        <v>1030</v>
      </c>
      <c r="N1371" s="100" t="s">
        <v>1008</v>
      </c>
      <c r="O1371" s="110" t="s">
        <v>1185</v>
      </c>
    </row>
    <row r="1372" spans="1:15" x14ac:dyDescent="0.25">
      <c r="A1372" s="97" t="s">
        <v>1180</v>
      </c>
      <c r="B1372" s="98" t="s">
        <v>1407</v>
      </c>
      <c r="C1372" s="98" t="s">
        <v>1408</v>
      </c>
      <c r="D1372" s="85">
        <v>19342.599999999999</v>
      </c>
      <c r="E1372" s="99">
        <v>-3.0452474287595101E-2</v>
      </c>
      <c r="F1372" s="96">
        <v>156</v>
      </c>
      <c r="G1372" s="100" t="s">
        <v>1006</v>
      </c>
      <c r="H1372" s="100" t="s">
        <v>1006</v>
      </c>
      <c r="I1372" s="100" t="s">
        <v>1006</v>
      </c>
      <c r="J1372" s="100" t="s">
        <v>1006</v>
      </c>
      <c r="K1372" s="100" t="s">
        <v>1021</v>
      </c>
      <c r="L1372" s="100" t="s">
        <v>1030</v>
      </c>
      <c r="M1372" s="100" t="s">
        <v>1030</v>
      </c>
      <c r="N1372" s="100" t="s">
        <v>1008</v>
      </c>
      <c r="O1372" s="110" t="s">
        <v>1185</v>
      </c>
    </row>
    <row r="1373" spans="1:15" x14ac:dyDescent="0.25">
      <c r="A1373" s="97" t="s">
        <v>1181</v>
      </c>
      <c r="B1373" s="98" t="s">
        <v>1407</v>
      </c>
      <c r="C1373" s="98" t="s">
        <v>1408</v>
      </c>
      <c r="D1373" s="85">
        <v>5061.8999999999996</v>
      </c>
      <c r="E1373" s="99">
        <v>-0.75391552250955995</v>
      </c>
      <c r="F1373" s="96">
        <v>185</v>
      </c>
      <c r="G1373" s="100" t="s">
        <v>1030</v>
      </c>
      <c r="H1373" s="100" t="s">
        <v>1021</v>
      </c>
      <c r="I1373" s="100" t="s">
        <v>1006</v>
      </c>
      <c r="J1373" s="100" t="s">
        <v>1006</v>
      </c>
      <c r="K1373" s="100" t="s">
        <v>1006</v>
      </c>
      <c r="L1373" s="100" t="s">
        <v>1030</v>
      </c>
      <c r="M1373" s="100" t="s">
        <v>1030</v>
      </c>
      <c r="N1373" s="100" t="s">
        <v>1008</v>
      </c>
      <c r="O1373" s="110" t="s">
        <v>1185</v>
      </c>
    </row>
    <row r="1374" spans="1:15" x14ac:dyDescent="0.25">
      <c r="A1374" s="97" t="s">
        <v>1182</v>
      </c>
      <c r="B1374" s="98" t="s">
        <v>1407</v>
      </c>
      <c r="C1374" s="98" t="s">
        <v>1408</v>
      </c>
      <c r="D1374" s="85">
        <v>10682.7</v>
      </c>
      <c r="E1374" s="99">
        <v>-0.77945669327510803</v>
      </c>
      <c r="F1374" s="96">
        <v>194</v>
      </c>
      <c r="G1374" s="100" t="s">
        <v>1030</v>
      </c>
      <c r="H1374" s="100" t="s">
        <v>1030</v>
      </c>
      <c r="I1374" s="100" t="s">
        <v>1006</v>
      </c>
      <c r="J1374" s="100" t="s">
        <v>1006</v>
      </c>
      <c r="K1374" s="100" t="s">
        <v>1006</v>
      </c>
      <c r="L1374" s="100" t="s">
        <v>1030</v>
      </c>
      <c r="M1374" s="100" t="s">
        <v>1030</v>
      </c>
      <c r="N1374" s="100" t="s">
        <v>1008</v>
      </c>
      <c r="O1374" s="110" t="s">
        <v>1185</v>
      </c>
    </row>
    <row r="1375" spans="1:15" x14ac:dyDescent="0.25">
      <c r="A1375" s="97" t="s">
        <v>1003</v>
      </c>
      <c r="B1375" s="98" t="s">
        <v>1409</v>
      </c>
      <c r="C1375" s="98" t="s">
        <v>1093</v>
      </c>
      <c r="D1375" s="85">
        <v>2726.3</v>
      </c>
      <c r="E1375" s="99">
        <v>0.52888903853256497</v>
      </c>
      <c r="F1375" s="96">
        <v>96</v>
      </c>
      <c r="G1375" s="100" t="s">
        <v>1051</v>
      </c>
      <c r="H1375" s="100" t="s">
        <v>1021</v>
      </c>
      <c r="I1375" s="100" t="s">
        <v>1007</v>
      </c>
      <c r="J1375" s="100" t="s">
        <v>1008</v>
      </c>
      <c r="K1375" s="100" t="s">
        <v>1021</v>
      </c>
      <c r="L1375" s="100" t="s">
        <v>1030</v>
      </c>
      <c r="M1375" s="100" t="s">
        <v>1030</v>
      </c>
      <c r="N1375" s="100" t="s">
        <v>1007</v>
      </c>
      <c r="O1375" s="110" t="s">
        <v>1185</v>
      </c>
    </row>
    <row r="1376" spans="1:15" x14ac:dyDescent="0.25">
      <c r="A1376" s="97" t="s">
        <v>1172</v>
      </c>
      <c r="B1376" s="98" t="s">
        <v>1409</v>
      </c>
      <c r="C1376" s="98" t="s">
        <v>1093</v>
      </c>
      <c r="D1376" s="85">
        <v>917.8</v>
      </c>
      <c r="E1376" s="99">
        <v>0.91393246958742502</v>
      </c>
      <c r="F1376" s="96">
        <v>75</v>
      </c>
      <c r="G1376" s="100" t="s">
        <v>1020</v>
      </c>
      <c r="H1376" s="100" t="s">
        <v>1021</v>
      </c>
      <c r="I1376" s="100" t="s">
        <v>1007</v>
      </c>
      <c r="J1376" s="100" t="s">
        <v>1006</v>
      </c>
      <c r="K1376" s="100" t="s">
        <v>1021</v>
      </c>
      <c r="L1376" s="100" t="s">
        <v>1030</v>
      </c>
      <c r="M1376" s="100" t="s">
        <v>1030</v>
      </c>
      <c r="N1376" s="100" t="s">
        <v>1007</v>
      </c>
      <c r="O1376" s="110" t="s">
        <v>1185</v>
      </c>
    </row>
    <row r="1377" spans="1:15" x14ac:dyDescent="0.25">
      <c r="A1377" s="97" t="s">
        <v>1173</v>
      </c>
      <c r="B1377" s="98" t="s">
        <v>1409</v>
      </c>
      <c r="C1377" s="98" t="s">
        <v>1093</v>
      </c>
      <c r="D1377" s="85">
        <v>1014.8</v>
      </c>
      <c r="E1377" s="99">
        <v>7.9901436573619103E-2</v>
      </c>
      <c r="F1377" s="96">
        <v>124</v>
      </c>
      <c r="G1377" s="100" t="s">
        <v>1006</v>
      </c>
      <c r="H1377" s="100" t="s">
        <v>1030</v>
      </c>
      <c r="I1377" s="100" t="s">
        <v>1007</v>
      </c>
      <c r="J1377" s="100" t="s">
        <v>1008</v>
      </c>
      <c r="K1377" s="100" t="s">
        <v>1006</v>
      </c>
      <c r="L1377" s="100" t="s">
        <v>1030</v>
      </c>
      <c r="M1377" s="100" t="s">
        <v>1030</v>
      </c>
      <c r="N1377" s="100" t="s">
        <v>1007</v>
      </c>
      <c r="O1377" s="110" t="s">
        <v>1185</v>
      </c>
    </row>
    <row r="1378" spans="1:15" x14ac:dyDescent="0.25">
      <c r="A1378" s="97" t="s">
        <v>1174</v>
      </c>
      <c r="B1378" s="98" t="s">
        <v>1409</v>
      </c>
      <c r="C1378" s="98" t="s">
        <v>1093</v>
      </c>
      <c r="D1378" s="85">
        <v>611.9</v>
      </c>
      <c r="E1378" s="99">
        <v>0.63928144460615299</v>
      </c>
      <c r="F1378" s="96">
        <v>96</v>
      </c>
      <c r="G1378" s="100" t="s">
        <v>1014</v>
      </c>
      <c r="H1378" s="100" t="s">
        <v>1014</v>
      </c>
      <c r="I1378" s="100" t="s">
        <v>1014</v>
      </c>
      <c r="J1378" s="100" t="s">
        <v>1014</v>
      </c>
      <c r="K1378" s="100" t="s">
        <v>1014</v>
      </c>
      <c r="L1378" s="100" t="s">
        <v>1014</v>
      </c>
      <c r="M1378" s="100" t="s">
        <v>1014</v>
      </c>
      <c r="N1378" s="100" t="s">
        <v>1014</v>
      </c>
      <c r="O1378" s="110" t="s">
        <v>1200</v>
      </c>
    </row>
    <row r="1379" spans="1:15" x14ac:dyDescent="0.25">
      <c r="A1379" s="97" t="s">
        <v>1175</v>
      </c>
      <c r="B1379" s="98" t="s">
        <v>1409</v>
      </c>
      <c r="C1379" s="98" t="s">
        <v>1093</v>
      </c>
      <c r="D1379" s="85">
        <v>1705</v>
      </c>
      <c r="E1379" s="99">
        <v>0.32628822151301501</v>
      </c>
      <c r="F1379" s="96">
        <v>121</v>
      </c>
      <c r="G1379" s="100" t="s">
        <v>1008</v>
      </c>
      <c r="H1379" s="100" t="s">
        <v>1006</v>
      </c>
      <c r="I1379" s="100" t="s">
        <v>1007</v>
      </c>
      <c r="J1379" s="100" t="s">
        <v>1006</v>
      </c>
      <c r="K1379" s="100" t="s">
        <v>1006</v>
      </c>
      <c r="L1379" s="100" t="s">
        <v>1030</v>
      </c>
      <c r="M1379" s="100" t="s">
        <v>1030</v>
      </c>
      <c r="N1379" s="100" t="s">
        <v>1007</v>
      </c>
      <c r="O1379" s="110" t="s">
        <v>1185</v>
      </c>
    </row>
    <row r="1380" spans="1:15" x14ac:dyDescent="0.25">
      <c r="A1380" s="97" t="s">
        <v>1176</v>
      </c>
      <c r="B1380" s="98" t="s">
        <v>1409</v>
      </c>
      <c r="C1380" s="98" t="s">
        <v>1093</v>
      </c>
      <c r="D1380" s="85">
        <v>3929</v>
      </c>
      <c r="E1380" s="99">
        <v>0.929841686642356</v>
      </c>
      <c r="F1380" s="96">
        <v>67</v>
      </c>
      <c r="G1380" s="100" t="s">
        <v>1020</v>
      </c>
      <c r="H1380" s="100" t="s">
        <v>1008</v>
      </c>
      <c r="I1380" s="100" t="s">
        <v>1007</v>
      </c>
      <c r="J1380" s="100" t="s">
        <v>1008</v>
      </c>
      <c r="K1380" s="100" t="s">
        <v>1021</v>
      </c>
      <c r="L1380" s="100" t="s">
        <v>1030</v>
      </c>
      <c r="M1380" s="100" t="s">
        <v>1030</v>
      </c>
      <c r="N1380" s="100" t="s">
        <v>1007</v>
      </c>
      <c r="O1380" s="110" t="s">
        <v>1185</v>
      </c>
    </row>
    <row r="1381" spans="1:15" x14ac:dyDescent="0.25">
      <c r="A1381" s="97" t="s">
        <v>1177</v>
      </c>
      <c r="B1381" s="98" t="s">
        <v>1409</v>
      </c>
      <c r="C1381" s="98" t="s">
        <v>1093</v>
      </c>
      <c r="D1381" s="85">
        <v>2423.1</v>
      </c>
      <c r="E1381" s="99">
        <v>0.81749812375494102</v>
      </c>
      <c r="F1381" s="96">
        <v>83</v>
      </c>
      <c r="G1381" s="100" t="s">
        <v>1051</v>
      </c>
      <c r="H1381" s="100" t="s">
        <v>1021</v>
      </c>
      <c r="I1381" s="100" t="s">
        <v>1007</v>
      </c>
      <c r="J1381" s="100" t="s">
        <v>1006</v>
      </c>
      <c r="K1381" s="100" t="s">
        <v>1006</v>
      </c>
      <c r="L1381" s="100" t="s">
        <v>1030</v>
      </c>
      <c r="M1381" s="100" t="s">
        <v>1030</v>
      </c>
      <c r="N1381" s="100" t="s">
        <v>1007</v>
      </c>
      <c r="O1381" s="110" t="s">
        <v>1185</v>
      </c>
    </row>
    <row r="1382" spans="1:15" x14ac:dyDescent="0.25">
      <c r="A1382" s="97" t="s">
        <v>1178</v>
      </c>
      <c r="B1382" s="98" t="s">
        <v>1409</v>
      </c>
      <c r="C1382" s="98" t="s">
        <v>1093</v>
      </c>
      <c r="D1382" s="85">
        <v>808.1</v>
      </c>
      <c r="E1382" s="99">
        <v>0.27192156411754598</v>
      </c>
      <c r="F1382" s="96">
        <v>112</v>
      </c>
      <c r="G1382" s="100" t="s">
        <v>1008</v>
      </c>
      <c r="H1382" s="100" t="s">
        <v>1021</v>
      </c>
      <c r="I1382" s="100" t="s">
        <v>1007</v>
      </c>
      <c r="J1382" s="100" t="s">
        <v>1008</v>
      </c>
      <c r="K1382" s="100" t="s">
        <v>1021</v>
      </c>
      <c r="L1382" s="100" t="s">
        <v>1030</v>
      </c>
      <c r="M1382" s="100" t="s">
        <v>1030</v>
      </c>
      <c r="N1382" s="100" t="s">
        <v>1007</v>
      </c>
      <c r="O1382" s="110" t="s">
        <v>1185</v>
      </c>
    </row>
    <row r="1383" spans="1:15" x14ac:dyDescent="0.25">
      <c r="A1383" s="97" t="s">
        <v>1179</v>
      </c>
      <c r="B1383" s="98" t="s">
        <v>1409</v>
      </c>
      <c r="C1383" s="98" t="s">
        <v>1093</v>
      </c>
      <c r="D1383" s="85">
        <v>1983.7</v>
      </c>
      <c r="E1383" s="99">
        <v>0.53207462539875905</v>
      </c>
      <c r="F1383" s="96">
        <v>106</v>
      </c>
      <c r="G1383" s="100" t="s">
        <v>1051</v>
      </c>
      <c r="H1383" s="100" t="s">
        <v>1021</v>
      </c>
      <c r="I1383" s="100" t="s">
        <v>1007</v>
      </c>
      <c r="J1383" s="100" t="s">
        <v>1008</v>
      </c>
      <c r="K1383" s="100" t="s">
        <v>1021</v>
      </c>
      <c r="L1383" s="100" t="s">
        <v>1030</v>
      </c>
      <c r="M1383" s="100" t="s">
        <v>1030</v>
      </c>
      <c r="N1383" s="100" t="s">
        <v>1007</v>
      </c>
      <c r="O1383" s="110" t="s">
        <v>1185</v>
      </c>
    </row>
    <row r="1384" spans="1:15" x14ac:dyDescent="0.25">
      <c r="A1384" s="97" t="s">
        <v>1180</v>
      </c>
      <c r="B1384" s="98" t="s">
        <v>1409</v>
      </c>
      <c r="C1384" s="98" t="s">
        <v>1093</v>
      </c>
      <c r="D1384" s="85">
        <v>6205.4</v>
      </c>
      <c r="E1384" s="99">
        <v>0.85569028987319895</v>
      </c>
      <c r="F1384" s="96">
        <v>76</v>
      </c>
      <c r="G1384" s="100" t="s">
        <v>1020</v>
      </c>
      <c r="H1384" s="100" t="s">
        <v>1007</v>
      </c>
      <c r="I1384" s="100" t="s">
        <v>1007</v>
      </c>
      <c r="J1384" s="100" t="s">
        <v>1006</v>
      </c>
      <c r="K1384" s="100" t="s">
        <v>1021</v>
      </c>
      <c r="L1384" s="100" t="s">
        <v>1030</v>
      </c>
      <c r="M1384" s="100" t="s">
        <v>1030</v>
      </c>
      <c r="N1384" s="100" t="s">
        <v>1007</v>
      </c>
      <c r="O1384" s="110" t="s">
        <v>1185</v>
      </c>
    </row>
    <row r="1385" spans="1:15" x14ac:dyDescent="0.25">
      <c r="A1385" s="97" t="s">
        <v>1181</v>
      </c>
      <c r="B1385" s="98" t="s">
        <v>1409</v>
      </c>
      <c r="C1385" s="98" t="s">
        <v>1093</v>
      </c>
      <c r="D1385" s="85">
        <v>1422.8</v>
      </c>
      <c r="E1385" s="99">
        <v>3.82985477839594E-2</v>
      </c>
      <c r="F1385" s="96">
        <v>143</v>
      </c>
      <c r="G1385" s="100" t="s">
        <v>1006</v>
      </c>
      <c r="H1385" s="100" t="s">
        <v>1008</v>
      </c>
      <c r="I1385" s="100" t="s">
        <v>1007</v>
      </c>
      <c r="J1385" s="100" t="s">
        <v>1008</v>
      </c>
      <c r="K1385" s="100" t="s">
        <v>1021</v>
      </c>
      <c r="L1385" s="100" t="s">
        <v>1030</v>
      </c>
      <c r="M1385" s="100" t="s">
        <v>1030</v>
      </c>
      <c r="N1385" s="100" t="s">
        <v>1007</v>
      </c>
      <c r="O1385" s="110" t="s">
        <v>1185</v>
      </c>
    </row>
    <row r="1386" spans="1:15" x14ac:dyDescent="0.25">
      <c r="A1386" s="97" t="s">
        <v>1182</v>
      </c>
      <c r="B1386" s="98" t="s">
        <v>1409</v>
      </c>
      <c r="C1386" s="98" t="s">
        <v>1093</v>
      </c>
      <c r="D1386" s="85">
        <v>3250.6</v>
      </c>
      <c r="E1386" s="99">
        <v>0.320311100747596</v>
      </c>
      <c r="F1386" s="96">
        <v>128</v>
      </c>
      <c r="G1386" s="100" t="s">
        <v>1008</v>
      </c>
      <c r="H1386" s="100" t="s">
        <v>1006</v>
      </c>
      <c r="I1386" s="100" t="s">
        <v>1007</v>
      </c>
      <c r="J1386" s="100" t="s">
        <v>1008</v>
      </c>
      <c r="K1386" s="100" t="s">
        <v>1021</v>
      </c>
      <c r="L1386" s="100" t="s">
        <v>1030</v>
      </c>
      <c r="M1386" s="100" t="s">
        <v>1030</v>
      </c>
      <c r="N1386" s="100" t="s">
        <v>1007</v>
      </c>
      <c r="O1386" s="110" t="s">
        <v>1185</v>
      </c>
    </row>
    <row r="1387" spans="1:15" x14ac:dyDescent="0.25">
      <c r="A1387" s="97" t="s">
        <v>1003</v>
      </c>
      <c r="B1387" s="98" t="s">
        <v>1410</v>
      </c>
      <c r="C1387" s="98" t="s">
        <v>1411</v>
      </c>
      <c r="D1387" s="85">
        <v>755.1</v>
      </c>
      <c r="E1387" s="99">
        <v>-0.49402958095107402</v>
      </c>
      <c r="F1387" s="96">
        <v>185</v>
      </c>
      <c r="G1387" s="100" t="s">
        <v>1021</v>
      </c>
      <c r="H1387" s="100" t="s">
        <v>1008</v>
      </c>
      <c r="I1387" s="100" t="s">
        <v>1030</v>
      </c>
      <c r="J1387" s="100" t="s">
        <v>1030</v>
      </c>
      <c r="K1387" s="100" t="s">
        <v>1008</v>
      </c>
      <c r="L1387" s="100" t="s">
        <v>1006</v>
      </c>
      <c r="M1387" s="100" t="s">
        <v>1021</v>
      </c>
      <c r="N1387" s="100" t="s">
        <v>1007</v>
      </c>
      <c r="O1387" s="110" t="s">
        <v>1185</v>
      </c>
    </row>
    <row r="1388" spans="1:15" x14ac:dyDescent="0.25">
      <c r="A1388" s="97" t="s">
        <v>1172</v>
      </c>
      <c r="B1388" s="98" t="s">
        <v>1410</v>
      </c>
      <c r="C1388" s="98" t="s">
        <v>1411</v>
      </c>
      <c r="D1388" s="85">
        <v>345.9</v>
      </c>
      <c r="E1388" s="99">
        <v>-1.2093574783563701</v>
      </c>
      <c r="F1388" s="96">
        <v>206</v>
      </c>
      <c r="G1388" s="100" t="s">
        <v>1030</v>
      </c>
      <c r="H1388" s="100" t="s">
        <v>1007</v>
      </c>
      <c r="I1388" s="100" t="s">
        <v>1030</v>
      </c>
      <c r="J1388" s="100" t="s">
        <v>1030</v>
      </c>
      <c r="K1388" s="100" t="s">
        <v>1007</v>
      </c>
      <c r="L1388" s="100" t="s">
        <v>1006</v>
      </c>
      <c r="M1388" s="100" t="s">
        <v>1021</v>
      </c>
      <c r="N1388" s="100" t="s">
        <v>1007</v>
      </c>
      <c r="O1388" s="110" t="s">
        <v>1185</v>
      </c>
    </row>
    <row r="1389" spans="1:15" x14ac:dyDescent="0.25">
      <c r="A1389" s="97" t="s">
        <v>1173</v>
      </c>
      <c r="B1389" s="98" t="s">
        <v>1410</v>
      </c>
      <c r="C1389" s="98" t="s">
        <v>1411</v>
      </c>
      <c r="D1389" s="85">
        <v>432.1</v>
      </c>
      <c r="E1389" s="99">
        <v>-0.70182616292994704</v>
      </c>
      <c r="F1389" s="96">
        <v>183</v>
      </c>
      <c r="G1389" s="100" t="s">
        <v>1030</v>
      </c>
      <c r="H1389" s="100" t="s">
        <v>1007</v>
      </c>
      <c r="I1389" s="100" t="s">
        <v>1030</v>
      </c>
      <c r="J1389" s="100" t="s">
        <v>1030</v>
      </c>
      <c r="K1389" s="100" t="s">
        <v>1007</v>
      </c>
      <c r="L1389" s="100" t="s">
        <v>1006</v>
      </c>
      <c r="M1389" s="100" t="s">
        <v>1021</v>
      </c>
      <c r="N1389" s="100" t="s">
        <v>1007</v>
      </c>
      <c r="O1389" s="110" t="s">
        <v>1185</v>
      </c>
    </row>
    <row r="1390" spans="1:15" x14ac:dyDescent="0.25">
      <c r="A1390" s="97" t="s">
        <v>1174</v>
      </c>
      <c r="B1390" s="98" t="s">
        <v>1410</v>
      </c>
      <c r="C1390" s="98" t="s">
        <v>1411</v>
      </c>
      <c r="D1390" s="85">
        <v>158.6</v>
      </c>
      <c r="E1390" s="99">
        <v>-1.5485173409066</v>
      </c>
      <c r="F1390" s="96">
        <v>205</v>
      </c>
      <c r="G1390" s="100" t="s">
        <v>1030</v>
      </c>
      <c r="H1390" s="100" t="s">
        <v>1007</v>
      </c>
      <c r="I1390" s="100" t="s">
        <v>1030</v>
      </c>
      <c r="J1390" s="100" t="s">
        <v>1030</v>
      </c>
      <c r="K1390" s="100" t="s">
        <v>1007</v>
      </c>
      <c r="L1390" s="100" t="s">
        <v>1006</v>
      </c>
      <c r="M1390" s="100" t="s">
        <v>1021</v>
      </c>
      <c r="N1390" s="100" t="s">
        <v>1007</v>
      </c>
      <c r="O1390" s="110" t="s">
        <v>1185</v>
      </c>
    </row>
    <row r="1391" spans="1:15" x14ac:dyDescent="0.25">
      <c r="A1391" s="97" t="s">
        <v>1175</v>
      </c>
      <c r="B1391" s="98" t="s">
        <v>1410</v>
      </c>
      <c r="C1391" s="98" t="s">
        <v>1411</v>
      </c>
      <c r="D1391" s="85">
        <v>600.1</v>
      </c>
      <c r="E1391" s="99">
        <v>-1.04539676998137</v>
      </c>
      <c r="F1391" s="96">
        <v>193</v>
      </c>
      <c r="G1391" s="100" t="s">
        <v>1030</v>
      </c>
      <c r="H1391" s="100" t="s">
        <v>1007</v>
      </c>
      <c r="I1391" s="100" t="s">
        <v>1030</v>
      </c>
      <c r="J1391" s="100" t="s">
        <v>1030</v>
      </c>
      <c r="K1391" s="100" t="s">
        <v>1007</v>
      </c>
      <c r="L1391" s="100" t="s">
        <v>1006</v>
      </c>
      <c r="M1391" s="100" t="s">
        <v>1021</v>
      </c>
      <c r="N1391" s="100" t="s">
        <v>1007</v>
      </c>
      <c r="O1391" s="110" t="s">
        <v>1185</v>
      </c>
    </row>
    <row r="1392" spans="1:15" x14ac:dyDescent="0.25">
      <c r="A1392" s="97" t="s">
        <v>1176</v>
      </c>
      <c r="B1392" s="98" t="s">
        <v>1410</v>
      </c>
      <c r="C1392" s="98" t="s">
        <v>1411</v>
      </c>
      <c r="D1392" s="85">
        <v>1483.2</v>
      </c>
      <c r="E1392" s="99">
        <v>-1.0630662208906501</v>
      </c>
      <c r="F1392" s="96">
        <v>200</v>
      </c>
      <c r="G1392" s="100" t="s">
        <v>1030</v>
      </c>
      <c r="H1392" s="100" t="s">
        <v>1008</v>
      </c>
      <c r="I1392" s="100" t="s">
        <v>1030</v>
      </c>
      <c r="J1392" s="100" t="s">
        <v>1030</v>
      </c>
      <c r="K1392" s="100" t="s">
        <v>1008</v>
      </c>
      <c r="L1392" s="100" t="s">
        <v>1006</v>
      </c>
      <c r="M1392" s="100" t="s">
        <v>1021</v>
      </c>
      <c r="N1392" s="100" t="s">
        <v>1007</v>
      </c>
      <c r="O1392" s="110" t="s">
        <v>1185</v>
      </c>
    </row>
    <row r="1393" spans="1:15" x14ac:dyDescent="0.25">
      <c r="A1393" s="97" t="s">
        <v>1177</v>
      </c>
      <c r="B1393" s="98" t="s">
        <v>1410</v>
      </c>
      <c r="C1393" s="98" t="s">
        <v>1411</v>
      </c>
      <c r="D1393" s="85">
        <v>845.7</v>
      </c>
      <c r="E1393" s="99">
        <v>-1.5360529073926701</v>
      </c>
      <c r="F1393" s="96">
        <v>209</v>
      </c>
      <c r="G1393" s="100" t="s">
        <v>1030</v>
      </c>
      <c r="H1393" s="100" t="s">
        <v>1008</v>
      </c>
      <c r="I1393" s="100" t="s">
        <v>1030</v>
      </c>
      <c r="J1393" s="100" t="s">
        <v>1030</v>
      </c>
      <c r="K1393" s="100" t="s">
        <v>1008</v>
      </c>
      <c r="L1393" s="100" t="s">
        <v>1006</v>
      </c>
      <c r="M1393" s="100" t="s">
        <v>1021</v>
      </c>
      <c r="N1393" s="100" t="s">
        <v>1007</v>
      </c>
      <c r="O1393" s="110" t="s">
        <v>1185</v>
      </c>
    </row>
    <row r="1394" spans="1:15" x14ac:dyDescent="0.25">
      <c r="A1394" s="97" t="s">
        <v>1178</v>
      </c>
      <c r="B1394" s="98" t="s">
        <v>1410</v>
      </c>
      <c r="C1394" s="98" t="s">
        <v>1411</v>
      </c>
      <c r="D1394" s="85">
        <v>281.3</v>
      </c>
      <c r="E1394" s="99">
        <v>-1.0480601787826</v>
      </c>
      <c r="F1394" s="96">
        <v>202</v>
      </c>
      <c r="G1394" s="100" t="s">
        <v>1030</v>
      </c>
      <c r="H1394" s="100" t="s">
        <v>1007</v>
      </c>
      <c r="I1394" s="100" t="s">
        <v>1030</v>
      </c>
      <c r="J1394" s="100" t="s">
        <v>1030</v>
      </c>
      <c r="K1394" s="100" t="s">
        <v>1007</v>
      </c>
      <c r="L1394" s="100" t="s">
        <v>1006</v>
      </c>
      <c r="M1394" s="100" t="s">
        <v>1021</v>
      </c>
      <c r="N1394" s="100" t="s">
        <v>1007</v>
      </c>
      <c r="O1394" s="110" t="s">
        <v>1185</v>
      </c>
    </row>
    <row r="1395" spans="1:15" x14ac:dyDescent="0.25">
      <c r="A1395" s="97" t="s">
        <v>1179</v>
      </c>
      <c r="B1395" s="98" t="s">
        <v>1410</v>
      </c>
      <c r="C1395" s="98" t="s">
        <v>1411</v>
      </c>
      <c r="D1395" s="85">
        <v>903.9</v>
      </c>
      <c r="E1395" s="99">
        <v>-1.32023060294544</v>
      </c>
      <c r="F1395" s="96">
        <v>202</v>
      </c>
      <c r="G1395" s="100" t="s">
        <v>1030</v>
      </c>
      <c r="H1395" s="100" t="s">
        <v>1007</v>
      </c>
      <c r="I1395" s="100" t="s">
        <v>1030</v>
      </c>
      <c r="J1395" s="100" t="s">
        <v>1030</v>
      </c>
      <c r="K1395" s="100" t="s">
        <v>1007</v>
      </c>
      <c r="L1395" s="100" t="s">
        <v>1006</v>
      </c>
      <c r="M1395" s="100" t="s">
        <v>1021</v>
      </c>
      <c r="N1395" s="100" t="s">
        <v>1007</v>
      </c>
      <c r="O1395" s="110" t="s">
        <v>1185</v>
      </c>
    </row>
    <row r="1396" spans="1:15" x14ac:dyDescent="0.25">
      <c r="A1396" s="97" t="s">
        <v>1180</v>
      </c>
      <c r="B1396" s="98" t="s">
        <v>1410</v>
      </c>
      <c r="C1396" s="98" t="s">
        <v>1411</v>
      </c>
      <c r="D1396" s="85">
        <v>2444.1999999999998</v>
      </c>
      <c r="E1396" s="99">
        <v>-1.25410910568608</v>
      </c>
      <c r="F1396" s="96">
        <v>204</v>
      </c>
      <c r="G1396" s="100" t="s">
        <v>1030</v>
      </c>
      <c r="H1396" s="100" t="s">
        <v>1007</v>
      </c>
      <c r="I1396" s="100" t="s">
        <v>1030</v>
      </c>
      <c r="J1396" s="100" t="s">
        <v>1030</v>
      </c>
      <c r="K1396" s="100" t="s">
        <v>1008</v>
      </c>
      <c r="L1396" s="100" t="s">
        <v>1006</v>
      </c>
      <c r="M1396" s="100" t="s">
        <v>1021</v>
      </c>
      <c r="N1396" s="100" t="s">
        <v>1007</v>
      </c>
      <c r="O1396" s="110" t="s">
        <v>1185</v>
      </c>
    </row>
    <row r="1397" spans="1:15" x14ac:dyDescent="0.25">
      <c r="A1397" s="97" t="s">
        <v>1181</v>
      </c>
      <c r="B1397" s="98" t="s">
        <v>1410</v>
      </c>
      <c r="C1397" s="98" t="s">
        <v>1411</v>
      </c>
      <c r="D1397" s="85">
        <v>739.7</v>
      </c>
      <c r="E1397" s="99">
        <v>-0.90342481766222404</v>
      </c>
      <c r="F1397" s="96">
        <v>190</v>
      </c>
      <c r="G1397" s="100" t="s">
        <v>1030</v>
      </c>
      <c r="H1397" s="100" t="s">
        <v>1007</v>
      </c>
      <c r="I1397" s="100" t="s">
        <v>1030</v>
      </c>
      <c r="J1397" s="100" t="s">
        <v>1030</v>
      </c>
      <c r="K1397" s="100" t="s">
        <v>1007</v>
      </c>
      <c r="L1397" s="100" t="s">
        <v>1006</v>
      </c>
      <c r="M1397" s="100" t="s">
        <v>1021</v>
      </c>
      <c r="N1397" s="100" t="s">
        <v>1007</v>
      </c>
      <c r="O1397" s="110" t="s">
        <v>1185</v>
      </c>
    </row>
    <row r="1398" spans="1:15" x14ac:dyDescent="0.25">
      <c r="A1398" s="97" t="s">
        <v>1182</v>
      </c>
      <c r="B1398" s="98" t="s">
        <v>1410</v>
      </c>
      <c r="C1398" s="98" t="s">
        <v>1411</v>
      </c>
      <c r="D1398" s="85">
        <v>1207.4000000000001</v>
      </c>
      <c r="E1398" s="99">
        <v>-0.82292718260707698</v>
      </c>
      <c r="F1398" s="96">
        <v>200</v>
      </c>
      <c r="G1398" s="100" t="s">
        <v>1030</v>
      </c>
      <c r="H1398" s="100" t="s">
        <v>1007</v>
      </c>
      <c r="I1398" s="100" t="s">
        <v>1030</v>
      </c>
      <c r="J1398" s="100" t="s">
        <v>1030</v>
      </c>
      <c r="K1398" s="100" t="s">
        <v>1007</v>
      </c>
      <c r="L1398" s="100" t="s">
        <v>1006</v>
      </c>
      <c r="M1398" s="100" t="s">
        <v>1021</v>
      </c>
      <c r="N1398" s="100" t="s">
        <v>1007</v>
      </c>
      <c r="O1398" s="110" t="s">
        <v>1185</v>
      </c>
    </row>
    <row r="1399" spans="1:15" x14ac:dyDescent="0.25">
      <c r="A1399" s="97" t="s">
        <v>1003</v>
      </c>
      <c r="B1399" s="98" t="s">
        <v>1412</v>
      </c>
      <c r="C1399" s="98" t="s">
        <v>1413</v>
      </c>
      <c r="D1399" s="85">
        <v>2802.3</v>
      </c>
      <c r="E1399" s="99">
        <v>-0.859073978659881</v>
      </c>
      <c r="F1399" s="96">
        <v>195</v>
      </c>
      <c r="G1399" s="100" t="s">
        <v>1030</v>
      </c>
      <c r="H1399" s="100" t="s">
        <v>1021</v>
      </c>
      <c r="I1399" s="100" t="s">
        <v>1021</v>
      </c>
      <c r="J1399" s="100" t="s">
        <v>1021</v>
      </c>
      <c r="K1399" s="100" t="s">
        <v>1008</v>
      </c>
      <c r="L1399" s="100" t="s">
        <v>1021</v>
      </c>
      <c r="M1399" s="100" t="s">
        <v>1021</v>
      </c>
      <c r="N1399" s="100" t="s">
        <v>1007</v>
      </c>
      <c r="O1399" s="110" t="s">
        <v>1185</v>
      </c>
    </row>
    <row r="1400" spans="1:15" x14ac:dyDescent="0.25">
      <c r="A1400" s="97" t="s">
        <v>1172</v>
      </c>
      <c r="B1400" s="98" t="s">
        <v>1412</v>
      </c>
      <c r="C1400" s="98" t="s">
        <v>1413</v>
      </c>
      <c r="D1400" s="85">
        <v>1197.5999999999999</v>
      </c>
      <c r="E1400" s="99">
        <v>-0.97000542844249305</v>
      </c>
      <c r="F1400" s="96">
        <v>198</v>
      </c>
      <c r="G1400" s="100" t="s">
        <v>1030</v>
      </c>
      <c r="H1400" s="100" t="s">
        <v>1006</v>
      </c>
      <c r="I1400" s="100" t="s">
        <v>1021</v>
      </c>
      <c r="J1400" s="100" t="s">
        <v>1030</v>
      </c>
      <c r="K1400" s="100" t="s">
        <v>1008</v>
      </c>
      <c r="L1400" s="100" t="s">
        <v>1021</v>
      </c>
      <c r="M1400" s="100" t="s">
        <v>1021</v>
      </c>
      <c r="N1400" s="100" t="s">
        <v>1007</v>
      </c>
      <c r="O1400" s="110" t="s">
        <v>1185</v>
      </c>
    </row>
    <row r="1401" spans="1:15" x14ac:dyDescent="0.25">
      <c r="A1401" s="97" t="s">
        <v>1173</v>
      </c>
      <c r="B1401" s="98" t="s">
        <v>1412</v>
      </c>
      <c r="C1401" s="98" t="s">
        <v>1413</v>
      </c>
      <c r="D1401" s="85">
        <v>1202.8</v>
      </c>
      <c r="E1401" s="99">
        <v>-0.99934796869960596</v>
      </c>
      <c r="F1401" s="96">
        <v>194</v>
      </c>
      <c r="G1401" s="100" t="s">
        <v>1030</v>
      </c>
      <c r="H1401" s="100" t="s">
        <v>1006</v>
      </c>
      <c r="I1401" s="100" t="s">
        <v>1021</v>
      </c>
      <c r="J1401" s="100" t="s">
        <v>1021</v>
      </c>
      <c r="K1401" s="100" t="s">
        <v>1008</v>
      </c>
      <c r="L1401" s="100" t="s">
        <v>1021</v>
      </c>
      <c r="M1401" s="100" t="s">
        <v>1021</v>
      </c>
      <c r="N1401" s="100" t="s">
        <v>1007</v>
      </c>
      <c r="O1401" s="110" t="s">
        <v>1185</v>
      </c>
    </row>
    <row r="1402" spans="1:15" x14ac:dyDescent="0.25">
      <c r="A1402" s="97" t="s">
        <v>1174</v>
      </c>
      <c r="B1402" s="98" t="s">
        <v>1412</v>
      </c>
      <c r="C1402" s="98" t="s">
        <v>1413</v>
      </c>
      <c r="D1402" s="85">
        <v>557.1</v>
      </c>
      <c r="E1402" s="99">
        <v>-7.0990558485490601E-2</v>
      </c>
      <c r="F1402" s="96">
        <v>156</v>
      </c>
      <c r="G1402" s="100" t="s">
        <v>1006</v>
      </c>
      <c r="H1402" s="100" t="s">
        <v>1021</v>
      </c>
      <c r="I1402" s="100" t="s">
        <v>1021</v>
      </c>
      <c r="J1402" s="100" t="s">
        <v>1006</v>
      </c>
      <c r="K1402" s="100" t="s">
        <v>1008</v>
      </c>
      <c r="L1402" s="100" t="s">
        <v>1021</v>
      </c>
      <c r="M1402" s="100" t="s">
        <v>1021</v>
      </c>
      <c r="N1402" s="100" t="s">
        <v>1007</v>
      </c>
      <c r="O1402" s="110" t="s">
        <v>1185</v>
      </c>
    </row>
    <row r="1403" spans="1:15" x14ac:dyDescent="0.25">
      <c r="A1403" s="97" t="s">
        <v>1175</v>
      </c>
      <c r="B1403" s="98" t="s">
        <v>1412</v>
      </c>
      <c r="C1403" s="98" t="s">
        <v>1413</v>
      </c>
      <c r="D1403" s="85">
        <v>1820</v>
      </c>
      <c r="E1403" s="99">
        <v>-0.86941093426498794</v>
      </c>
      <c r="F1403" s="96">
        <v>187</v>
      </c>
      <c r="G1403" s="100" t="s">
        <v>1030</v>
      </c>
      <c r="H1403" s="100" t="s">
        <v>1006</v>
      </c>
      <c r="I1403" s="100" t="s">
        <v>1021</v>
      </c>
      <c r="J1403" s="100" t="s">
        <v>1030</v>
      </c>
      <c r="K1403" s="100" t="s">
        <v>1008</v>
      </c>
      <c r="L1403" s="100" t="s">
        <v>1021</v>
      </c>
      <c r="M1403" s="100" t="s">
        <v>1021</v>
      </c>
      <c r="N1403" s="100" t="s">
        <v>1007</v>
      </c>
      <c r="O1403" s="110" t="s">
        <v>1185</v>
      </c>
    </row>
    <row r="1404" spans="1:15" x14ac:dyDescent="0.25">
      <c r="A1404" s="97" t="s">
        <v>1176</v>
      </c>
      <c r="B1404" s="98" t="s">
        <v>1412</v>
      </c>
      <c r="C1404" s="98" t="s">
        <v>1413</v>
      </c>
      <c r="D1404" s="85">
        <v>5368.2</v>
      </c>
      <c r="E1404" s="99">
        <v>-0.57958328473995502</v>
      </c>
      <c r="F1404" s="96">
        <v>191</v>
      </c>
      <c r="G1404" s="100" t="s">
        <v>1030</v>
      </c>
      <c r="H1404" s="100" t="s">
        <v>1006</v>
      </c>
      <c r="I1404" s="100" t="s">
        <v>1021</v>
      </c>
      <c r="J1404" s="100" t="s">
        <v>1021</v>
      </c>
      <c r="K1404" s="100" t="s">
        <v>1006</v>
      </c>
      <c r="L1404" s="100" t="s">
        <v>1021</v>
      </c>
      <c r="M1404" s="100" t="s">
        <v>1021</v>
      </c>
      <c r="N1404" s="100" t="s">
        <v>1007</v>
      </c>
      <c r="O1404" s="110" t="s">
        <v>1185</v>
      </c>
    </row>
    <row r="1405" spans="1:15" x14ac:dyDescent="0.25">
      <c r="A1405" s="97" t="s">
        <v>1177</v>
      </c>
      <c r="B1405" s="98" t="s">
        <v>1412</v>
      </c>
      <c r="C1405" s="98" t="s">
        <v>1413</v>
      </c>
      <c r="D1405" s="85">
        <v>2758.2</v>
      </c>
      <c r="E1405" s="99">
        <v>-0.82386755577889603</v>
      </c>
      <c r="F1405" s="96">
        <v>198</v>
      </c>
      <c r="G1405" s="100" t="s">
        <v>1030</v>
      </c>
      <c r="H1405" s="100" t="s">
        <v>1021</v>
      </c>
      <c r="I1405" s="100" t="s">
        <v>1021</v>
      </c>
      <c r="J1405" s="100" t="s">
        <v>1030</v>
      </c>
      <c r="K1405" s="100" t="s">
        <v>1008</v>
      </c>
      <c r="L1405" s="100" t="s">
        <v>1021</v>
      </c>
      <c r="M1405" s="100" t="s">
        <v>1021</v>
      </c>
      <c r="N1405" s="100" t="s">
        <v>1007</v>
      </c>
      <c r="O1405" s="110" t="s">
        <v>1185</v>
      </c>
    </row>
    <row r="1406" spans="1:15" x14ac:dyDescent="0.25">
      <c r="A1406" s="97" t="s">
        <v>1178</v>
      </c>
      <c r="B1406" s="98" t="s">
        <v>1412</v>
      </c>
      <c r="C1406" s="98" t="s">
        <v>1413</v>
      </c>
      <c r="D1406" s="85">
        <v>805.5</v>
      </c>
      <c r="E1406" s="99">
        <v>-0.78988699539186202</v>
      </c>
      <c r="F1406" s="96">
        <v>196</v>
      </c>
      <c r="G1406" s="100" t="s">
        <v>1030</v>
      </c>
      <c r="H1406" s="100" t="s">
        <v>1006</v>
      </c>
      <c r="I1406" s="100" t="s">
        <v>1021</v>
      </c>
      <c r="J1406" s="100" t="s">
        <v>1021</v>
      </c>
      <c r="K1406" s="100" t="s">
        <v>1008</v>
      </c>
      <c r="L1406" s="100" t="s">
        <v>1021</v>
      </c>
      <c r="M1406" s="100" t="s">
        <v>1021</v>
      </c>
      <c r="N1406" s="100" t="s">
        <v>1007</v>
      </c>
      <c r="O1406" s="110" t="s">
        <v>1185</v>
      </c>
    </row>
    <row r="1407" spans="1:15" x14ac:dyDescent="0.25">
      <c r="A1407" s="97" t="s">
        <v>1179</v>
      </c>
      <c r="B1407" s="98" t="s">
        <v>1412</v>
      </c>
      <c r="C1407" s="98" t="s">
        <v>1413</v>
      </c>
      <c r="D1407" s="85">
        <v>2603.4</v>
      </c>
      <c r="E1407" s="99">
        <v>-0.946690421305597</v>
      </c>
      <c r="F1407" s="96">
        <v>194</v>
      </c>
      <c r="G1407" s="100" t="s">
        <v>1030</v>
      </c>
      <c r="H1407" s="100" t="s">
        <v>1006</v>
      </c>
      <c r="I1407" s="100" t="s">
        <v>1021</v>
      </c>
      <c r="J1407" s="100" t="s">
        <v>1021</v>
      </c>
      <c r="K1407" s="100" t="s">
        <v>1008</v>
      </c>
      <c r="L1407" s="100" t="s">
        <v>1021</v>
      </c>
      <c r="M1407" s="100" t="s">
        <v>1021</v>
      </c>
      <c r="N1407" s="100" t="s">
        <v>1007</v>
      </c>
      <c r="O1407" s="110" t="s">
        <v>1185</v>
      </c>
    </row>
    <row r="1408" spans="1:15" x14ac:dyDescent="0.25">
      <c r="A1408" s="97" t="s">
        <v>1180</v>
      </c>
      <c r="B1408" s="98" t="s">
        <v>1412</v>
      </c>
      <c r="C1408" s="98" t="s">
        <v>1413</v>
      </c>
      <c r="D1408" s="85">
        <v>8200.1</v>
      </c>
      <c r="E1408" s="99">
        <v>-0.65445747042149305</v>
      </c>
      <c r="F1408" s="96">
        <v>184</v>
      </c>
      <c r="G1408" s="100" t="s">
        <v>1030</v>
      </c>
      <c r="H1408" s="100" t="s">
        <v>1008</v>
      </c>
      <c r="I1408" s="100" t="s">
        <v>1021</v>
      </c>
      <c r="J1408" s="100" t="s">
        <v>1021</v>
      </c>
      <c r="K1408" s="100" t="s">
        <v>1006</v>
      </c>
      <c r="L1408" s="100" t="s">
        <v>1021</v>
      </c>
      <c r="M1408" s="100" t="s">
        <v>1021</v>
      </c>
      <c r="N1408" s="100" t="s">
        <v>1007</v>
      </c>
      <c r="O1408" s="110" t="s">
        <v>1185</v>
      </c>
    </row>
    <row r="1409" spans="1:15" x14ac:dyDescent="0.25">
      <c r="A1409" s="97" t="s">
        <v>1181</v>
      </c>
      <c r="B1409" s="98" t="s">
        <v>1412</v>
      </c>
      <c r="C1409" s="98" t="s">
        <v>1413</v>
      </c>
      <c r="D1409" s="85">
        <v>1803.9</v>
      </c>
      <c r="E1409" s="99">
        <v>-0.55111125291788998</v>
      </c>
      <c r="F1409" s="96">
        <v>174</v>
      </c>
      <c r="G1409" s="100" t="s">
        <v>1030</v>
      </c>
      <c r="H1409" s="100" t="s">
        <v>1006</v>
      </c>
      <c r="I1409" s="100" t="s">
        <v>1021</v>
      </c>
      <c r="J1409" s="100" t="s">
        <v>1021</v>
      </c>
      <c r="K1409" s="100" t="s">
        <v>1008</v>
      </c>
      <c r="L1409" s="100" t="s">
        <v>1021</v>
      </c>
      <c r="M1409" s="100" t="s">
        <v>1021</v>
      </c>
      <c r="N1409" s="100" t="s">
        <v>1007</v>
      </c>
      <c r="O1409" s="110" t="s">
        <v>1185</v>
      </c>
    </row>
    <row r="1410" spans="1:15" x14ac:dyDescent="0.25">
      <c r="A1410" s="97" t="s">
        <v>1182</v>
      </c>
      <c r="B1410" s="98" t="s">
        <v>1412</v>
      </c>
      <c r="C1410" s="98" t="s">
        <v>1413</v>
      </c>
      <c r="D1410" s="85">
        <v>3681.9</v>
      </c>
      <c r="E1410" s="99">
        <v>-0.25923143846232</v>
      </c>
      <c r="F1410" s="96">
        <v>173</v>
      </c>
      <c r="G1410" s="100" t="s">
        <v>1021</v>
      </c>
      <c r="H1410" s="100" t="s">
        <v>1006</v>
      </c>
      <c r="I1410" s="100" t="s">
        <v>1021</v>
      </c>
      <c r="J1410" s="100" t="s">
        <v>1021</v>
      </c>
      <c r="K1410" s="100" t="s">
        <v>1006</v>
      </c>
      <c r="L1410" s="100" t="s">
        <v>1021</v>
      </c>
      <c r="M1410" s="100" t="s">
        <v>1021</v>
      </c>
      <c r="N1410" s="100" t="s">
        <v>1007</v>
      </c>
      <c r="O1410" s="110" t="s">
        <v>1185</v>
      </c>
    </row>
    <row r="1411" spans="1:15" x14ac:dyDescent="0.25">
      <c r="A1411" s="97" t="s">
        <v>1003</v>
      </c>
      <c r="B1411" s="98" t="s">
        <v>1414</v>
      </c>
      <c r="C1411" s="98" t="s">
        <v>1097</v>
      </c>
      <c r="D1411" s="85">
        <v>2313</v>
      </c>
      <c r="E1411" s="99">
        <v>0.485246221662123</v>
      </c>
      <c r="F1411" s="96">
        <v>99</v>
      </c>
      <c r="G1411" s="100" t="s">
        <v>1014</v>
      </c>
      <c r="H1411" s="100" t="s">
        <v>1014</v>
      </c>
      <c r="I1411" s="100" t="s">
        <v>1014</v>
      </c>
      <c r="J1411" s="100" t="s">
        <v>1014</v>
      </c>
      <c r="K1411" s="100" t="s">
        <v>1014</v>
      </c>
      <c r="L1411" s="100" t="s">
        <v>1014</v>
      </c>
      <c r="M1411" s="100" t="s">
        <v>1014</v>
      </c>
      <c r="N1411" s="100" t="s">
        <v>1014</v>
      </c>
      <c r="O1411" s="110" t="s">
        <v>1200</v>
      </c>
    </row>
    <row r="1412" spans="1:15" x14ac:dyDescent="0.25">
      <c r="A1412" s="97" t="s">
        <v>1172</v>
      </c>
      <c r="B1412" s="98" t="s">
        <v>1414</v>
      </c>
      <c r="C1412" s="98" t="s">
        <v>1097</v>
      </c>
      <c r="D1412" s="85">
        <v>833.9</v>
      </c>
      <c r="E1412" s="99">
        <v>0.485246221662123</v>
      </c>
      <c r="F1412" s="96">
        <v>109</v>
      </c>
      <c r="G1412" s="100" t="s">
        <v>1014</v>
      </c>
      <c r="H1412" s="100" t="s">
        <v>1014</v>
      </c>
      <c r="I1412" s="100" t="s">
        <v>1014</v>
      </c>
      <c r="J1412" s="100" t="s">
        <v>1014</v>
      </c>
      <c r="K1412" s="100" t="s">
        <v>1014</v>
      </c>
      <c r="L1412" s="100" t="s">
        <v>1014</v>
      </c>
      <c r="M1412" s="100" t="s">
        <v>1014</v>
      </c>
      <c r="N1412" s="100" t="s">
        <v>1014</v>
      </c>
      <c r="O1412" s="110" t="s">
        <v>1200</v>
      </c>
    </row>
    <row r="1413" spans="1:15" x14ac:dyDescent="0.25">
      <c r="A1413" s="97" t="s">
        <v>1173</v>
      </c>
      <c r="B1413" s="98" t="s">
        <v>1414</v>
      </c>
      <c r="C1413" s="98" t="s">
        <v>1097</v>
      </c>
      <c r="D1413" s="85">
        <v>860.1</v>
      </c>
      <c r="E1413" s="99">
        <v>0.485246221662123</v>
      </c>
      <c r="F1413" s="96">
        <v>93</v>
      </c>
      <c r="G1413" s="100" t="s">
        <v>1014</v>
      </c>
      <c r="H1413" s="100" t="s">
        <v>1014</v>
      </c>
      <c r="I1413" s="100" t="s">
        <v>1014</v>
      </c>
      <c r="J1413" s="100" t="s">
        <v>1014</v>
      </c>
      <c r="K1413" s="100" t="s">
        <v>1014</v>
      </c>
      <c r="L1413" s="100" t="s">
        <v>1014</v>
      </c>
      <c r="M1413" s="100" t="s">
        <v>1014</v>
      </c>
      <c r="N1413" s="100" t="s">
        <v>1014</v>
      </c>
      <c r="O1413" s="110" t="s">
        <v>1200</v>
      </c>
    </row>
    <row r="1414" spans="1:15" x14ac:dyDescent="0.25">
      <c r="A1414" s="97" t="s">
        <v>1174</v>
      </c>
      <c r="B1414" s="98" t="s">
        <v>1414</v>
      </c>
      <c r="C1414" s="98" t="s">
        <v>1097</v>
      </c>
      <c r="D1414" s="85">
        <v>358.6</v>
      </c>
      <c r="E1414" s="99">
        <v>0.485246221662123</v>
      </c>
      <c r="F1414" s="96">
        <v>110</v>
      </c>
      <c r="G1414" s="100" t="s">
        <v>1014</v>
      </c>
      <c r="H1414" s="100" t="s">
        <v>1014</v>
      </c>
      <c r="I1414" s="100" t="s">
        <v>1014</v>
      </c>
      <c r="J1414" s="100" t="s">
        <v>1014</v>
      </c>
      <c r="K1414" s="100" t="s">
        <v>1014</v>
      </c>
      <c r="L1414" s="100" t="s">
        <v>1014</v>
      </c>
      <c r="M1414" s="100" t="s">
        <v>1014</v>
      </c>
      <c r="N1414" s="100" t="s">
        <v>1014</v>
      </c>
      <c r="O1414" s="110" t="s">
        <v>1200</v>
      </c>
    </row>
    <row r="1415" spans="1:15" x14ac:dyDescent="0.25">
      <c r="A1415" s="97" t="s">
        <v>1175</v>
      </c>
      <c r="B1415" s="98" t="s">
        <v>1414</v>
      </c>
      <c r="C1415" s="98" t="s">
        <v>1097</v>
      </c>
      <c r="D1415" s="85">
        <v>1567.1</v>
      </c>
      <c r="E1415" s="99">
        <v>0.485246221662123</v>
      </c>
      <c r="F1415" s="96">
        <v>106</v>
      </c>
      <c r="G1415" s="100" t="s">
        <v>1014</v>
      </c>
      <c r="H1415" s="100" t="s">
        <v>1014</v>
      </c>
      <c r="I1415" s="100" t="s">
        <v>1014</v>
      </c>
      <c r="J1415" s="100" t="s">
        <v>1014</v>
      </c>
      <c r="K1415" s="100" t="s">
        <v>1014</v>
      </c>
      <c r="L1415" s="100" t="s">
        <v>1014</v>
      </c>
      <c r="M1415" s="100" t="s">
        <v>1014</v>
      </c>
      <c r="N1415" s="100" t="s">
        <v>1014</v>
      </c>
      <c r="O1415" s="110" t="s">
        <v>1200</v>
      </c>
    </row>
    <row r="1416" spans="1:15" x14ac:dyDescent="0.25">
      <c r="A1416" s="97" t="s">
        <v>1176</v>
      </c>
      <c r="B1416" s="98" t="s">
        <v>1414</v>
      </c>
      <c r="C1416" s="98" t="s">
        <v>1097</v>
      </c>
      <c r="D1416" s="85">
        <v>4573.7</v>
      </c>
      <c r="E1416" s="99">
        <v>0.27058223169810702</v>
      </c>
      <c r="F1416" s="96">
        <v>130</v>
      </c>
      <c r="G1416" s="100" t="s">
        <v>1008</v>
      </c>
      <c r="H1416" s="100" t="s">
        <v>1008</v>
      </c>
      <c r="I1416" s="100" t="s">
        <v>1006</v>
      </c>
      <c r="J1416" s="100" t="s">
        <v>1008</v>
      </c>
      <c r="K1416" s="100" t="s">
        <v>1021</v>
      </c>
      <c r="L1416" s="100" t="s">
        <v>1030</v>
      </c>
      <c r="M1416" s="100" t="s">
        <v>1021</v>
      </c>
      <c r="N1416" s="100" t="s">
        <v>1006</v>
      </c>
      <c r="O1416" s="110" t="s">
        <v>1185</v>
      </c>
    </row>
    <row r="1417" spans="1:15" x14ac:dyDescent="0.25">
      <c r="A1417" s="97" t="s">
        <v>1177</v>
      </c>
      <c r="B1417" s="98" t="s">
        <v>1414</v>
      </c>
      <c r="C1417" s="98" t="s">
        <v>1097</v>
      </c>
      <c r="D1417" s="85">
        <v>2158.6999999999998</v>
      </c>
      <c r="E1417" s="99">
        <v>0.485246221662123</v>
      </c>
      <c r="F1417" s="96">
        <v>123</v>
      </c>
      <c r="G1417" s="100" t="s">
        <v>1014</v>
      </c>
      <c r="H1417" s="100" t="s">
        <v>1014</v>
      </c>
      <c r="I1417" s="100" t="s">
        <v>1014</v>
      </c>
      <c r="J1417" s="100" t="s">
        <v>1014</v>
      </c>
      <c r="K1417" s="100" t="s">
        <v>1014</v>
      </c>
      <c r="L1417" s="100" t="s">
        <v>1014</v>
      </c>
      <c r="M1417" s="100" t="s">
        <v>1014</v>
      </c>
      <c r="N1417" s="100" t="s">
        <v>1014</v>
      </c>
      <c r="O1417" s="110" t="s">
        <v>1200</v>
      </c>
    </row>
    <row r="1418" spans="1:15" x14ac:dyDescent="0.25">
      <c r="A1418" s="97" t="s">
        <v>1178</v>
      </c>
      <c r="B1418" s="98" t="s">
        <v>1414</v>
      </c>
      <c r="C1418" s="98" t="s">
        <v>1097</v>
      </c>
      <c r="D1418" s="85">
        <v>635.6</v>
      </c>
      <c r="E1418" s="99">
        <v>0.485246221662123</v>
      </c>
      <c r="F1418" s="96">
        <v>103</v>
      </c>
      <c r="G1418" s="100" t="s">
        <v>1014</v>
      </c>
      <c r="H1418" s="100" t="s">
        <v>1014</v>
      </c>
      <c r="I1418" s="100" t="s">
        <v>1014</v>
      </c>
      <c r="J1418" s="100" t="s">
        <v>1014</v>
      </c>
      <c r="K1418" s="100" t="s">
        <v>1014</v>
      </c>
      <c r="L1418" s="100" t="s">
        <v>1014</v>
      </c>
      <c r="M1418" s="100" t="s">
        <v>1014</v>
      </c>
      <c r="N1418" s="100" t="s">
        <v>1014</v>
      </c>
      <c r="O1418" s="110" t="s">
        <v>1200</v>
      </c>
    </row>
    <row r="1419" spans="1:15" x14ac:dyDescent="0.25">
      <c r="A1419" s="97" t="s">
        <v>1179</v>
      </c>
      <c r="B1419" s="98" t="s">
        <v>1414</v>
      </c>
      <c r="C1419" s="98" t="s">
        <v>1097</v>
      </c>
      <c r="D1419" s="85">
        <v>2078</v>
      </c>
      <c r="E1419" s="99">
        <v>1.3269515743831599</v>
      </c>
      <c r="F1419" s="96">
        <v>34</v>
      </c>
      <c r="G1419" s="100" t="s">
        <v>1020</v>
      </c>
      <c r="H1419" s="100" t="s">
        <v>1008</v>
      </c>
      <c r="I1419" s="100" t="s">
        <v>1006</v>
      </c>
      <c r="J1419" s="100" t="s">
        <v>1008</v>
      </c>
      <c r="K1419" s="100" t="s">
        <v>1021</v>
      </c>
      <c r="L1419" s="100" t="s">
        <v>1030</v>
      </c>
      <c r="M1419" s="100" t="s">
        <v>1021</v>
      </c>
      <c r="N1419" s="100" t="s">
        <v>1006</v>
      </c>
      <c r="O1419" s="110" t="s">
        <v>1185</v>
      </c>
    </row>
    <row r="1420" spans="1:15" x14ac:dyDescent="0.25">
      <c r="A1420" s="97" t="s">
        <v>1180</v>
      </c>
      <c r="B1420" s="98" t="s">
        <v>1414</v>
      </c>
      <c r="C1420" s="98" t="s">
        <v>1097</v>
      </c>
      <c r="D1420" s="85">
        <v>6599.3</v>
      </c>
      <c r="E1420" s="99">
        <v>1.2758524394797399</v>
      </c>
      <c r="F1420" s="96">
        <v>47</v>
      </c>
      <c r="G1420" s="100" t="s">
        <v>1020</v>
      </c>
      <c r="H1420" s="100" t="s">
        <v>1007</v>
      </c>
      <c r="I1420" s="100" t="s">
        <v>1006</v>
      </c>
      <c r="J1420" s="100" t="s">
        <v>1008</v>
      </c>
      <c r="K1420" s="100" t="s">
        <v>1021</v>
      </c>
      <c r="L1420" s="100" t="s">
        <v>1030</v>
      </c>
      <c r="M1420" s="100" t="s">
        <v>1021</v>
      </c>
      <c r="N1420" s="100" t="s">
        <v>1006</v>
      </c>
      <c r="O1420" s="110" t="s">
        <v>1185</v>
      </c>
    </row>
    <row r="1421" spans="1:15" x14ac:dyDescent="0.25">
      <c r="A1421" s="97" t="s">
        <v>1181</v>
      </c>
      <c r="B1421" s="98" t="s">
        <v>1414</v>
      </c>
      <c r="C1421" s="98" t="s">
        <v>1097</v>
      </c>
      <c r="D1421" s="85">
        <v>1537.1</v>
      </c>
      <c r="E1421" s="99">
        <v>0.33061926428459898</v>
      </c>
      <c r="F1421" s="96">
        <v>122</v>
      </c>
      <c r="G1421" s="100" t="s">
        <v>1008</v>
      </c>
      <c r="H1421" s="100" t="s">
        <v>1007</v>
      </c>
      <c r="I1421" s="100" t="s">
        <v>1006</v>
      </c>
      <c r="J1421" s="100" t="s">
        <v>1007</v>
      </c>
      <c r="K1421" s="100" t="s">
        <v>1030</v>
      </c>
      <c r="L1421" s="100" t="s">
        <v>1030</v>
      </c>
      <c r="M1421" s="100" t="s">
        <v>1021</v>
      </c>
      <c r="N1421" s="100" t="s">
        <v>1006</v>
      </c>
      <c r="O1421" s="110" t="s">
        <v>1185</v>
      </c>
    </row>
    <row r="1422" spans="1:15" x14ac:dyDescent="0.25">
      <c r="A1422" s="97" t="s">
        <v>1182</v>
      </c>
      <c r="B1422" s="98" t="s">
        <v>1414</v>
      </c>
      <c r="C1422" s="98" t="s">
        <v>1097</v>
      </c>
      <c r="D1422" s="85">
        <v>2881.9</v>
      </c>
      <c r="E1422" s="99">
        <v>-0.16938646289623299</v>
      </c>
      <c r="F1422" s="96">
        <v>164</v>
      </c>
      <c r="G1422" s="100" t="s">
        <v>1006</v>
      </c>
      <c r="H1422" s="100" t="s">
        <v>1006</v>
      </c>
      <c r="I1422" s="100" t="s">
        <v>1006</v>
      </c>
      <c r="J1422" s="100" t="s">
        <v>1008</v>
      </c>
      <c r="K1422" s="100" t="s">
        <v>1021</v>
      </c>
      <c r="L1422" s="100" t="s">
        <v>1030</v>
      </c>
      <c r="M1422" s="100" t="s">
        <v>1021</v>
      </c>
      <c r="N1422" s="100" t="s">
        <v>1006</v>
      </c>
      <c r="O1422" s="110" t="s">
        <v>1185</v>
      </c>
    </row>
    <row r="1423" spans="1:15" x14ac:dyDescent="0.25">
      <c r="A1423" s="97" t="s">
        <v>1003</v>
      </c>
      <c r="B1423" s="98" t="s">
        <v>1415</v>
      </c>
      <c r="C1423" s="98" t="s">
        <v>1416</v>
      </c>
      <c r="D1423" s="85">
        <v>2392.9</v>
      </c>
      <c r="E1423" s="99">
        <v>0.95085286904306499</v>
      </c>
      <c r="F1423" s="96">
        <v>70</v>
      </c>
      <c r="G1423" s="100" t="s">
        <v>1020</v>
      </c>
      <c r="H1423" s="100" t="s">
        <v>1008</v>
      </c>
      <c r="I1423" s="100" t="s">
        <v>1030</v>
      </c>
      <c r="J1423" s="100" t="s">
        <v>1007</v>
      </c>
      <c r="K1423" s="100" t="s">
        <v>1006</v>
      </c>
      <c r="L1423" s="100" t="s">
        <v>1030</v>
      </c>
      <c r="M1423" s="100" t="s">
        <v>1030</v>
      </c>
      <c r="N1423" s="100" t="s">
        <v>1006</v>
      </c>
      <c r="O1423" s="110" t="s">
        <v>1185</v>
      </c>
    </row>
    <row r="1424" spans="1:15" x14ac:dyDescent="0.25">
      <c r="A1424" s="97" t="s">
        <v>1172</v>
      </c>
      <c r="B1424" s="98" t="s">
        <v>1415</v>
      </c>
      <c r="C1424" s="98" t="s">
        <v>1416</v>
      </c>
      <c r="D1424" s="85">
        <v>768.5</v>
      </c>
      <c r="E1424" s="99">
        <v>0.53168320542052805</v>
      </c>
      <c r="F1424" s="96">
        <v>105</v>
      </c>
      <c r="G1424" s="100" t="s">
        <v>1014</v>
      </c>
      <c r="H1424" s="100" t="s">
        <v>1014</v>
      </c>
      <c r="I1424" s="100" t="s">
        <v>1014</v>
      </c>
      <c r="J1424" s="100" t="s">
        <v>1014</v>
      </c>
      <c r="K1424" s="100" t="s">
        <v>1014</v>
      </c>
      <c r="L1424" s="100" t="s">
        <v>1014</v>
      </c>
      <c r="M1424" s="100" t="s">
        <v>1014</v>
      </c>
      <c r="N1424" s="100" t="s">
        <v>1014</v>
      </c>
      <c r="O1424" s="110" t="s">
        <v>1200</v>
      </c>
    </row>
    <row r="1425" spans="1:15" x14ac:dyDescent="0.25">
      <c r="A1425" s="97" t="s">
        <v>1173</v>
      </c>
      <c r="B1425" s="98" t="s">
        <v>1415</v>
      </c>
      <c r="C1425" s="98" t="s">
        <v>1416</v>
      </c>
      <c r="D1425" s="85">
        <v>852.2</v>
      </c>
      <c r="E1425" s="99">
        <v>1.34643743378674</v>
      </c>
      <c r="F1425" s="96">
        <v>15</v>
      </c>
      <c r="G1425" s="100" t="s">
        <v>1020</v>
      </c>
      <c r="H1425" s="100" t="s">
        <v>1008</v>
      </c>
      <c r="I1425" s="100" t="s">
        <v>1030</v>
      </c>
      <c r="J1425" s="100" t="s">
        <v>1008</v>
      </c>
      <c r="K1425" s="100" t="s">
        <v>1008</v>
      </c>
      <c r="L1425" s="100" t="s">
        <v>1030</v>
      </c>
      <c r="M1425" s="100" t="s">
        <v>1030</v>
      </c>
      <c r="N1425" s="100" t="s">
        <v>1006</v>
      </c>
      <c r="O1425" s="110" t="s">
        <v>1185</v>
      </c>
    </row>
    <row r="1426" spans="1:15" x14ac:dyDescent="0.25">
      <c r="A1426" s="97" t="s">
        <v>1174</v>
      </c>
      <c r="B1426" s="98" t="s">
        <v>1415</v>
      </c>
      <c r="C1426" s="98" t="s">
        <v>1416</v>
      </c>
      <c r="D1426" s="85">
        <v>337.2</v>
      </c>
      <c r="E1426" s="99">
        <v>0.53168320542052805</v>
      </c>
      <c r="F1426" s="96">
        <v>104</v>
      </c>
      <c r="G1426" s="100" t="s">
        <v>1014</v>
      </c>
      <c r="H1426" s="100" t="s">
        <v>1014</v>
      </c>
      <c r="I1426" s="100" t="s">
        <v>1014</v>
      </c>
      <c r="J1426" s="100" t="s">
        <v>1014</v>
      </c>
      <c r="K1426" s="100" t="s">
        <v>1014</v>
      </c>
      <c r="L1426" s="100" t="s">
        <v>1014</v>
      </c>
      <c r="M1426" s="100" t="s">
        <v>1014</v>
      </c>
      <c r="N1426" s="100" t="s">
        <v>1014</v>
      </c>
      <c r="O1426" s="110" t="s">
        <v>1200</v>
      </c>
    </row>
    <row r="1427" spans="1:15" x14ac:dyDescent="0.25">
      <c r="A1427" s="97" t="s">
        <v>1175</v>
      </c>
      <c r="B1427" s="98" t="s">
        <v>1415</v>
      </c>
      <c r="C1427" s="98" t="s">
        <v>1416</v>
      </c>
      <c r="D1427" s="85">
        <v>1508.8</v>
      </c>
      <c r="E1427" s="99">
        <v>0.71406430824014999</v>
      </c>
      <c r="F1427" s="96">
        <v>91</v>
      </c>
      <c r="G1427" s="100" t="s">
        <v>1014</v>
      </c>
      <c r="H1427" s="100" t="s">
        <v>1014</v>
      </c>
      <c r="I1427" s="100" t="s">
        <v>1014</v>
      </c>
      <c r="J1427" s="100" t="s">
        <v>1014</v>
      </c>
      <c r="K1427" s="100" t="s">
        <v>1014</v>
      </c>
      <c r="L1427" s="100" t="s">
        <v>1014</v>
      </c>
      <c r="M1427" s="100" t="s">
        <v>1014</v>
      </c>
      <c r="N1427" s="100" t="s">
        <v>1014</v>
      </c>
      <c r="O1427" s="110" t="s">
        <v>1009</v>
      </c>
    </row>
    <row r="1428" spans="1:15" x14ac:dyDescent="0.25">
      <c r="A1428" s="97" t="s">
        <v>1176</v>
      </c>
      <c r="B1428" s="98" t="s">
        <v>1415</v>
      </c>
      <c r="C1428" s="98" t="s">
        <v>1416</v>
      </c>
      <c r="D1428" s="85">
        <v>4572.6000000000004</v>
      </c>
      <c r="E1428" s="99">
        <v>-8.2336739177589505E-2</v>
      </c>
      <c r="F1428" s="96">
        <v>165</v>
      </c>
      <c r="G1428" s="100" t="s">
        <v>1006</v>
      </c>
      <c r="H1428" s="100" t="s">
        <v>1007</v>
      </c>
      <c r="I1428" s="100" t="s">
        <v>1030</v>
      </c>
      <c r="J1428" s="100" t="s">
        <v>1008</v>
      </c>
      <c r="K1428" s="100" t="s">
        <v>1021</v>
      </c>
      <c r="L1428" s="100" t="s">
        <v>1030</v>
      </c>
      <c r="M1428" s="100" t="s">
        <v>1030</v>
      </c>
      <c r="N1428" s="100" t="s">
        <v>1006</v>
      </c>
      <c r="O1428" s="110" t="s">
        <v>1185</v>
      </c>
    </row>
    <row r="1429" spans="1:15" x14ac:dyDescent="0.25">
      <c r="A1429" s="97" t="s">
        <v>1177</v>
      </c>
      <c r="B1429" s="98" t="s">
        <v>1415</v>
      </c>
      <c r="C1429" s="98" t="s">
        <v>1416</v>
      </c>
      <c r="D1429" s="85">
        <v>2122.9</v>
      </c>
      <c r="E1429" s="99">
        <v>0.44364544223197699</v>
      </c>
      <c r="F1429" s="96">
        <v>124</v>
      </c>
      <c r="G1429" s="100" t="s">
        <v>1008</v>
      </c>
      <c r="H1429" s="100" t="s">
        <v>1008</v>
      </c>
      <c r="I1429" s="100" t="s">
        <v>1030</v>
      </c>
      <c r="J1429" s="100" t="s">
        <v>1007</v>
      </c>
      <c r="K1429" s="100" t="s">
        <v>1006</v>
      </c>
      <c r="L1429" s="100" t="s">
        <v>1030</v>
      </c>
      <c r="M1429" s="100" t="s">
        <v>1030</v>
      </c>
      <c r="N1429" s="100" t="s">
        <v>1006</v>
      </c>
      <c r="O1429" s="110" t="s">
        <v>1185</v>
      </c>
    </row>
    <row r="1430" spans="1:15" x14ac:dyDescent="0.25">
      <c r="A1430" s="97" t="s">
        <v>1178</v>
      </c>
      <c r="B1430" s="98" t="s">
        <v>1415</v>
      </c>
      <c r="C1430" s="98" t="s">
        <v>1416</v>
      </c>
      <c r="D1430" s="85">
        <v>621</v>
      </c>
      <c r="E1430" s="99">
        <v>0.53168320542052805</v>
      </c>
      <c r="F1430" s="96">
        <v>100</v>
      </c>
      <c r="G1430" s="100" t="s">
        <v>1014</v>
      </c>
      <c r="H1430" s="100" t="s">
        <v>1014</v>
      </c>
      <c r="I1430" s="100" t="s">
        <v>1014</v>
      </c>
      <c r="J1430" s="100" t="s">
        <v>1014</v>
      </c>
      <c r="K1430" s="100" t="s">
        <v>1014</v>
      </c>
      <c r="L1430" s="100" t="s">
        <v>1014</v>
      </c>
      <c r="M1430" s="100" t="s">
        <v>1014</v>
      </c>
      <c r="N1430" s="100" t="s">
        <v>1014</v>
      </c>
      <c r="O1430" s="110" t="s">
        <v>1200</v>
      </c>
    </row>
    <row r="1431" spans="1:15" x14ac:dyDescent="0.25">
      <c r="A1431" s="97" t="s">
        <v>1179</v>
      </c>
      <c r="B1431" s="98" t="s">
        <v>1415</v>
      </c>
      <c r="C1431" s="98" t="s">
        <v>1416</v>
      </c>
      <c r="D1431" s="85">
        <v>2097.5</v>
      </c>
      <c r="E1431" s="99">
        <v>0.45203971931002002</v>
      </c>
      <c r="F1431" s="96">
        <v>115</v>
      </c>
      <c r="G1431" s="100" t="s">
        <v>1008</v>
      </c>
      <c r="H1431" s="100" t="s">
        <v>1008</v>
      </c>
      <c r="I1431" s="100" t="s">
        <v>1030</v>
      </c>
      <c r="J1431" s="100" t="s">
        <v>1007</v>
      </c>
      <c r="K1431" s="100" t="s">
        <v>1021</v>
      </c>
      <c r="L1431" s="100" t="s">
        <v>1030</v>
      </c>
      <c r="M1431" s="100" t="s">
        <v>1030</v>
      </c>
      <c r="N1431" s="100" t="s">
        <v>1006</v>
      </c>
      <c r="O1431" s="110" t="s">
        <v>1185</v>
      </c>
    </row>
    <row r="1432" spans="1:15" x14ac:dyDescent="0.25">
      <c r="A1432" s="97" t="s">
        <v>1180</v>
      </c>
      <c r="B1432" s="98" t="s">
        <v>1415</v>
      </c>
      <c r="C1432" s="98" t="s">
        <v>1416</v>
      </c>
      <c r="D1432" s="85">
        <v>7201</v>
      </c>
      <c r="E1432" s="99">
        <v>0.97739403267045899</v>
      </c>
      <c r="F1432" s="96">
        <v>70</v>
      </c>
      <c r="G1432" s="100" t="s">
        <v>1020</v>
      </c>
      <c r="H1432" s="100" t="s">
        <v>1007</v>
      </c>
      <c r="I1432" s="100" t="s">
        <v>1030</v>
      </c>
      <c r="J1432" s="100" t="s">
        <v>1008</v>
      </c>
      <c r="K1432" s="100" t="s">
        <v>1021</v>
      </c>
      <c r="L1432" s="100" t="s">
        <v>1030</v>
      </c>
      <c r="M1432" s="100" t="s">
        <v>1030</v>
      </c>
      <c r="N1432" s="100" t="s">
        <v>1006</v>
      </c>
      <c r="O1432" s="110" t="s">
        <v>1185</v>
      </c>
    </row>
    <row r="1433" spans="1:15" x14ac:dyDescent="0.25">
      <c r="A1433" s="97" t="s">
        <v>1181</v>
      </c>
      <c r="B1433" s="98" t="s">
        <v>1415</v>
      </c>
      <c r="C1433" s="98" t="s">
        <v>1416</v>
      </c>
      <c r="D1433" s="85">
        <v>1510.9</v>
      </c>
      <c r="E1433" s="99">
        <v>0.85042409946226105</v>
      </c>
      <c r="F1433" s="96">
        <v>79</v>
      </c>
      <c r="G1433" s="100" t="s">
        <v>1020</v>
      </c>
      <c r="H1433" s="100" t="s">
        <v>1008</v>
      </c>
      <c r="I1433" s="100" t="s">
        <v>1030</v>
      </c>
      <c r="J1433" s="100" t="s">
        <v>1008</v>
      </c>
      <c r="K1433" s="100" t="s">
        <v>1006</v>
      </c>
      <c r="L1433" s="100" t="s">
        <v>1030</v>
      </c>
      <c r="M1433" s="100" t="s">
        <v>1030</v>
      </c>
      <c r="N1433" s="100" t="s">
        <v>1006</v>
      </c>
      <c r="O1433" s="110" t="s">
        <v>1185</v>
      </c>
    </row>
    <row r="1434" spans="1:15" x14ac:dyDescent="0.25">
      <c r="A1434" s="97" t="s">
        <v>1182</v>
      </c>
      <c r="B1434" s="98" t="s">
        <v>1415</v>
      </c>
      <c r="C1434" s="98" t="s">
        <v>1416</v>
      </c>
      <c r="D1434" s="85">
        <v>2853.7</v>
      </c>
      <c r="E1434" s="99">
        <v>0.16017065885392701</v>
      </c>
      <c r="F1434" s="96">
        <v>142</v>
      </c>
      <c r="G1434" s="100" t="s">
        <v>1006</v>
      </c>
      <c r="H1434" s="100" t="s">
        <v>1006</v>
      </c>
      <c r="I1434" s="100" t="s">
        <v>1030</v>
      </c>
      <c r="J1434" s="100" t="s">
        <v>1008</v>
      </c>
      <c r="K1434" s="100" t="s">
        <v>1021</v>
      </c>
      <c r="L1434" s="100" t="s">
        <v>1030</v>
      </c>
      <c r="M1434" s="100" t="s">
        <v>1030</v>
      </c>
      <c r="N1434" s="100" t="s">
        <v>1006</v>
      </c>
      <c r="O1434" s="110" t="s">
        <v>1185</v>
      </c>
    </row>
    <row r="1435" spans="1:15" x14ac:dyDescent="0.25">
      <c r="A1435" s="97" t="s">
        <v>1003</v>
      </c>
      <c r="B1435" s="98" t="s">
        <v>1417</v>
      </c>
      <c r="C1435" s="98" t="s">
        <v>1418</v>
      </c>
      <c r="D1435" s="85">
        <v>1613.6</v>
      </c>
      <c r="E1435" s="99">
        <v>1.7686110764231699</v>
      </c>
      <c r="F1435" s="96">
        <v>22</v>
      </c>
      <c r="G1435" s="100" t="s">
        <v>1020</v>
      </c>
      <c r="H1435" s="100" t="s">
        <v>1007</v>
      </c>
      <c r="I1435" s="100" t="s">
        <v>1007</v>
      </c>
      <c r="J1435" s="100" t="s">
        <v>1007</v>
      </c>
      <c r="K1435" s="100" t="s">
        <v>1030</v>
      </c>
      <c r="L1435" s="100" t="s">
        <v>1030</v>
      </c>
      <c r="M1435" s="100" t="s">
        <v>1021</v>
      </c>
      <c r="N1435" s="100" t="s">
        <v>1008</v>
      </c>
      <c r="O1435" s="110" t="s">
        <v>1185</v>
      </c>
    </row>
    <row r="1436" spans="1:15" x14ac:dyDescent="0.25">
      <c r="A1436" s="97" t="s">
        <v>1172</v>
      </c>
      <c r="B1436" s="98" t="s">
        <v>1417</v>
      </c>
      <c r="C1436" s="98" t="s">
        <v>1418</v>
      </c>
      <c r="D1436" s="85">
        <v>461</v>
      </c>
      <c r="E1436" s="99">
        <v>3.4270514973623301</v>
      </c>
      <c r="F1436" s="96">
        <v>2</v>
      </c>
      <c r="G1436" s="100" t="s">
        <v>1014</v>
      </c>
      <c r="H1436" s="100" t="s">
        <v>1014</v>
      </c>
      <c r="I1436" s="100" t="s">
        <v>1014</v>
      </c>
      <c r="J1436" s="100" t="s">
        <v>1014</v>
      </c>
      <c r="K1436" s="100" t="s">
        <v>1014</v>
      </c>
      <c r="L1436" s="100" t="s">
        <v>1014</v>
      </c>
      <c r="M1436" s="100" t="s">
        <v>1014</v>
      </c>
      <c r="N1436" s="100" t="s">
        <v>1014</v>
      </c>
      <c r="O1436" s="110" t="s">
        <v>1200</v>
      </c>
    </row>
    <row r="1437" spans="1:15" x14ac:dyDescent="0.25">
      <c r="A1437" s="97" t="s">
        <v>1173</v>
      </c>
      <c r="B1437" s="98" t="s">
        <v>1417</v>
      </c>
      <c r="C1437" s="98" t="s">
        <v>1418</v>
      </c>
      <c r="D1437" s="85">
        <v>524.20000000000005</v>
      </c>
      <c r="E1437" s="99">
        <v>1.4446803887884001</v>
      </c>
      <c r="F1437" s="96">
        <v>10</v>
      </c>
      <c r="G1437" s="100" t="s">
        <v>1014</v>
      </c>
      <c r="H1437" s="100" t="s">
        <v>1014</v>
      </c>
      <c r="I1437" s="100" t="s">
        <v>1014</v>
      </c>
      <c r="J1437" s="100" t="s">
        <v>1014</v>
      </c>
      <c r="K1437" s="100" t="s">
        <v>1014</v>
      </c>
      <c r="L1437" s="100" t="s">
        <v>1014</v>
      </c>
      <c r="M1437" s="100" t="s">
        <v>1014</v>
      </c>
      <c r="N1437" s="100" t="s">
        <v>1014</v>
      </c>
      <c r="O1437" s="110" t="s">
        <v>1009</v>
      </c>
    </row>
    <row r="1438" spans="1:15" x14ac:dyDescent="0.25">
      <c r="A1438" s="97" t="s">
        <v>1174</v>
      </c>
      <c r="B1438" s="98" t="s">
        <v>1417</v>
      </c>
      <c r="C1438" s="98" t="s">
        <v>1418</v>
      </c>
      <c r="D1438" s="85">
        <v>296.8</v>
      </c>
      <c r="E1438" s="99">
        <v>3.4270514973623301</v>
      </c>
      <c r="F1438" s="96">
        <v>2</v>
      </c>
      <c r="G1438" s="100" t="s">
        <v>1014</v>
      </c>
      <c r="H1438" s="100" t="s">
        <v>1014</v>
      </c>
      <c r="I1438" s="100" t="s">
        <v>1014</v>
      </c>
      <c r="J1438" s="100" t="s">
        <v>1014</v>
      </c>
      <c r="K1438" s="100" t="s">
        <v>1014</v>
      </c>
      <c r="L1438" s="100" t="s">
        <v>1014</v>
      </c>
      <c r="M1438" s="100" t="s">
        <v>1014</v>
      </c>
      <c r="N1438" s="100" t="s">
        <v>1014</v>
      </c>
      <c r="O1438" s="110" t="s">
        <v>1200</v>
      </c>
    </row>
    <row r="1439" spans="1:15" x14ac:dyDescent="0.25">
      <c r="A1439" s="97" t="s">
        <v>1175</v>
      </c>
      <c r="B1439" s="98" t="s">
        <v>1417</v>
      </c>
      <c r="C1439" s="98" t="s">
        <v>1418</v>
      </c>
      <c r="D1439" s="85">
        <v>1050.5999999999999</v>
      </c>
      <c r="E1439" s="99">
        <v>0.71406430824014999</v>
      </c>
      <c r="F1439" s="96">
        <v>91</v>
      </c>
      <c r="G1439" s="100" t="s">
        <v>1014</v>
      </c>
      <c r="H1439" s="100" t="s">
        <v>1014</v>
      </c>
      <c r="I1439" s="100" t="s">
        <v>1014</v>
      </c>
      <c r="J1439" s="100" t="s">
        <v>1014</v>
      </c>
      <c r="K1439" s="100" t="s">
        <v>1014</v>
      </c>
      <c r="L1439" s="100" t="s">
        <v>1014</v>
      </c>
      <c r="M1439" s="100" t="s">
        <v>1014</v>
      </c>
      <c r="N1439" s="100" t="s">
        <v>1014</v>
      </c>
      <c r="O1439" s="110" t="s">
        <v>1009</v>
      </c>
    </row>
    <row r="1440" spans="1:15" x14ac:dyDescent="0.25">
      <c r="A1440" s="97" t="s">
        <v>1176</v>
      </c>
      <c r="B1440" s="98" t="s">
        <v>1417</v>
      </c>
      <c r="C1440" s="98" t="s">
        <v>1418</v>
      </c>
      <c r="D1440" s="85">
        <v>2907.3</v>
      </c>
      <c r="E1440" s="99">
        <v>3.76814577512528</v>
      </c>
      <c r="F1440" s="96">
        <v>1</v>
      </c>
      <c r="G1440" s="100" t="s">
        <v>1020</v>
      </c>
      <c r="H1440" s="100" t="s">
        <v>1007</v>
      </c>
      <c r="I1440" s="100" t="s">
        <v>1007</v>
      </c>
      <c r="J1440" s="100" t="s">
        <v>1008</v>
      </c>
      <c r="K1440" s="100" t="s">
        <v>1030</v>
      </c>
      <c r="L1440" s="100" t="s">
        <v>1030</v>
      </c>
      <c r="M1440" s="100" t="s">
        <v>1021</v>
      </c>
      <c r="N1440" s="100" t="s">
        <v>1008</v>
      </c>
      <c r="O1440" s="110" t="s">
        <v>1185</v>
      </c>
    </row>
    <row r="1441" spans="1:15" x14ac:dyDescent="0.25">
      <c r="A1441" s="97" t="s">
        <v>1177</v>
      </c>
      <c r="B1441" s="98" t="s">
        <v>1417</v>
      </c>
      <c r="C1441" s="98" t="s">
        <v>1418</v>
      </c>
      <c r="D1441" s="85">
        <v>1297.9000000000001</v>
      </c>
      <c r="E1441" s="99">
        <v>0.79400464042323304</v>
      </c>
      <c r="F1441" s="96">
        <v>84</v>
      </c>
      <c r="G1441" s="100" t="s">
        <v>1014</v>
      </c>
      <c r="H1441" s="100" t="s">
        <v>1014</v>
      </c>
      <c r="I1441" s="100" t="s">
        <v>1014</v>
      </c>
      <c r="J1441" s="100" t="s">
        <v>1014</v>
      </c>
      <c r="K1441" s="100" t="s">
        <v>1014</v>
      </c>
      <c r="L1441" s="100" t="s">
        <v>1014</v>
      </c>
      <c r="M1441" s="100" t="s">
        <v>1014</v>
      </c>
      <c r="N1441" s="100" t="s">
        <v>1014</v>
      </c>
      <c r="O1441" s="110" t="s">
        <v>1009</v>
      </c>
    </row>
    <row r="1442" spans="1:15" x14ac:dyDescent="0.25">
      <c r="A1442" s="97" t="s">
        <v>1178</v>
      </c>
      <c r="B1442" s="98" t="s">
        <v>1417</v>
      </c>
      <c r="C1442" s="98" t="s">
        <v>1418</v>
      </c>
      <c r="D1442" s="85">
        <v>402.6</v>
      </c>
      <c r="E1442" s="99">
        <v>3.4270514973623301</v>
      </c>
      <c r="F1442" s="96">
        <v>2</v>
      </c>
      <c r="G1442" s="100" t="s">
        <v>1014</v>
      </c>
      <c r="H1442" s="100" t="s">
        <v>1014</v>
      </c>
      <c r="I1442" s="100" t="s">
        <v>1014</v>
      </c>
      <c r="J1442" s="100" t="s">
        <v>1014</v>
      </c>
      <c r="K1442" s="100" t="s">
        <v>1014</v>
      </c>
      <c r="L1442" s="100" t="s">
        <v>1014</v>
      </c>
      <c r="M1442" s="100" t="s">
        <v>1014</v>
      </c>
      <c r="N1442" s="100" t="s">
        <v>1014</v>
      </c>
      <c r="O1442" s="110" t="s">
        <v>1200</v>
      </c>
    </row>
    <row r="1443" spans="1:15" x14ac:dyDescent="0.25">
      <c r="A1443" s="97" t="s">
        <v>1179</v>
      </c>
      <c r="B1443" s="98" t="s">
        <v>1417</v>
      </c>
      <c r="C1443" s="98" t="s">
        <v>1418</v>
      </c>
      <c r="D1443" s="85">
        <v>1236.3</v>
      </c>
      <c r="E1443" s="99">
        <v>0.72397883856568201</v>
      </c>
      <c r="F1443" s="96">
        <v>89</v>
      </c>
      <c r="G1443" s="100" t="s">
        <v>1014</v>
      </c>
      <c r="H1443" s="100" t="s">
        <v>1014</v>
      </c>
      <c r="I1443" s="100" t="s">
        <v>1014</v>
      </c>
      <c r="J1443" s="100" t="s">
        <v>1014</v>
      </c>
      <c r="K1443" s="100" t="s">
        <v>1014</v>
      </c>
      <c r="L1443" s="100" t="s">
        <v>1014</v>
      </c>
      <c r="M1443" s="100" t="s">
        <v>1014</v>
      </c>
      <c r="N1443" s="100" t="s">
        <v>1014</v>
      </c>
      <c r="O1443" s="110" t="s">
        <v>1009</v>
      </c>
    </row>
    <row r="1444" spans="1:15" x14ac:dyDescent="0.25">
      <c r="A1444" s="97" t="s">
        <v>1180</v>
      </c>
      <c r="B1444" s="98" t="s">
        <v>1417</v>
      </c>
      <c r="C1444" s="98" t="s">
        <v>1418</v>
      </c>
      <c r="D1444" s="85">
        <v>5060.3</v>
      </c>
      <c r="E1444" s="99">
        <v>5.72647332587026</v>
      </c>
      <c r="F1444" s="96">
        <v>2</v>
      </c>
      <c r="G1444" s="100" t="s">
        <v>1020</v>
      </c>
      <c r="H1444" s="100" t="s">
        <v>1007</v>
      </c>
      <c r="I1444" s="100" t="s">
        <v>1007</v>
      </c>
      <c r="J1444" s="100" t="s">
        <v>1008</v>
      </c>
      <c r="K1444" s="100" t="s">
        <v>1030</v>
      </c>
      <c r="L1444" s="100" t="s">
        <v>1030</v>
      </c>
      <c r="M1444" s="100" t="s">
        <v>1021</v>
      </c>
      <c r="N1444" s="100" t="s">
        <v>1008</v>
      </c>
      <c r="O1444" s="110" t="s">
        <v>1185</v>
      </c>
    </row>
    <row r="1445" spans="1:15" x14ac:dyDescent="0.25">
      <c r="A1445" s="97" t="s">
        <v>1181</v>
      </c>
      <c r="B1445" s="98" t="s">
        <v>1417</v>
      </c>
      <c r="C1445" s="98" t="s">
        <v>1418</v>
      </c>
      <c r="D1445" s="85">
        <v>997.5</v>
      </c>
      <c r="E1445" s="99">
        <v>1.5591764491097699</v>
      </c>
      <c r="F1445" s="96">
        <v>28</v>
      </c>
      <c r="G1445" s="100" t="s">
        <v>1014</v>
      </c>
      <c r="H1445" s="100" t="s">
        <v>1014</v>
      </c>
      <c r="I1445" s="100" t="s">
        <v>1014</v>
      </c>
      <c r="J1445" s="100" t="s">
        <v>1014</v>
      </c>
      <c r="K1445" s="100" t="s">
        <v>1014</v>
      </c>
      <c r="L1445" s="100" t="s">
        <v>1014</v>
      </c>
      <c r="M1445" s="100" t="s">
        <v>1014</v>
      </c>
      <c r="N1445" s="100" t="s">
        <v>1014</v>
      </c>
      <c r="O1445" s="110" t="s">
        <v>1009</v>
      </c>
    </row>
    <row r="1446" spans="1:15" x14ac:dyDescent="0.25">
      <c r="A1446" s="97" t="s">
        <v>1182</v>
      </c>
      <c r="B1446" s="98" t="s">
        <v>1417</v>
      </c>
      <c r="C1446" s="98" t="s">
        <v>1418</v>
      </c>
      <c r="D1446" s="85">
        <v>1801.6</v>
      </c>
      <c r="E1446" s="99">
        <v>2.7179562688262902</v>
      </c>
      <c r="F1446" s="96">
        <v>2</v>
      </c>
      <c r="G1446" s="100" t="s">
        <v>1020</v>
      </c>
      <c r="H1446" s="100" t="s">
        <v>1007</v>
      </c>
      <c r="I1446" s="100" t="s">
        <v>1007</v>
      </c>
      <c r="J1446" s="100" t="s">
        <v>1008</v>
      </c>
      <c r="K1446" s="100" t="s">
        <v>1030</v>
      </c>
      <c r="L1446" s="100" t="s">
        <v>1030</v>
      </c>
      <c r="M1446" s="100" t="s">
        <v>1021</v>
      </c>
      <c r="N1446" s="100" t="s">
        <v>1008</v>
      </c>
      <c r="O1446" s="110" t="s">
        <v>1185</v>
      </c>
    </row>
    <row r="1447" spans="1:15" x14ac:dyDescent="0.25">
      <c r="A1447" s="97" t="s">
        <v>1003</v>
      </c>
      <c r="B1447" s="98" t="s">
        <v>1419</v>
      </c>
      <c r="C1447" s="98" t="s">
        <v>1420</v>
      </c>
      <c r="D1447" s="85">
        <v>231</v>
      </c>
      <c r="E1447" s="99">
        <v>1.1380964738881201</v>
      </c>
      <c r="F1447" s="96">
        <v>57</v>
      </c>
      <c r="G1447" s="100" t="s">
        <v>1014</v>
      </c>
      <c r="H1447" s="100" t="s">
        <v>1014</v>
      </c>
      <c r="I1447" s="100" t="s">
        <v>1014</v>
      </c>
      <c r="J1447" s="100" t="s">
        <v>1014</v>
      </c>
      <c r="K1447" s="100" t="s">
        <v>1014</v>
      </c>
      <c r="L1447" s="100" t="s">
        <v>1014</v>
      </c>
      <c r="M1447" s="100" t="s">
        <v>1014</v>
      </c>
      <c r="N1447" s="100" t="s">
        <v>1014</v>
      </c>
      <c r="O1447" s="110" t="s">
        <v>1009</v>
      </c>
    </row>
    <row r="1448" spans="1:15" x14ac:dyDescent="0.25">
      <c r="A1448" s="97" t="s">
        <v>1172</v>
      </c>
      <c r="B1448" s="98" t="s">
        <v>1419</v>
      </c>
      <c r="C1448" s="98" t="s">
        <v>1420</v>
      </c>
      <c r="D1448" s="85">
        <v>67.3</v>
      </c>
      <c r="E1448" s="99">
        <v>0.134094401176168</v>
      </c>
      <c r="F1448" s="96">
        <v>132</v>
      </c>
      <c r="G1448" s="100" t="s">
        <v>1014</v>
      </c>
      <c r="H1448" s="100" t="s">
        <v>1014</v>
      </c>
      <c r="I1448" s="100" t="s">
        <v>1014</v>
      </c>
      <c r="J1448" s="100" t="s">
        <v>1014</v>
      </c>
      <c r="K1448" s="100" t="s">
        <v>1014</v>
      </c>
      <c r="L1448" s="100" t="s">
        <v>1014</v>
      </c>
      <c r="M1448" s="100" t="s">
        <v>1014</v>
      </c>
      <c r="N1448" s="100" t="s">
        <v>1014</v>
      </c>
      <c r="O1448" s="110" t="s">
        <v>1200</v>
      </c>
    </row>
    <row r="1449" spans="1:15" x14ac:dyDescent="0.25">
      <c r="A1449" s="97" t="s">
        <v>1173</v>
      </c>
      <c r="B1449" s="98" t="s">
        <v>1419</v>
      </c>
      <c r="C1449" s="98" t="s">
        <v>1420</v>
      </c>
      <c r="D1449" s="85">
        <v>70.599999999999994</v>
      </c>
      <c r="E1449" s="99">
        <v>1.4446803887884001</v>
      </c>
      <c r="F1449" s="96">
        <v>10</v>
      </c>
      <c r="G1449" s="100" t="s">
        <v>1014</v>
      </c>
      <c r="H1449" s="100" t="s">
        <v>1014</v>
      </c>
      <c r="I1449" s="100" t="s">
        <v>1014</v>
      </c>
      <c r="J1449" s="100" t="s">
        <v>1014</v>
      </c>
      <c r="K1449" s="100" t="s">
        <v>1014</v>
      </c>
      <c r="L1449" s="100" t="s">
        <v>1014</v>
      </c>
      <c r="M1449" s="100" t="s">
        <v>1014</v>
      </c>
      <c r="N1449" s="100" t="s">
        <v>1014</v>
      </c>
      <c r="O1449" s="110" t="s">
        <v>1009</v>
      </c>
    </row>
    <row r="1450" spans="1:15" x14ac:dyDescent="0.25">
      <c r="A1450" s="97" t="s">
        <v>1174</v>
      </c>
      <c r="B1450" s="98" t="s">
        <v>1419</v>
      </c>
      <c r="C1450" s="98" t="s">
        <v>1420</v>
      </c>
      <c r="D1450" s="85">
        <v>28.3</v>
      </c>
      <c r="E1450" s="99">
        <v>0.134094401176168</v>
      </c>
      <c r="F1450" s="96">
        <v>137</v>
      </c>
      <c r="G1450" s="100" t="s">
        <v>1014</v>
      </c>
      <c r="H1450" s="100" t="s">
        <v>1014</v>
      </c>
      <c r="I1450" s="100" t="s">
        <v>1014</v>
      </c>
      <c r="J1450" s="100" t="s">
        <v>1014</v>
      </c>
      <c r="K1450" s="100" t="s">
        <v>1014</v>
      </c>
      <c r="L1450" s="100" t="s">
        <v>1014</v>
      </c>
      <c r="M1450" s="100" t="s">
        <v>1014</v>
      </c>
      <c r="N1450" s="100" t="s">
        <v>1014</v>
      </c>
      <c r="O1450" s="110" t="s">
        <v>1200</v>
      </c>
    </row>
    <row r="1451" spans="1:15" x14ac:dyDescent="0.25">
      <c r="A1451" s="97" t="s">
        <v>1175</v>
      </c>
      <c r="B1451" s="98" t="s">
        <v>1419</v>
      </c>
      <c r="C1451" s="98" t="s">
        <v>1420</v>
      </c>
      <c r="D1451" s="85">
        <v>137.80000000000001</v>
      </c>
      <c r="E1451" s="99">
        <v>0.71406430824014999</v>
      </c>
      <c r="F1451" s="96">
        <v>91</v>
      </c>
      <c r="G1451" s="100" t="s">
        <v>1014</v>
      </c>
      <c r="H1451" s="100" t="s">
        <v>1014</v>
      </c>
      <c r="I1451" s="100" t="s">
        <v>1014</v>
      </c>
      <c r="J1451" s="100" t="s">
        <v>1014</v>
      </c>
      <c r="K1451" s="100" t="s">
        <v>1014</v>
      </c>
      <c r="L1451" s="100" t="s">
        <v>1014</v>
      </c>
      <c r="M1451" s="100" t="s">
        <v>1014</v>
      </c>
      <c r="N1451" s="100" t="s">
        <v>1014</v>
      </c>
      <c r="O1451" s="110" t="s">
        <v>1009</v>
      </c>
    </row>
    <row r="1452" spans="1:15" x14ac:dyDescent="0.25">
      <c r="A1452" s="97" t="s">
        <v>1176</v>
      </c>
      <c r="B1452" s="98" t="s">
        <v>1419</v>
      </c>
      <c r="C1452" s="98" t="s">
        <v>1420</v>
      </c>
      <c r="D1452" s="85">
        <v>427.3</v>
      </c>
      <c r="E1452" s="99">
        <v>1.30534879637759</v>
      </c>
      <c r="F1452" s="96">
        <v>43</v>
      </c>
      <c r="G1452" s="100" t="s">
        <v>1014</v>
      </c>
      <c r="H1452" s="100" t="s">
        <v>1014</v>
      </c>
      <c r="I1452" s="100" t="s">
        <v>1014</v>
      </c>
      <c r="J1452" s="100" t="s">
        <v>1014</v>
      </c>
      <c r="K1452" s="100" t="s">
        <v>1014</v>
      </c>
      <c r="L1452" s="100" t="s">
        <v>1014</v>
      </c>
      <c r="M1452" s="100" t="s">
        <v>1014</v>
      </c>
      <c r="N1452" s="100" t="s">
        <v>1014</v>
      </c>
      <c r="O1452" s="110" t="s">
        <v>1009</v>
      </c>
    </row>
    <row r="1453" spans="1:15" x14ac:dyDescent="0.25">
      <c r="A1453" s="97" t="s">
        <v>1177</v>
      </c>
      <c r="B1453" s="98" t="s">
        <v>1419</v>
      </c>
      <c r="C1453" s="98" t="s">
        <v>1420</v>
      </c>
      <c r="D1453" s="85">
        <v>194.6</v>
      </c>
      <c r="E1453" s="99">
        <v>0.79400464042323304</v>
      </c>
      <c r="F1453" s="96">
        <v>84</v>
      </c>
      <c r="G1453" s="100" t="s">
        <v>1014</v>
      </c>
      <c r="H1453" s="100" t="s">
        <v>1014</v>
      </c>
      <c r="I1453" s="100" t="s">
        <v>1014</v>
      </c>
      <c r="J1453" s="100" t="s">
        <v>1014</v>
      </c>
      <c r="K1453" s="100" t="s">
        <v>1014</v>
      </c>
      <c r="L1453" s="100" t="s">
        <v>1014</v>
      </c>
      <c r="M1453" s="100" t="s">
        <v>1014</v>
      </c>
      <c r="N1453" s="100" t="s">
        <v>1014</v>
      </c>
      <c r="O1453" s="110" t="s">
        <v>1009</v>
      </c>
    </row>
    <row r="1454" spans="1:15" x14ac:dyDescent="0.25">
      <c r="A1454" s="97" t="s">
        <v>1178</v>
      </c>
      <c r="B1454" s="98" t="s">
        <v>1419</v>
      </c>
      <c r="C1454" s="98" t="s">
        <v>1420</v>
      </c>
      <c r="D1454" s="85">
        <v>51.2</v>
      </c>
      <c r="E1454" s="99">
        <v>0.134094401176168</v>
      </c>
      <c r="F1454" s="96">
        <v>125</v>
      </c>
      <c r="G1454" s="100" t="s">
        <v>1014</v>
      </c>
      <c r="H1454" s="100" t="s">
        <v>1014</v>
      </c>
      <c r="I1454" s="100" t="s">
        <v>1014</v>
      </c>
      <c r="J1454" s="100" t="s">
        <v>1014</v>
      </c>
      <c r="K1454" s="100" t="s">
        <v>1014</v>
      </c>
      <c r="L1454" s="100" t="s">
        <v>1014</v>
      </c>
      <c r="M1454" s="100" t="s">
        <v>1014</v>
      </c>
      <c r="N1454" s="100" t="s">
        <v>1014</v>
      </c>
      <c r="O1454" s="110" t="s">
        <v>1200</v>
      </c>
    </row>
    <row r="1455" spans="1:15" x14ac:dyDescent="0.25">
      <c r="A1455" s="97" t="s">
        <v>1179</v>
      </c>
      <c r="B1455" s="98" t="s">
        <v>1419</v>
      </c>
      <c r="C1455" s="98" t="s">
        <v>1420</v>
      </c>
      <c r="D1455" s="85">
        <v>188.6</v>
      </c>
      <c r="E1455" s="99">
        <v>0.72397883856568201</v>
      </c>
      <c r="F1455" s="96">
        <v>89</v>
      </c>
      <c r="G1455" s="100" t="s">
        <v>1014</v>
      </c>
      <c r="H1455" s="100" t="s">
        <v>1014</v>
      </c>
      <c r="I1455" s="100" t="s">
        <v>1014</v>
      </c>
      <c r="J1455" s="100" t="s">
        <v>1014</v>
      </c>
      <c r="K1455" s="100" t="s">
        <v>1014</v>
      </c>
      <c r="L1455" s="100" t="s">
        <v>1014</v>
      </c>
      <c r="M1455" s="100" t="s">
        <v>1014</v>
      </c>
      <c r="N1455" s="100" t="s">
        <v>1014</v>
      </c>
      <c r="O1455" s="110" t="s">
        <v>1009</v>
      </c>
    </row>
    <row r="1456" spans="1:15" x14ac:dyDescent="0.25">
      <c r="A1456" s="97" t="s">
        <v>1180</v>
      </c>
      <c r="B1456" s="98" t="s">
        <v>1419</v>
      </c>
      <c r="C1456" s="98" t="s">
        <v>1420</v>
      </c>
      <c r="D1456" s="85">
        <v>724.7</v>
      </c>
      <c r="E1456" s="99">
        <v>0.61478942586012297</v>
      </c>
      <c r="F1456" s="96">
        <v>101</v>
      </c>
      <c r="G1456" s="100" t="s">
        <v>1051</v>
      </c>
      <c r="H1456" s="100" t="s">
        <v>1007</v>
      </c>
      <c r="I1456" s="100" t="s">
        <v>1021</v>
      </c>
      <c r="J1456" s="100" t="s">
        <v>1006</v>
      </c>
      <c r="K1456" s="100" t="s">
        <v>1006</v>
      </c>
      <c r="L1456" s="100" t="s">
        <v>1030</v>
      </c>
      <c r="M1456" s="100" t="s">
        <v>1006</v>
      </c>
      <c r="N1456" s="100" t="s">
        <v>1006</v>
      </c>
      <c r="O1456" s="110" t="s">
        <v>1185</v>
      </c>
    </row>
    <row r="1457" spans="1:15" x14ac:dyDescent="0.25">
      <c r="A1457" s="97" t="s">
        <v>1181</v>
      </c>
      <c r="B1457" s="98" t="s">
        <v>1419</v>
      </c>
      <c r="C1457" s="98" t="s">
        <v>1420</v>
      </c>
      <c r="D1457" s="85">
        <v>141.69999999999999</v>
      </c>
      <c r="E1457" s="99">
        <v>1.5591764491097699</v>
      </c>
      <c r="F1457" s="96">
        <v>28</v>
      </c>
      <c r="G1457" s="100" t="s">
        <v>1014</v>
      </c>
      <c r="H1457" s="100" t="s">
        <v>1014</v>
      </c>
      <c r="I1457" s="100" t="s">
        <v>1014</v>
      </c>
      <c r="J1457" s="100" t="s">
        <v>1014</v>
      </c>
      <c r="K1457" s="100" t="s">
        <v>1014</v>
      </c>
      <c r="L1457" s="100" t="s">
        <v>1014</v>
      </c>
      <c r="M1457" s="100" t="s">
        <v>1014</v>
      </c>
      <c r="N1457" s="100" t="s">
        <v>1014</v>
      </c>
      <c r="O1457" s="110" t="s">
        <v>1009</v>
      </c>
    </row>
    <row r="1458" spans="1:15" x14ac:dyDescent="0.25">
      <c r="A1458" s="97" t="s">
        <v>1182</v>
      </c>
      <c r="B1458" s="98" t="s">
        <v>1419</v>
      </c>
      <c r="C1458" s="98" t="s">
        <v>1420</v>
      </c>
      <c r="D1458" s="85">
        <v>282.39999999999998</v>
      </c>
      <c r="E1458" s="99">
        <v>1.0553401377409199</v>
      </c>
      <c r="F1458" s="96">
        <v>66</v>
      </c>
      <c r="G1458" s="100" t="s">
        <v>1014</v>
      </c>
      <c r="H1458" s="100" t="s">
        <v>1014</v>
      </c>
      <c r="I1458" s="100" t="s">
        <v>1014</v>
      </c>
      <c r="J1458" s="100" t="s">
        <v>1014</v>
      </c>
      <c r="K1458" s="100" t="s">
        <v>1014</v>
      </c>
      <c r="L1458" s="100" t="s">
        <v>1014</v>
      </c>
      <c r="M1458" s="100" t="s">
        <v>1014</v>
      </c>
      <c r="N1458" s="100" t="s">
        <v>1014</v>
      </c>
      <c r="O1458" s="110" t="s">
        <v>1009</v>
      </c>
    </row>
    <row r="1459" spans="1:15" x14ac:dyDescent="0.25">
      <c r="A1459" s="97" t="s">
        <v>1003</v>
      </c>
      <c r="B1459" s="98" t="s">
        <v>1421</v>
      </c>
      <c r="C1459" s="98" t="s">
        <v>1422</v>
      </c>
      <c r="D1459" s="85">
        <v>5364.2</v>
      </c>
      <c r="E1459" s="99">
        <v>-0.382552638739868</v>
      </c>
      <c r="F1459" s="96">
        <v>179</v>
      </c>
      <c r="G1459" s="100" t="s">
        <v>1021</v>
      </c>
      <c r="H1459" s="100" t="s">
        <v>1030</v>
      </c>
      <c r="I1459" s="100" t="s">
        <v>1006</v>
      </c>
      <c r="J1459" s="100" t="s">
        <v>1007</v>
      </c>
      <c r="K1459" s="100" t="s">
        <v>1030</v>
      </c>
      <c r="L1459" s="100" t="s">
        <v>1030</v>
      </c>
      <c r="M1459" s="100" t="s">
        <v>1030</v>
      </c>
      <c r="N1459" s="100" t="s">
        <v>1030</v>
      </c>
      <c r="O1459" s="110" t="s">
        <v>1185</v>
      </c>
    </row>
    <row r="1460" spans="1:15" x14ac:dyDescent="0.25">
      <c r="A1460" s="97" t="s">
        <v>1172</v>
      </c>
      <c r="B1460" s="98" t="s">
        <v>1421</v>
      </c>
      <c r="C1460" s="98" t="s">
        <v>1422</v>
      </c>
      <c r="D1460" s="85">
        <v>1168.7</v>
      </c>
      <c r="E1460" s="99">
        <v>1.89759794312177</v>
      </c>
      <c r="F1460" s="96">
        <v>6</v>
      </c>
      <c r="G1460" s="100" t="s">
        <v>1020</v>
      </c>
      <c r="H1460" s="100" t="s">
        <v>1006</v>
      </c>
      <c r="I1460" s="100" t="s">
        <v>1006</v>
      </c>
      <c r="J1460" s="100" t="s">
        <v>1007</v>
      </c>
      <c r="K1460" s="100" t="s">
        <v>1021</v>
      </c>
      <c r="L1460" s="100" t="s">
        <v>1030</v>
      </c>
      <c r="M1460" s="100" t="s">
        <v>1030</v>
      </c>
      <c r="N1460" s="100" t="s">
        <v>1030</v>
      </c>
      <c r="O1460" s="110" t="s">
        <v>1185</v>
      </c>
    </row>
    <row r="1461" spans="1:15" x14ac:dyDescent="0.25">
      <c r="A1461" s="97" t="s">
        <v>1173</v>
      </c>
      <c r="B1461" s="98" t="s">
        <v>1421</v>
      </c>
      <c r="C1461" s="98" t="s">
        <v>1422</v>
      </c>
      <c r="D1461" s="85">
        <v>1307.5999999999999</v>
      </c>
      <c r="E1461" s="99">
        <v>-0.54379133745132802</v>
      </c>
      <c r="F1461" s="96">
        <v>173</v>
      </c>
      <c r="G1461" s="100" t="s">
        <v>1021</v>
      </c>
      <c r="H1461" s="100" t="s">
        <v>1030</v>
      </c>
      <c r="I1461" s="100" t="s">
        <v>1006</v>
      </c>
      <c r="J1461" s="100" t="s">
        <v>1007</v>
      </c>
      <c r="K1461" s="100" t="s">
        <v>1030</v>
      </c>
      <c r="L1461" s="100" t="s">
        <v>1030</v>
      </c>
      <c r="M1461" s="100" t="s">
        <v>1030</v>
      </c>
      <c r="N1461" s="100" t="s">
        <v>1030</v>
      </c>
      <c r="O1461" s="110" t="s">
        <v>1185</v>
      </c>
    </row>
    <row r="1462" spans="1:15" x14ac:dyDescent="0.25">
      <c r="A1462" s="97" t="s">
        <v>1174</v>
      </c>
      <c r="B1462" s="98" t="s">
        <v>1421</v>
      </c>
      <c r="C1462" s="98" t="s">
        <v>1422</v>
      </c>
      <c r="D1462" s="85">
        <v>560.79999999999995</v>
      </c>
      <c r="E1462" s="99">
        <v>0.30275316217741299</v>
      </c>
      <c r="F1462" s="96">
        <v>129</v>
      </c>
      <c r="G1462" s="100" t="s">
        <v>1014</v>
      </c>
      <c r="H1462" s="100" t="s">
        <v>1014</v>
      </c>
      <c r="I1462" s="100" t="s">
        <v>1014</v>
      </c>
      <c r="J1462" s="100" t="s">
        <v>1014</v>
      </c>
      <c r="K1462" s="100" t="s">
        <v>1014</v>
      </c>
      <c r="L1462" s="100" t="s">
        <v>1014</v>
      </c>
      <c r="M1462" s="100" t="s">
        <v>1014</v>
      </c>
      <c r="N1462" s="100" t="s">
        <v>1014</v>
      </c>
      <c r="O1462" s="110" t="s">
        <v>1200</v>
      </c>
    </row>
    <row r="1463" spans="1:15" x14ac:dyDescent="0.25">
      <c r="A1463" s="97" t="s">
        <v>1175</v>
      </c>
      <c r="B1463" s="98" t="s">
        <v>1421</v>
      </c>
      <c r="C1463" s="98" t="s">
        <v>1422</v>
      </c>
      <c r="D1463" s="85">
        <v>2884.4</v>
      </c>
      <c r="E1463" s="99">
        <v>-4.5794008949715699E-2</v>
      </c>
      <c r="F1463" s="96">
        <v>144</v>
      </c>
      <c r="G1463" s="100" t="s">
        <v>1006</v>
      </c>
      <c r="H1463" s="100" t="s">
        <v>1030</v>
      </c>
      <c r="I1463" s="100" t="s">
        <v>1006</v>
      </c>
      <c r="J1463" s="100" t="s">
        <v>1007</v>
      </c>
      <c r="K1463" s="100" t="s">
        <v>1030</v>
      </c>
      <c r="L1463" s="100" t="s">
        <v>1030</v>
      </c>
      <c r="M1463" s="100" t="s">
        <v>1030</v>
      </c>
      <c r="N1463" s="100" t="s">
        <v>1030</v>
      </c>
      <c r="O1463" s="110" t="s">
        <v>1185</v>
      </c>
    </row>
    <row r="1464" spans="1:15" x14ac:dyDescent="0.25">
      <c r="A1464" s="97" t="s">
        <v>1176</v>
      </c>
      <c r="B1464" s="98" t="s">
        <v>1421</v>
      </c>
      <c r="C1464" s="98" t="s">
        <v>1422</v>
      </c>
      <c r="D1464" s="85">
        <v>10071.299999999999</v>
      </c>
      <c r="E1464" s="99">
        <v>0.71769142730025504</v>
      </c>
      <c r="F1464" s="96">
        <v>84</v>
      </c>
      <c r="G1464" s="100" t="s">
        <v>1051</v>
      </c>
      <c r="H1464" s="100" t="s">
        <v>1021</v>
      </c>
      <c r="I1464" s="100" t="s">
        <v>1006</v>
      </c>
      <c r="J1464" s="100" t="s">
        <v>1007</v>
      </c>
      <c r="K1464" s="100" t="s">
        <v>1030</v>
      </c>
      <c r="L1464" s="100" t="s">
        <v>1030</v>
      </c>
      <c r="M1464" s="100" t="s">
        <v>1030</v>
      </c>
      <c r="N1464" s="100" t="s">
        <v>1030</v>
      </c>
      <c r="O1464" s="110" t="s">
        <v>1185</v>
      </c>
    </row>
    <row r="1465" spans="1:15" x14ac:dyDescent="0.25">
      <c r="A1465" s="97" t="s">
        <v>1177</v>
      </c>
      <c r="B1465" s="98" t="s">
        <v>1421</v>
      </c>
      <c r="C1465" s="98" t="s">
        <v>1422</v>
      </c>
      <c r="D1465" s="85">
        <v>3741</v>
      </c>
      <c r="E1465" s="99">
        <v>-0.15652324006528401</v>
      </c>
      <c r="F1465" s="96">
        <v>153</v>
      </c>
      <c r="G1465" s="100" t="s">
        <v>1006</v>
      </c>
      <c r="H1465" s="100" t="s">
        <v>1021</v>
      </c>
      <c r="I1465" s="100" t="s">
        <v>1006</v>
      </c>
      <c r="J1465" s="100" t="s">
        <v>1007</v>
      </c>
      <c r="K1465" s="100" t="s">
        <v>1030</v>
      </c>
      <c r="L1465" s="100" t="s">
        <v>1030</v>
      </c>
      <c r="M1465" s="100" t="s">
        <v>1030</v>
      </c>
      <c r="N1465" s="100" t="s">
        <v>1030</v>
      </c>
      <c r="O1465" s="110" t="s">
        <v>1185</v>
      </c>
    </row>
    <row r="1466" spans="1:15" x14ac:dyDescent="0.25">
      <c r="A1466" s="97" t="s">
        <v>1178</v>
      </c>
      <c r="B1466" s="98" t="s">
        <v>1421</v>
      </c>
      <c r="C1466" s="98" t="s">
        <v>1422</v>
      </c>
      <c r="D1466" s="85">
        <v>920.5</v>
      </c>
      <c r="E1466" s="99">
        <v>-0.73731222406283004</v>
      </c>
      <c r="F1466" s="96">
        <v>194</v>
      </c>
      <c r="G1466" s="100" t="s">
        <v>1030</v>
      </c>
      <c r="H1466" s="100" t="s">
        <v>1030</v>
      </c>
      <c r="I1466" s="100" t="s">
        <v>1006</v>
      </c>
      <c r="J1466" s="100" t="s">
        <v>1007</v>
      </c>
      <c r="K1466" s="100" t="s">
        <v>1030</v>
      </c>
      <c r="L1466" s="100" t="s">
        <v>1030</v>
      </c>
      <c r="M1466" s="100" t="s">
        <v>1030</v>
      </c>
      <c r="N1466" s="100" t="s">
        <v>1030</v>
      </c>
      <c r="O1466" s="110" t="s">
        <v>1185</v>
      </c>
    </row>
    <row r="1467" spans="1:15" x14ac:dyDescent="0.25">
      <c r="A1467" s="97" t="s">
        <v>1179</v>
      </c>
      <c r="B1467" s="98" t="s">
        <v>1421</v>
      </c>
      <c r="C1467" s="98" t="s">
        <v>1422</v>
      </c>
      <c r="D1467" s="85">
        <v>4350.7</v>
      </c>
      <c r="E1467" s="99">
        <v>0.68965904687919799</v>
      </c>
      <c r="F1467" s="96">
        <v>94</v>
      </c>
      <c r="G1467" s="100" t="s">
        <v>1051</v>
      </c>
      <c r="H1467" s="100" t="s">
        <v>1030</v>
      </c>
      <c r="I1467" s="100" t="s">
        <v>1006</v>
      </c>
      <c r="J1467" s="100" t="s">
        <v>1007</v>
      </c>
      <c r="K1467" s="100" t="s">
        <v>1030</v>
      </c>
      <c r="L1467" s="100" t="s">
        <v>1030</v>
      </c>
      <c r="M1467" s="100" t="s">
        <v>1030</v>
      </c>
      <c r="N1467" s="100" t="s">
        <v>1030</v>
      </c>
      <c r="O1467" s="110" t="s">
        <v>1185</v>
      </c>
    </row>
    <row r="1468" spans="1:15" x14ac:dyDescent="0.25">
      <c r="A1468" s="97" t="s">
        <v>1180</v>
      </c>
      <c r="B1468" s="98" t="s">
        <v>1421</v>
      </c>
      <c r="C1468" s="98" t="s">
        <v>1422</v>
      </c>
      <c r="D1468" s="85">
        <v>22272.2</v>
      </c>
      <c r="E1468" s="99">
        <v>0.34422049683571199</v>
      </c>
      <c r="F1468" s="96">
        <v>130</v>
      </c>
      <c r="G1468" s="100" t="s">
        <v>1008</v>
      </c>
      <c r="H1468" s="100" t="s">
        <v>1030</v>
      </c>
      <c r="I1468" s="100" t="s">
        <v>1006</v>
      </c>
      <c r="J1468" s="100" t="s">
        <v>1007</v>
      </c>
      <c r="K1468" s="100" t="s">
        <v>1030</v>
      </c>
      <c r="L1468" s="100" t="s">
        <v>1030</v>
      </c>
      <c r="M1468" s="100" t="s">
        <v>1030</v>
      </c>
      <c r="N1468" s="100" t="s">
        <v>1030</v>
      </c>
      <c r="O1468" s="110" t="s">
        <v>1185</v>
      </c>
    </row>
    <row r="1469" spans="1:15" x14ac:dyDescent="0.25">
      <c r="A1469" s="97" t="s">
        <v>1181</v>
      </c>
      <c r="B1469" s="98" t="s">
        <v>1421</v>
      </c>
      <c r="C1469" s="98" t="s">
        <v>1422</v>
      </c>
      <c r="D1469" s="85">
        <v>2931.4</v>
      </c>
      <c r="E1469" s="99">
        <v>2.9132516611575801E-2</v>
      </c>
      <c r="F1469" s="96">
        <v>144</v>
      </c>
      <c r="G1469" s="100" t="s">
        <v>1006</v>
      </c>
      <c r="H1469" s="100" t="s">
        <v>1021</v>
      </c>
      <c r="I1469" s="100" t="s">
        <v>1006</v>
      </c>
      <c r="J1469" s="100" t="s">
        <v>1007</v>
      </c>
      <c r="K1469" s="100" t="s">
        <v>1030</v>
      </c>
      <c r="L1469" s="100" t="s">
        <v>1030</v>
      </c>
      <c r="M1469" s="100" t="s">
        <v>1030</v>
      </c>
      <c r="N1469" s="100" t="s">
        <v>1030</v>
      </c>
      <c r="O1469" s="110" t="s">
        <v>1185</v>
      </c>
    </row>
    <row r="1470" spans="1:15" x14ac:dyDescent="0.25">
      <c r="A1470" s="97" t="s">
        <v>1182</v>
      </c>
      <c r="B1470" s="98" t="s">
        <v>1421</v>
      </c>
      <c r="C1470" s="98" t="s">
        <v>1422</v>
      </c>
      <c r="D1470" s="85">
        <v>6614.1</v>
      </c>
      <c r="E1470" s="99">
        <v>-0.15913380926471299</v>
      </c>
      <c r="F1470" s="96">
        <v>163</v>
      </c>
      <c r="G1470" s="100" t="s">
        <v>1006</v>
      </c>
      <c r="H1470" s="100" t="s">
        <v>1021</v>
      </c>
      <c r="I1470" s="100" t="s">
        <v>1006</v>
      </c>
      <c r="J1470" s="100" t="s">
        <v>1007</v>
      </c>
      <c r="K1470" s="100" t="s">
        <v>1030</v>
      </c>
      <c r="L1470" s="100" t="s">
        <v>1030</v>
      </c>
      <c r="M1470" s="100" t="s">
        <v>1030</v>
      </c>
      <c r="N1470" s="100" t="s">
        <v>1030</v>
      </c>
      <c r="O1470" s="110" t="s">
        <v>1185</v>
      </c>
    </row>
    <row r="1471" spans="1:15" x14ac:dyDescent="0.25">
      <c r="A1471" s="97" t="s">
        <v>1003</v>
      </c>
      <c r="B1471" s="98" t="s">
        <v>1423</v>
      </c>
      <c r="C1471" s="98" t="s">
        <v>1424</v>
      </c>
      <c r="D1471" s="85">
        <v>1151</v>
      </c>
      <c r="E1471" s="99">
        <v>-0.241236453401038</v>
      </c>
      <c r="F1471" s="96">
        <v>167</v>
      </c>
      <c r="G1471" s="100" t="s">
        <v>1014</v>
      </c>
      <c r="H1471" s="100" t="s">
        <v>1014</v>
      </c>
      <c r="I1471" s="100" t="s">
        <v>1014</v>
      </c>
      <c r="J1471" s="100" t="s">
        <v>1014</v>
      </c>
      <c r="K1471" s="100" t="s">
        <v>1014</v>
      </c>
      <c r="L1471" s="100" t="s">
        <v>1014</v>
      </c>
      <c r="M1471" s="100" t="s">
        <v>1014</v>
      </c>
      <c r="N1471" s="100" t="s">
        <v>1014</v>
      </c>
      <c r="O1471" s="110" t="s">
        <v>1009</v>
      </c>
    </row>
    <row r="1472" spans="1:15" x14ac:dyDescent="0.25">
      <c r="A1472" s="97" t="s">
        <v>1172</v>
      </c>
      <c r="B1472" s="98" t="s">
        <v>1423</v>
      </c>
      <c r="C1472" s="98" t="s">
        <v>1424</v>
      </c>
      <c r="D1472" s="85">
        <v>233.9</v>
      </c>
      <c r="E1472" s="99">
        <v>1.57844033853676</v>
      </c>
      <c r="F1472" s="96">
        <v>18</v>
      </c>
      <c r="G1472" s="100" t="s">
        <v>1014</v>
      </c>
      <c r="H1472" s="100" t="s">
        <v>1014</v>
      </c>
      <c r="I1472" s="100" t="s">
        <v>1014</v>
      </c>
      <c r="J1472" s="100" t="s">
        <v>1014</v>
      </c>
      <c r="K1472" s="100" t="s">
        <v>1014</v>
      </c>
      <c r="L1472" s="100" t="s">
        <v>1014</v>
      </c>
      <c r="M1472" s="100" t="s">
        <v>1014</v>
      </c>
      <c r="N1472" s="100" t="s">
        <v>1014</v>
      </c>
      <c r="O1472" s="110" t="s">
        <v>1009</v>
      </c>
    </row>
    <row r="1473" spans="1:15" x14ac:dyDescent="0.25">
      <c r="A1473" s="97" t="s">
        <v>1173</v>
      </c>
      <c r="B1473" s="98" t="s">
        <v>1423</v>
      </c>
      <c r="C1473" s="98" t="s">
        <v>1424</v>
      </c>
      <c r="D1473" s="85">
        <v>289</v>
      </c>
      <c r="E1473" s="99">
        <v>-0.35918178263793199</v>
      </c>
      <c r="F1473" s="96">
        <v>155</v>
      </c>
      <c r="G1473" s="100" t="s">
        <v>1014</v>
      </c>
      <c r="H1473" s="100" t="s">
        <v>1014</v>
      </c>
      <c r="I1473" s="100" t="s">
        <v>1014</v>
      </c>
      <c r="J1473" s="100" t="s">
        <v>1014</v>
      </c>
      <c r="K1473" s="100" t="s">
        <v>1014</v>
      </c>
      <c r="L1473" s="100" t="s">
        <v>1014</v>
      </c>
      <c r="M1473" s="100" t="s">
        <v>1014</v>
      </c>
      <c r="N1473" s="100" t="s">
        <v>1014</v>
      </c>
      <c r="O1473" s="110" t="s">
        <v>1009</v>
      </c>
    </row>
    <row r="1474" spans="1:15" x14ac:dyDescent="0.25">
      <c r="A1474" s="97" t="s">
        <v>1174</v>
      </c>
      <c r="B1474" s="98" t="s">
        <v>1423</v>
      </c>
      <c r="C1474" s="98" t="s">
        <v>1424</v>
      </c>
      <c r="D1474" s="85">
        <v>103.7</v>
      </c>
      <c r="E1474" s="99">
        <v>0.284272626767482</v>
      </c>
      <c r="F1474" s="96">
        <v>131</v>
      </c>
      <c r="G1474" s="100" t="s">
        <v>1014</v>
      </c>
      <c r="H1474" s="100" t="s">
        <v>1014</v>
      </c>
      <c r="I1474" s="100" t="s">
        <v>1014</v>
      </c>
      <c r="J1474" s="100" t="s">
        <v>1014</v>
      </c>
      <c r="K1474" s="100" t="s">
        <v>1014</v>
      </c>
      <c r="L1474" s="100" t="s">
        <v>1014</v>
      </c>
      <c r="M1474" s="100" t="s">
        <v>1014</v>
      </c>
      <c r="N1474" s="100" t="s">
        <v>1014</v>
      </c>
      <c r="O1474" s="110" t="s">
        <v>1200</v>
      </c>
    </row>
    <row r="1475" spans="1:15" x14ac:dyDescent="0.25">
      <c r="A1475" s="97" t="s">
        <v>1175</v>
      </c>
      <c r="B1475" s="98" t="s">
        <v>1423</v>
      </c>
      <c r="C1475" s="98" t="s">
        <v>1424</v>
      </c>
      <c r="D1475" s="85">
        <v>525.6</v>
      </c>
      <c r="E1475" s="99">
        <v>-0.33758610899819302</v>
      </c>
      <c r="F1475" s="96">
        <v>168</v>
      </c>
      <c r="G1475" s="100" t="s">
        <v>1014</v>
      </c>
      <c r="H1475" s="100" t="s">
        <v>1014</v>
      </c>
      <c r="I1475" s="100" t="s">
        <v>1014</v>
      </c>
      <c r="J1475" s="100" t="s">
        <v>1014</v>
      </c>
      <c r="K1475" s="100" t="s">
        <v>1014</v>
      </c>
      <c r="L1475" s="100" t="s">
        <v>1014</v>
      </c>
      <c r="M1475" s="100" t="s">
        <v>1014</v>
      </c>
      <c r="N1475" s="100" t="s">
        <v>1014</v>
      </c>
      <c r="O1475" s="110" t="s">
        <v>1009</v>
      </c>
    </row>
    <row r="1476" spans="1:15" x14ac:dyDescent="0.25">
      <c r="A1476" s="97" t="s">
        <v>1176</v>
      </c>
      <c r="B1476" s="98" t="s">
        <v>1423</v>
      </c>
      <c r="C1476" s="98" t="s">
        <v>1424</v>
      </c>
      <c r="D1476" s="85">
        <v>1915.8</v>
      </c>
      <c r="E1476" s="99">
        <v>0.62647994724776501</v>
      </c>
      <c r="F1476" s="96">
        <v>100</v>
      </c>
      <c r="G1476" s="100" t="s">
        <v>1051</v>
      </c>
      <c r="H1476" s="100" t="s">
        <v>1006</v>
      </c>
      <c r="I1476" s="100" t="s">
        <v>1007</v>
      </c>
      <c r="J1476" s="100" t="s">
        <v>1008</v>
      </c>
      <c r="K1476" s="100" t="s">
        <v>1030</v>
      </c>
      <c r="L1476" s="100" t="s">
        <v>1030</v>
      </c>
      <c r="M1476" s="100" t="s">
        <v>1030</v>
      </c>
      <c r="N1476" s="100" t="s">
        <v>1021</v>
      </c>
      <c r="O1476" s="110" t="s">
        <v>1185</v>
      </c>
    </row>
    <row r="1477" spans="1:15" x14ac:dyDescent="0.25">
      <c r="A1477" s="97" t="s">
        <v>1177</v>
      </c>
      <c r="B1477" s="98" t="s">
        <v>1423</v>
      </c>
      <c r="C1477" s="98" t="s">
        <v>1424</v>
      </c>
      <c r="D1477" s="85">
        <v>858.6</v>
      </c>
      <c r="E1477" s="99">
        <v>-0.38947429983074799</v>
      </c>
      <c r="F1477" s="96">
        <v>172</v>
      </c>
      <c r="G1477" s="100" t="s">
        <v>1014</v>
      </c>
      <c r="H1477" s="100" t="s">
        <v>1014</v>
      </c>
      <c r="I1477" s="100" t="s">
        <v>1014</v>
      </c>
      <c r="J1477" s="100" t="s">
        <v>1014</v>
      </c>
      <c r="K1477" s="100" t="s">
        <v>1014</v>
      </c>
      <c r="L1477" s="100" t="s">
        <v>1014</v>
      </c>
      <c r="M1477" s="100" t="s">
        <v>1014</v>
      </c>
      <c r="N1477" s="100" t="s">
        <v>1014</v>
      </c>
      <c r="O1477" s="110" t="s">
        <v>1009</v>
      </c>
    </row>
    <row r="1478" spans="1:15" x14ac:dyDescent="0.25">
      <c r="A1478" s="97" t="s">
        <v>1178</v>
      </c>
      <c r="B1478" s="98" t="s">
        <v>1423</v>
      </c>
      <c r="C1478" s="98" t="s">
        <v>1424</v>
      </c>
      <c r="D1478" s="85">
        <v>256.8</v>
      </c>
      <c r="E1478" s="99">
        <v>-0.50881228180293203</v>
      </c>
      <c r="F1478" s="96">
        <v>179</v>
      </c>
      <c r="G1478" s="100" t="s">
        <v>1014</v>
      </c>
      <c r="H1478" s="100" t="s">
        <v>1014</v>
      </c>
      <c r="I1478" s="100" t="s">
        <v>1014</v>
      </c>
      <c r="J1478" s="100" t="s">
        <v>1014</v>
      </c>
      <c r="K1478" s="100" t="s">
        <v>1014</v>
      </c>
      <c r="L1478" s="100" t="s">
        <v>1014</v>
      </c>
      <c r="M1478" s="100" t="s">
        <v>1014</v>
      </c>
      <c r="N1478" s="100" t="s">
        <v>1014</v>
      </c>
      <c r="O1478" s="110" t="s">
        <v>1009</v>
      </c>
    </row>
    <row r="1479" spans="1:15" x14ac:dyDescent="0.25">
      <c r="A1479" s="97" t="s">
        <v>1179</v>
      </c>
      <c r="B1479" s="98" t="s">
        <v>1423</v>
      </c>
      <c r="C1479" s="98" t="s">
        <v>1424</v>
      </c>
      <c r="D1479" s="85">
        <v>1066.8</v>
      </c>
      <c r="E1479" s="99">
        <v>1.0807773877812099</v>
      </c>
      <c r="F1479" s="96">
        <v>50</v>
      </c>
      <c r="G1479" s="100" t="s">
        <v>1020</v>
      </c>
      <c r="H1479" s="100" t="s">
        <v>1030</v>
      </c>
      <c r="I1479" s="100" t="s">
        <v>1007</v>
      </c>
      <c r="J1479" s="100" t="s">
        <v>1008</v>
      </c>
      <c r="K1479" s="100" t="s">
        <v>1030</v>
      </c>
      <c r="L1479" s="100" t="s">
        <v>1030</v>
      </c>
      <c r="M1479" s="100" t="s">
        <v>1030</v>
      </c>
      <c r="N1479" s="100" t="s">
        <v>1021</v>
      </c>
      <c r="O1479" s="110" t="s">
        <v>1185</v>
      </c>
    </row>
    <row r="1480" spans="1:15" x14ac:dyDescent="0.25">
      <c r="A1480" s="97" t="s">
        <v>1180</v>
      </c>
      <c r="B1480" s="98" t="s">
        <v>1423</v>
      </c>
      <c r="C1480" s="98" t="s">
        <v>1424</v>
      </c>
      <c r="D1480" s="85">
        <v>4861.6000000000004</v>
      </c>
      <c r="E1480" s="99">
        <v>0.14083679419380499</v>
      </c>
      <c r="F1480" s="96">
        <v>146</v>
      </c>
      <c r="G1480" s="100" t="s">
        <v>1006</v>
      </c>
      <c r="H1480" s="100" t="s">
        <v>1006</v>
      </c>
      <c r="I1480" s="100" t="s">
        <v>1007</v>
      </c>
      <c r="J1480" s="100" t="s">
        <v>1008</v>
      </c>
      <c r="K1480" s="100" t="s">
        <v>1030</v>
      </c>
      <c r="L1480" s="100" t="s">
        <v>1030</v>
      </c>
      <c r="M1480" s="100" t="s">
        <v>1030</v>
      </c>
      <c r="N1480" s="100" t="s">
        <v>1021</v>
      </c>
      <c r="O1480" s="110" t="s">
        <v>1185</v>
      </c>
    </row>
    <row r="1481" spans="1:15" x14ac:dyDescent="0.25">
      <c r="A1481" s="97" t="s">
        <v>1181</v>
      </c>
      <c r="B1481" s="98" t="s">
        <v>1423</v>
      </c>
      <c r="C1481" s="98" t="s">
        <v>1424</v>
      </c>
      <c r="D1481" s="85">
        <v>571.70000000000005</v>
      </c>
      <c r="E1481" s="99">
        <v>0.10481511466891601</v>
      </c>
      <c r="F1481" s="96">
        <v>137</v>
      </c>
      <c r="G1481" s="100" t="s">
        <v>1014</v>
      </c>
      <c r="H1481" s="100" t="s">
        <v>1014</v>
      </c>
      <c r="I1481" s="100" t="s">
        <v>1014</v>
      </c>
      <c r="J1481" s="100" t="s">
        <v>1014</v>
      </c>
      <c r="K1481" s="100" t="s">
        <v>1014</v>
      </c>
      <c r="L1481" s="100" t="s">
        <v>1014</v>
      </c>
      <c r="M1481" s="100" t="s">
        <v>1014</v>
      </c>
      <c r="N1481" s="100" t="s">
        <v>1014</v>
      </c>
      <c r="O1481" s="110" t="s">
        <v>1009</v>
      </c>
    </row>
    <row r="1482" spans="1:15" x14ac:dyDescent="0.25">
      <c r="A1482" s="97" t="s">
        <v>1182</v>
      </c>
      <c r="B1482" s="98" t="s">
        <v>1423</v>
      </c>
      <c r="C1482" s="98" t="s">
        <v>1424</v>
      </c>
      <c r="D1482" s="85">
        <v>1367.4</v>
      </c>
      <c r="E1482" s="99">
        <v>-0.62027550909008999</v>
      </c>
      <c r="F1482" s="96">
        <v>188</v>
      </c>
      <c r="G1482" s="100" t="s">
        <v>1014</v>
      </c>
      <c r="H1482" s="100" t="s">
        <v>1014</v>
      </c>
      <c r="I1482" s="100" t="s">
        <v>1014</v>
      </c>
      <c r="J1482" s="100" t="s">
        <v>1014</v>
      </c>
      <c r="K1482" s="100" t="s">
        <v>1014</v>
      </c>
      <c r="L1482" s="100" t="s">
        <v>1014</v>
      </c>
      <c r="M1482" s="100" t="s">
        <v>1014</v>
      </c>
      <c r="N1482" s="100" t="s">
        <v>1014</v>
      </c>
      <c r="O1482" s="110" t="s">
        <v>1009</v>
      </c>
    </row>
    <row r="1483" spans="1:15" x14ac:dyDescent="0.25">
      <c r="A1483" s="97" t="s">
        <v>1003</v>
      </c>
      <c r="B1483" s="98" t="s">
        <v>1425</v>
      </c>
      <c r="C1483" s="98" t="s">
        <v>1426</v>
      </c>
      <c r="D1483" s="85">
        <v>1628.1</v>
      </c>
      <c r="E1483" s="99">
        <v>-0.241236453401038</v>
      </c>
      <c r="F1483" s="96">
        <v>167</v>
      </c>
      <c r="G1483" s="100" t="s">
        <v>1014</v>
      </c>
      <c r="H1483" s="100" t="s">
        <v>1014</v>
      </c>
      <c r="I1483" s="100" t="s">
        <v>1014</v>
      </c>
      <c r="J1483" s="100" t="s">
        <v>1014</v>
      </c>
      <c r="K1483" s="100" t="s">
        <v>1014</v>
      </c>
      <c r="L1483" s="100" t="s">
        <v>1014</v>
      </c>
      <c r="M1483" s="100" t="s">
        <v>1014</v>
      </c>
      <c r="N1483" s="100" t="s">
        <v>1014</v>
      </c>
      <c r="O1483" s="110" t="s">
        <v>1009</v>
      </c>
    </row>
    <row r="1484" spans="1:15" x14ac:dyDescent="0.25">
      <c r="A1484" s="97" t="s">
        <v>1172</v>
      </c>
      <c r="B1484" s="98" t="s">
        <v>1425</v>
      </c>
      <c r="C1484" s="98" t="s">
        <v>1426</v>
      </c>
      <c r="D1484" s="85">
        <v>327.39999999999998</v>
      </c>
      <c r="E1484" s="99">
        <v>1.57844033853676</v>
      </c>
      <c r="F1484" s="96">
        <v>18</v>
      </c>
      <c r="G1484" s="100" t="s">
        <v>1014</v>
      </c>
      <c r="H1484" s="100" t="s">
        <v>1014</v>
      </c>
      <c r="I1484" s="100" t="s">
        <v>1014</v>
      </c>
      <c r="J1484" s="100" t="s">
        <v>1014</v>
      </c>
      <c r="K1484" s="100" t="s">
        <v>1014</v>
      </c>
      <c r="L1484" s="100" t="s">
        <v>1014</v>
      </c>
      <c r="M1484" s="100" t="s">
        <v>1014</v>
      </c>
      <c r="N1484" s="100" t="s">
        <v>1014</v>
      </c>
      <c r="O1484" s="110" t="s">
        <v>1009</v>
      </c>
    </row>
    <row r="1485" spans="1:15" x14ac:dyDescent="0.25">
      <c r="A1485" s="97" t="s">
        <v>1173</v>
      </c>
      <c r="B1485" s="98" t="s">
        <v>1425</v>
      </c>
      <c r="C1485" s="98" t="s">
        <v>1426</v>
      </c>
      <c r="D1485" s="85">
        <v>447.3</v>
      </c>
      <c r="E1485" s="99">
        <v>-0.35918178263793199</v>
      </c>
      <c r="F1485" s="96">
        <v>155</v>
      </c>
      <c r="G1485" s="100" t="s">
        <v>1014</v>
      </c>
      <c r="H1485" s="100" t="s">
        <v>1014</v>
      </c>
      <c r="I1485" s="100" t="s">
        <v>1014</v>
      </c>
      <c r="J1485" s="100" t="s">
        <v>1014</v>
      </c>
      <c r="K1485" s="100" t="s">
        <v>1014</v>
      </c>
      <c r="L1485" s="100" t="s">
        <v>1014</v>
      </c>
      <c r="M1485" s="100" t="s">
        <v>1014</v>
      </c>
      <c r="N1485" s="100" t="s">
        <v>1014</v>
      </c>
      <c r="O1485" s="110" t="s">
        <v>1009</v>
      </c>
    </row>
    <row r="1486" spans="1:15" x14ac:dyDescent="0.25">
      <c r="A1486" s="97" t="s">
        <v>1174</v>
      </c>
      <c r="B1486" s="98" t="s">
        <v>1425</v>
      </c>
      <c r="C1486" s="98" t="s">
        <v>1426</v>
      </c>
      <c r="D1486" s="85">
        <v>141.80000000000001</v>
      </c>
      <c r="E1486" s="99">
        <v>-0.242344649805247</v>
      </c>
      <c r="F1486" s="96">
        <v>163</v>
      </c>
      <c r="G1486" s="100" t="s">
        <v>1014</v>
      </c>
      <c r="H1486" s="100" t="s">
        <v>1014</v>
      </c>
      <c r="I1486" s="100" t="s">
        <v>1014</v>
      </c>
      <c r="J1486" s="100" t="s">
        <v>1014</v>
      </c>
      <c r="K1486" s="100" t="s">
        <v>1014</v>
      </c>
      <c r="L1486" s="100" t="s">
        <v>1014</v>
      </c>
      <c r="M1486" s="100" t="s">
        <v>1014</v>
      </c>
      <c r="N1486" s="100" t="s">
        <v>1014</v>
      </c>
      <c r="O1486" s="110" t="s">
        <v>1200</v>
      </c>
    </row>
    <row r="1487" spans="1:15" x14ac:dyDescent="0.25">
      <c r="A1487" s="97" t="s">
        <v>1175</v>
      </c>
      <c r="B1487" s="98" t="s">
        <v>1425</v>
      </c>
      <c r="C1487" s="98" t="s">
        <v>1426</v>
      </c>
      <c r="D1487" s="85">
        <v>803</v>
      </c>
      <c r="E1487" s="99">
        <v>-0.33758610899819302</v>
      </c>
      <c r="F1487" s="96">
        <v>168</v>
      </c>
      <c r="G1487" s="100" t="s">
        <v>1014</v>
      </c>
      <c r="H1487" s="100" t="s">
        <v>1014</v>
      </c>
      <c r="I1487" s="100" t="s">
        <v>1014</v>
      </c>
      <c r="J1487" s="100" t="s">
        <v>1014</v>
      </c>
      <c r="K1487" s="100" t="s">
        <v>1014</v>
      </c>
      <c r="L1487" s="100" t="s">
        <v>1014</v>
      </c>
      <c r="M1487" s="100" t="s">
        <v>1014</v>
      </c>
      <c r="N1487" s="100" t="s">
        <v>1014</v>
      </c>
      <c r="O1487" s="110" t="s">
        <v>1009</v>
      </c>
    </row>
    <row r="1488" spans="1:15" x14ac:dyDescent="0.25">
      <c r="A1488" s="97" t="s">
        <v>1176</v>
      </c>
      <c r="B1488" s="98" t="s">
        <v>1425</v>
      </c>
      <c r="C1488" s="98" t="s">
        <v>1426</v>
      </c>
      <c r="D1488" s="85">
        <v>3069.8</v>
      </c>
      <c r="E1488" s="99">
        <v>-0.59924207621424297</v>
      </c>
      <c r="F1488" s="96">
        <v>192</v>
      </c>
      <c r="G1488" s="100" t="s">
        <v>1030</v>
      </c>
      <c r="H1488" s="100" t="s">
        <v>1030</v>
      </c>
      <c r="I1488" s="100" t="s">
        <v>1008</v>
      </c>
      <c r="J1488" s="100" t="s">
        <v>1008</v>
      </c>
      <c r="K1488" s="100" t="s">
        <v>1030</v>
      </c>
      <c r="L1488" s="100" t="s">
        <v>1030</v>
      </c>
      <c r="M1488" s="100" t="s">
        <v>1030</v>
      </c>
      <c r="N1488" s="100" t="s">
        <v>1030</v>
      </c>
      <c r="O1488" s="110" t="s">
        <v>1185</v>
      </c>
    </row>
    <row r="1489" spans="1:15" x14ac:dyDescent="0.25">
      <c r="A1489" s="97" t="s">
        <v>1177</v>
      </c>
      <c r="B1489" s="98" t="s">
        <v>1425</v>
      </c>
      <c r="C1489" s="98" t="s">
        <v>1426</v>
      </c>
      <c r="D1489" s="85">
        <v>1116.3</v>
      </c>
      <c r="E1489" s="99">
        <v>-0.38947429983074799</v>
      </c>
      <c r="F1489" s="96">
        <v>172</v>
      </c>
      <c r="G1489" s="100" t="s">
        <v>1014</v>
      </c>
      <c r="H1489" s="100" t="s">
        <v>1014</v>
      </c>
      <c r="I1489" s="100" t="s">
        <v>1014</v>
      </c>
      <c r="J1489" s="100" t="s">
        <v>1014</v>
      </c>
      <c r="K1489" s="100" t="s">
        <v>1014</v>
      </c>
      <c r="L1489" s="100" t="s">
        <v>1014</v>
      </c>
      <c r="M1489" s="100" t="s">
        <v>1014</v>
      </c>
      <c r="N1489" s="100" t="s">
        <v>1014</v>
      </c>
      <c r="O1489" s="110" t="s">
        <v>1009</v>
      </c>
    </row>
    <row r="1490" spans="1:15" x14ac:dyDescent="0.25">
      <c r="A1490" s="97" t="s">
        <v>1178</v>
      </c>
      <c r="B1490" s="98" t="s">
        <v>1425</v>
      </c>
      <c r="C1490" s="98" t="s">
        <v>1426</v>
      </c>
      <c r="D1490" s="85">
        <v>292.7</v>
      </c>
      <c r="E1490" s="99">
        <v>-0.50881228180293203</v>
      </c>
      <c r="F1490" s="96">
        <v>179</v>
      </c>
      <c r="G1490" s="100" t="s">
        <v>1014</v>
      </c>
      <c r="H1490" s="100" t="s">
        <v>1014</v>
      </c>
      <c r="I1490" s="100" t="s">
        <v>1014</v>
      </c>
      <c r="J1490" s="100" t="s">
        <v>1014</v>
      </c>
      <c r="K1490" s="100" t="s">
        <v>1014</v>
      </c>
      <c r="L1490" s="100" t="s">
        <v>1014</v>
      </c>
      <c r="M1490" s="100" t="s">
        <v>1014</v>
      </c>
      <c r="N1490" s="100" t="s">
        <v>1014</v>
      </c>
      <c r="O1490" s="110" t="s">
        <v>1009</v>
      </c>
    </row>
    <row r="1491" spans="1:15" x14ac:dyDescent="0.25">
      <c r="A1491" s="97" t="s">
        <v>1179</v>
      </c>
      <c r="B1491" s="98" t="s">
        <v>1425</v>
      </c>
      <c r="C1491" s="98" t="s">
        <v>1426</v>
      </c>
      <c r="D1491" s="85">
        <v>1252.3</v>
      </c>
      <c r="E1491" s="99">
        <v>0.67159749819544501</v>
      </c>
      <c r="F1491" s="96">
        <v>95</v>
      </c>
      <c r="G1491" s="100" t="s">
        <v>1014</v>
      </c>
      <c r="H1491" s="100" t="s">
        <v>1014</v>
      </c>
      <c r="I1491" s="100" t="s">
        <v>1014</v>
      </c>
      <c r="J1491" s="100" t="s">
        <v>1014</v>
      </c>
      <c r="K1491" s="100" t="s">
        <v>1014</v>
      </c>
      <c r="L1491" s="100" t="s">
        <v>1014</v>
      </c>
      <c r="M1491" s="100" t="s">
        <v>1014</v>
      </c>
      <c r="N1491" s="100" t="s">
        <v>1014</v>
      </c>
      <c r="O1491" s="110" t="s">
        <v>1009</v>
      </c>
    </row>
    <row r="1492" spans="1:15" x14ac:dyDescent="0.25">
      <c r="A1492" s="97" t="s">
        <v>1180</v>
      </c>
      <c r="B1492" s="98" t="s">
        <v>1425</v>
      </c>
      <c r="C1492" s="98" t="s">
        <v>1426</v>
      </c>
      <c r="D1492" s="85">
        <v>7038.8</v>
      </c>
      <c r="E1492" s="99">
        <v>-0.10168917299602</v>
      </c>
      <c r="F1492" s="96">
        <v>163</v>
      </c>
      <c r="G1492" s="100" t="s">
        <v>1006</v>
      </c>
      <c r="H1492" s="100" t="s">
        <v>1030</v>
      </c>
      <c r="I1492" s="100" t="s">
        <v>1008</v>
      </c>
      <c r="J1492" s="100" t="s">
        <v>1008</v>
      </c>
      <c r="K1492" s="100" t="s">
        <v>1021</v>
      </c>
      <c r="L1492" s="100" t="s">
        <v>1030</v>
      </c>
      <c r="M1492" s="100" t="s">
        <v>1030</v>
      </c>
      <c r="N1492" s="100" t="s">
        <v>1030</v>
      </c>
      <c r="O1492" s="110" t="s">
        <v>1185</v>
      </c>
    </row>
    <row r="1493" spans="1:15" x14ac:dyDescent="0.25">
      <c r="A1493" s="97" t="s">
        <v>1181</v>
      </c>
      <c r="B1493" s="98" t="s">
        <v>1425</v>
      </c>
      <c r="C1493" s="98" t="s">
        <v>1426</v>
      </c>
      <c r="D1493" s="85">
        <v>807.3</v>
      </c>
      <c r="E1493" s="99">
        <v>0.10481511466891601</v>
      </c>
      <c r="F1493" s="96">
        <v>137</v>
      </c>
      <c r="G1493" s="100" t="s">
        <v>1014</v>
      </c>
      <c r="H1493" s="100" t="s">
        <v>1014</v>
      </c>
      <c r="I1493" s="100" t="s">
        <v>1014</v>
      </c>
      <c r="J1493" s="100" t="s">
        <v>1014</v>
      </c>
      <c r="K1493" s="100" t="s">
        <v>1014</v>
      </c>
      <c r="L1493" s="100" t="s">
        <v>1014</v>
      </c>
      <c r="M1493" s="100" t="s">
        <v>1014</v>
      </c>
      <c r="N1493" s="100" t="s">
        <v>1014</v>
      </c>
      <c r="O1493" s="110" t="s">
        <v>1009</v>
      </c>
    </row>
    <row r="1494" spans="1:15" x14ac:dyDescent="0.25">
      <c r="A1494" s="97" t="s">
        <v>1182</v>
      </c>
      <c r="B1494" s="98" t="s">
        <v>1425</v>
      </c>
      <c r="C1494" s="98" t="s">
        <v>1426</v>
      </c>
      <c r="D1494" s="85">
        <v>1841.6</v>
      </c>
      <c r="E1494" s="99">
        <v>-0.62027550909008999</v>
      </c>
      <c r="F1494" s="96">
        <v>188</v>
      </c>
      <c r="G1494" s="100" t="s">
        <v>1014</v>
      </c>
      <c r="H1494" s="100" t="s">
        <v>1014</v>
      </c>
      <c r="I1494" s="100" t="s">
        <v>1014</v>
      </c>
      <c r="J1494" s="100" t="s">
        <v>1014</v>
      </c>
      <c r="K1494" s="100" t="s">
        <v>1014</v>
      </c>
      <c r="L1494" s="100" t="s">
        <v>1014</v>
      </c>
      <c r="M1494" s="100" t="s">
        <v>1014</v>
      </c>
      <c r="N1494" s="100" t="s">
        <v>1014</v>
      </c>
      <c r="O1494" s="110" t="s">
        <v>1009</v>
      </c>
    </row>
    <row r="1495" spans="1:15" x14ac:dyDescent="0.25">
      <c r="A1495" s="97" t="s">
        <v>1003</v>
      </c>
      <c r="B1495" s="98" t="s">
        <v>1427</v>
      </c>
      <c r="C1495" s="98" t="s">
        <v>1428</v>
      </c>
      <c r="D1495" s="85">
        <v>647.9</v>
      </c>
      <c r="E1495" s="99">
        <v>-0.241236453401038</v>
      </c>
      <c r="F1495" s="96">
        <v>167</v>
      </c>
      <c r="G1495" s="100" t="s">
        <v>1014</v>
      </c>
      <c r="H1495" s="100" t="s">
        <v>1014</v>
      </c>
      <c r="I1495" s="100" t="s">
        <v>1014</v>
      </c>
      <c r="J1495" s="100" t="s">
        <v>1014</v>
      </c>
      <c r="K1495" s="100" t="s">
        <v>1014</v>
      </c>
      <c r="L1495" s="100" t="s">
        <v>1014</v>
      </c>
      <c r="M1495" s="100" t="s">
        <v>1014</v>
      </c>
      <c r="N1495" s="100" t="s">
        <v>1014</v>
      </c>
      <c r="O1495" s="110" t="s">
        <v>1009</v>
      </c>
    </row>
    <row r="1496" spans="1:15" x14ac:dyDescent="0.25">
      <c r="A1496" s="97" t="s">
        <v>1172</v>
      </c>
      <c r="B1496" s="98" t="s">
        <v>1427</v>
      </c>
      <c r="C1496" s="98" t="s">
        <v>1428</v>
      </c>
      <c r="D1496" s="85">
        <v>89.9</v>
      </c>
      <c r="E1496" s="99">
        <v>1.57844033853676</v>
      </c>
      <c r="F1496" s="96">
        <v>18</v>
      </c>
      <c r="G1496" s="100" t="s">
        <v>1014</v>
      </c>
      <c r="H1496" s="100" t="s">
        <v>1014</v>
      </c>
      <c r="I1496" s="100" t="s">
        <v>1014</v>
      </c>
      <c r="J1496" s="100" t="s">
        <v>1014</v>
      </c>
      <c r="K1496" s="100" t="s">
        <v>1014</v>
      </c>
      <c r="L1496" s="100" t="s">
        <v>1014</v>
      </c>
      <c r="M1496" s="100" t="s">
        <v>1014</v>
      </c>
      <c r="N1496" s="100" t="s">
        <v>1014</v>
      </c>
      <c r="O1496" s="110" t="s">
        <v>1009</v>
      </c>
    </row>
    <row r="1497" spans="1:15" x14ac:dyDescent="0.25">
      <c r="A1497" s="97" t="s">
        <v>1173</v>
      </c>
      <c r="B1497" s="98" t="s">
        <v>1427</v>
      </c>
      <c r="C1497" s="98" t="s">
        <v>1428</v>
      </c>
      <c r="D1497" s="85">
        <v>82.6</v>
      </c>
      <c r="E1497" s="99">
        <v>-0.35918178263793199</v>
      </c>
      <c r="F1497" s="96">
        <v>155</v>
      </c>
      <c r="G1497" s="100" t="s">
        <v>1014</v>
      </c>
      <c r="H1497" s="100" t="s">
        <v>1014</v>
      </c>
      <c r="I1497" s="100" t="s">
        <v>1014</v>
      </c>
      <c r="J1497" s="100" t="s">
        <v>1014</v>
      </c>
      <c r="K1497" s="100" t="s">
        <v>1014</v>
      </c>
      <c r="L1497" s="100" t="s">
        <v>1014</v>
      </c>
      <c r="M1497" s="100" t="s">
        <v>1014</v>
      </c>
      <c r="N1497" s="100" t="s">
        <v>1014</v>
      </c>
      <c r="O1497" s="110" t="s">
        <v>1009</v>
      </c>
    </row>
    <row r="1498" spans="1:15" x14ac:dyDescent="0.25">
      <c r="A1498" s="97" t="s">
        <v>1174</v>
      </c>
      <c r="B1498" s="98" t="s">
        <v>1427</v>
      </c>
      <c r="C1498" s="98" t="s">
        <v>1428</v>
      </c>
      <c r="D1498" s="85">
        <v>40.9</v>
      </c>
      <c r="E1498" s="99">
        <v>-0.45445440953163802</v>
      </c>
      <c r="F1498" s="96">
        <v>174</v>
      </c>
      <c r="G1498" s="100" t="s">
        <v>1014</v>
      </c>
      <c r="H1498" s="100" t="s">
        <v>1014</v>
      </c>
      <c r="I1498" s="100" t="s">
        <v>1014</v>
      </c>
      <c r="J1498" s="100" t="s">
        <v>1014</v>
      </c>
      <c r="K1498" s="100" t="s">
        <v>1014</v>
      </c>
      <c r="L1498" s="100" t="s">
        <v>1014</v>
      </c>
      <c r="M1498" s="100" t="s">
        <v>1014</v>
      </c>
      <c r="N1498" s="100" t="s">
        <v>1014</v>
      </c>
      <c r="O1498" s="110" t="s">
        <v>1200</v>
      </c>
    </row>
    <row r="1499" spans="1:15" x14ac:dyDescent="0.25">
      <c r="A1499" s="97" t="s">
        <v>1175</v>
      </c>
      <c r="B1499" s="98" t="s">
        <v>1427</v>
      </c>
      <c r="C1499" s="98" t="s">
        <v>1428</v>
      </c>
      <c r="D1499" s="85">
        <v>227.7</v>
      </c>
      <c r="E1499" s="99">
        <v>-0.33758610899819302</v>
      </c>
      <c r="F1499" s="96">
        <v>168</v>
      </c>
      <c r="G1499" s="100" t="s">
        <v>1014</v>
      </c>
      <c r="H1499" s="100" t="s">
        <v>1014</v>
      </c>
      <c r="I1499" s="100" t="s">
        <v>1014</v>
      </c>
      <c r="J1499" s="100" t="s">
        <v>1014</v>
      </c>
      <c r="K1499" s="100" t="s">
        <v>1014</v>
      </c>
      <c r="L1499" s="100" t="s">
        <v>1014</v>
      </c>
      <c r="M1499" s="100" t="s">
        <v>1014</v>
      </c>
      <c r="N1499" s="100" t="s">
        <v>1014</v>
      </c>
      <c r="O1499" s="110" t="s">
        <v>1009</v>
      </c>
    </row>
    <row r="1500" spans="1:15" x14ac:dyDescent="0.25">
      <c r="A1500" s="97" t="s">
        <v>1176</v>
      </c>
      <c r="B1500" s="98" t="s">
        <v>1427</v>
      </c>
      <c r="C1500" s="98" t="s">
        <v>1428</v>
      </c>
      <c r="D1500" s="85">
        <v>1124.0999999999999</v>
      </c>
      <c r="E1500" s="99">
        <v>0.29439051005640599</v>
      </c>
      <c r="F1500" s="96">
        <v>126</v>
      </c>
      <c r="G1500" s="100" t="s">
        <v>1014</v>
      </c>
      <c r="H1500" s="100" t="s">
        <v>1014</v>
      </c>
      <c r="I1500" s="100" t="s">
        <v>1014</v>
      </c>
      <c r="J1500" s="100" t="s">
        <v>1014</v>
      </c>
      <c r="K1500" s="100" t="s">
        <v>1014</v>
      </c>
      <c r="L1500" s="100" t="s">
        <v>1014</v>
      </c>
      <c r="M1500" s="100" t="s">
        <v>1014</v>
      </c>
      <c r="N1500" s="100" t="s">
        <v>1014</v>
      </c>
      <c r="O1500" s="110" t="s">
        <v>1009</v>
      </c>
    </row>
    <row r="1501" spans="1:15" x14ac:dyDescent="0.25">
      <c r="A1501" s="97" t="s">
        <v>1177</v>
      </c>
      <c r="B1501" s="98" t="s">
        <v>1427</v>
      </c>
      <c r="C1501" s="98" t="s">
        <v>1428</v>
      </c>
      <c r="D1501" s="85">
        <v>344.9</v>
      </c>
      <c r="E1501" s="99">
        <v>-0.38947429983074799</v>
      </c>
      <c r="F1501" s="96">
        <v>172</v>
      </c>
      <c r="G1501" s="100" t="s">
        <v>1014</v>
      </c>
      <c r="H1501" s="100" t="s">
        <v>1014</v>
      </c>
      <c r="I1501" s="100" t="s">
        <v>1014</v>
      </c>
      <c r="J1501" s="100" t="s">
        <v>1014</v>
      </c>
      <c r="K1501" s="100" t="s">
        <v>1014</v>
      </c>
      <c r="L1501" s="100" t="s">
        <v>1014</v>
      </c>
      <c r="M1501" s="100" t="s">
        <v>1014</v>
      </c>
      <c r="N1501" s="100" t="s">
        <v>1014</v>
      </c>
      <c r="O1501" s="110" t="s">
        <v>1009</v>
      </c>
    </row>
    <row r="1502" spans="1:15" x14ac:dyDescent="0.25">
      <c r="A1502" s="97" t="s">
        <v>1178</v>
      </c>
      <c r="B1502" s="98" t="s">
        <v>1427</v>
      </c>
      <c r="C1502" s="98" t="s">
        <v>1428</v>
      </c>
      <c r="D1502" s="85">
        <v>70.2</v>
      </c>
      <c r="E1502" s="99">
        <v>-0.50881228180293203</v>
      </c>
      <c r="F1502" s="96">
        <v>179</v>
      </c>
      <c r="G1502" s="100" t="s">
        <v>1014</v>
      </c>
      <c r="H1502" s="100" t="s">
        <v>1014</v>
      </c>
      <c r="I1502" s="100" t="s">
        <v>1014</v>
      </c>
      <c r="J1502" s="100" t="s">
        <v>1014</v>
      </c>
      <c r="K1502" s="100" t="s">
        <v>1014</v>
      </c>
      <c r="L1502" s="100" t="s">
        <v>1014</v>
      </c>
      <c r="M1502" s="100" t="s">
        <v>1014</v>
      </c>
      <c r="N1502" s="100" t="s">
        <v>1014</v>
      </c>
      <c r="O1502" s="110" t="s">
        <v>1009</v>
      </c>
    </row>
    <row r="1503" spans="1:15" x14ac:dyDescent="0.25">
      <c r="A1503" s="97" t="s">
        <v>1179</v>
      </c>
      <c r="B1503" s="98" t="s">
        <v>1427</v>
      </c>
      <c r="C1503" s="98" t="s">
        <v>1428</v>
      </c>
      <c r="D1503" s="85">
        <v>442.2</v>
      </c>
      <c r="E1503" s="99">
        <v>0.67159749819544501</v>
      </c>
      <c r="F1503" s="96">
        <v>95</v>
      </c>
      <c r="G1503" s="100" t="s">
        <v>1014</v>
      </c>
      <c r="H1503" s="100" t="s">
        <v>1014</v>
      </c>
      <c r="I1503" s="100" t="s">
        <v>1014</v>
      </c>
      <c r="J1503" s="100" t="s">
        <v>1014</v>
      </c>
      <c r="K1503" s="100" t="s">
        <v>1014</v>
      </c>
      <c r="L1503" s="100" t="s">
        <v>1014</v>
      </c>
      <c r="M1503" s="100" t="s">
        <v>1014</v>
      </c>
      <c r="N1503" s="100" t="s">
        <v>1014</v>
      </c>
      <c r="O1503" s="110" t="s">
        <v>1009</v>
      </c>
    </row>
    <row r="1504" spans="1:15" x14ac:dyDescent="0.25">
      <c r="A1504" s="97" t="s">
        <v>1180</v>
      </c>
      <c r="B1504" s="98" t="s">
        <v>1427</v>
      </c>
      <c r="C1504" s="98" t="s">
        <v>1428</v>
      </c>
      <c r="D1504" s="85">
        <v>2473.3000000000002</v>
      </c>
      <c r="E1504" s="99">
        <v>-0.116665277960681</v>
      </c>
      <c r="F1504" s="96">
        <v>165</v>
      </c>
      <c r="G1504" s="100" t="s">
        <v>1006</v>
      </c>
      <c r="H1504" s="100" t="s">
        <v>1030</v>
      </c>
      <c r="I1504" s="100" t="s">
        <v>1006</v>
      </c>
      <c r="J1504" s="100" t="s">
        <v>1008</v>
      </c>
      <c r="K1504" s="100" t="s">
        <v>1030</v>
      </c>
      <c r="L1504" s="100" t="s">
        <v>1030</v>
      </c>
      <c r="M1504" s="100" t="s">
        <v>1021</v>
      </c>
      <c r="N1504" s="100" t="s">
        <v>1030</v>
      </c>
      <c r="O1504" s="110" t="s">
        <v>1185</v>
      </c>
    </row>
    <row r="1505" spans="1:15" x14ac:dyDescent="0.25">
      <c r="A1505" s="97" t="s">
        <v>1181</v>
      </c>
      <c r="B1505" s="98" t="s">
        <v>1427</v>
      </c>
      <c r="C1505" s="98" t="s">
        <v>1428</v>
      </c>
      <c r="D1505" s="85">
        <v>259.39999999999998</v>
      </c>
      <c r="E1505" s="99">
        <v>0.10481511466891601</v>
      </c>
      <c r="F1505" s="96">
        <v>137</v>
      </c>
      <c r="G1505" s="100" t="s">
        <v>1014</v>
      </c>
      <c r="H1505" s="100" t="s">
        <v>1014</v>
      </c>
      <c r="I1505" s="100" t="s">
        <v>1014</v>
      </c>
      <c r="J1505" s="100" t="s">
        <v>1014</v>
      </c>
      <c r="K1505" s="100" t="s">
        <v>1014</v>
      </c>
      <c r="L1505" s="100" t="s">
        <v>1014</v>
      </c>
      <c r="M1505" s="100" t="s">
        <v>1014</v>
      </c>
      <c r="N1505" s="100" t="s">
        <v>1014</v>
      </c>
      <c r="O1505" s="110" t="s">
        <v>1009</v>
      </c>
    </row>
    <row r="1506" spans="1:15" x14ac:dyDescent="0.25">
      <c r="A1506" s="97" t="s">
        <v>1182</v>
      </c>
      <c r="B1506" s="98" t="s">
        <v>1427</v>
      </c>
      <c r="C1506" s="98" t="s">
        <v>1428</v>
      </c>
      <c r="D1506" s="85">
        <v>653.4</v>
      </c>
      <c r="E1506" s="99">
        <v>-0.62027550909008999</v>
      </c>
      <c r="F1506" s="96">
        <v>188</v>
      </c>
      <c r="G1506" s="100" t="s">
        <v>1014</v>
      </c>
      <c r="H1506" s="100" t="s">
        <v>1014</v>
      </c>
      <c r="I1506" s="100" t="s">
        <v>1014</v>
      </c>
      <c r="J1506" s="100" t="s">
        <v>1014</v>
      </c>
      <c r="K1506" s="100" t="s">
        <v>1014</v>
      </c>
      <c r="L1506" s="100" t="s">
        <v>1014</v>
      </c>
      <c r="M1506" s="100" t="s">
        <v>1014</v>
      </c>
      <c r="N1506" s="100" t="s">
        <v>1014</v>
      </c>
      <c r="O1506" s="110" t="s">
        <v>1009</v>
      </c>
    </row>
    <row r="1507" spans="1:15" x14ac:dyDescent="0.25">
      <c r="A1507" s="97" t="s">
        <v>1003</v>
      </c>
      <c r="B1507" s="98" t="s">
        <v>1429</v>
      </c>
      <c r="C1507" s="98" t="s">
        <v>1430</v>
      </c>
      <c r="D1507" s="85">
        <v>647.70000000000005</v>
      </c>
      <c r="E1507" s="99">
        <v>0.51204262925396204</v>
      </c>
      <c r="F1507" s="96">
        <v>98</v>
      </c>
      <c r="G1507" s="100" t="s">
        <v>1008</v>
      </c>
      <c r="H1507" s="100" t="s">
        <v>1006</v>
      </c>
      <c r="I1507" s="100" t="s">
        <v>1007</v>
      </c>
      <c r="J1507" s="100" t="s">
        <v>1021</v>
      </c>
      <c r="K1507" s="100" t="s">
        <v>1030</v>
      </c>
      <c r="L1507" s="100" t="s">
        <v>1030</v>
      </c>
      <c r="M1507" s="100" t="s">
        <v>1021</v>
      </c>
      <c r="N1507" s="100" t="s">
        <v>1006</v>
      </c>
      <c r="O1507" s="110" t="s">
        <v>1185</v>
      </c>
    </row>
    <row r="1508" spans="1:15" x14ac:dyDescent="0.25">
      <c r="A1508" s="97" t="s">
        <v>1172</v>
      </c>
      <c r="B1508" s="98" t="s">
        <v>1429</v>
      </c>
      <c r="C1508" s="98" t="s">
        <v>1430</v>
      </c>
      <c r="D1508" s="85">
        <v>131.30000000000001</v>
      </c>
      <c r="E1508" s="99">
        <v>0.87247832240162004</v>
      </c>
      <c r="F1508" s="96">
        <v>79</v>
      </c>
      <c r="G1508" s="100" t="s">
        <v>1014</v>
      </c>
      <c r="H1508" s="100" t="s">
        <v>1014</v>
      </c>
      <c r="I1508" s="100" t="s">
        <v>1014</v>
      </c>
      <c r="J1508" s="100" t="s">
        <v>1014</v>
      </c>
      <c r="K1508" s="100" t="s">
        <v>1014</v>
      </c>
      <c r="L1508" s="100" t="s">
        <v>1014</v>
      </c>
      <c r="M1508" s="100" t="s">
        <v>1014</v>
      </c>
      <c r="N1508" s="100" t="s">
        <v>1014</v>
      </c>
      <c r="O1508" s="110" t="s">
        <v>1009</v>
      </c>
    </row>
    <row r="1509" spans="1:15" x14ac:dyDescent="0.25">
      <c r="A1509" s="97" t="s">
        <v>1173</v>
      </c>
      <c r="B1509" s="98" t="s">
        <v>1429</v>
      </c>
      <c r="C1509" s="98" t="s">
        <v>1430</v>
      </c>
      <c r="D1509" s="85">
        <v>137.5</v>
      </c>
      <c r="E1509" s="99">
        <v>-0.493126976472888</v>
      </c>
      <c r="F1509" s="96">
        <v>168</v>
      </c>
      <c r="G1509" s="100" t="s">
        <v>1014</v>
      </c>
      <c r="H1509" s="100" t="s">
        <v>1014</v>
      </c>
      <c r="I1509" s="100" t="s">
        <v>1014</v>
      </c>
      <c r="J1509" s="100" t="s">
        <v>1014</v>
      </c>
      <c r="K1509" s="100" t="s">
        <v>1014</v>
      </c>
      <c r="L1509" s="100" t="s">
        <v>1014</v>
      </c>
      <c r="M1509" s="100" t="s">
        <v>1014</v>
      </c>
      <c r="N1509" s="100" t="s">
        <v>1014</v>
      </c>
      <c r="O1509" s="110" t="s">
        <v>1009</v>
      </c>
    </row>
    <row r="1510" spans="1:15" x14ac:dyDescent="0.25">
      <c r="A1510" s="97" t="s">
        <v>1174</v>
      </c>
      <c r="B1510" s="98" t="s">
        <v>1429</v>
      </c>
      <c r="C1510" s="98" t="s">
        <v>1430</v>
      </c>
      <c r="D1510" s="85">
        <v>65.5</v>
      </c>
      <c r="E1510" s="99">
        <v>0.54067348338752796</v>
      </c>
      <c r="F1510" s="96">
        <v>103</v>
      </c>
      <c r="G1510" s="100" t="s">
        <v>1014</v>
      </c>
      <c r="H1510" s="100" t="s">
        <v>1014</v>
      </c>
      <c r="I1510" s="100" t="s">
        <v>1014</v>
      </c>
      <c r="J1510" s="100" t="s">
        <v>1014</v>
      </c>
      <c r="K1510" s="100" t="s">
        <v>1014</v>
      </c>
      <c r="L1510" s="100" t="s">
        <v>1014</v>
      </c>
      <c r="M1510" s="100" t="s">
        <v>1014</v>
      </c>
      <c r="N1510" s="100" t="s">
        <v>1014</v>
      </c>
      <c r="O1510" s="110" t="s">
        <v>1200</v>
      </c>
    </row>
    <row r="1511" spans="1:15" x14ac:dyDescent="0.25">
      <c r="A1511" s="97" t="s">
        <v>1175</v>
      </c>
      <c r="B1511" s="98" t="s">
        <v>1429</v>
      </c>
      <c r="C1511" s="98" t="s">
        <v>1430</v>
      </c>
      <c r="D1511" s="85">
        <v>324.2</v>
      </c>
      <c r="E1511" s="99">
        <v>1.12105095367604</v>
      </c>
      <c r="F1511" s="96">
        <v>56</v>
      </c>
      <c r="G1511" s="100" t="s">
        <v>1020</v>
      </c>
      <c r="H1511" s="100" t="s">
        <v>1007</v>
      </c>
      <c r="I1511" s="100" t="s">
        <v>1007</v>
      </c>
      <c r="J1511" s="100" t="s">
        <v>1030</v>
      </c>
      <c r="K1511" s="100" t="s">
        <v>1021</v>
      </c>
      <c r="L1511" s="100" t="s">
        <v>1030</v>
      </c>
      <c r="M1511" s="100" t="s">
        <v>1021</v>
      </c>
      <c r="N1511" s="100" t="s">
        <v>1006</v>
      </c>
      <c r="O1511" s="110" t="s">
        <v>1185</v>
      </c>
    </row>
    <row r="1512" spans="1:15" x14ac:dyDescent="0.25">
      <c r="A1512" s="97" t="s">
        <v>1176</v>
      </c>
      <c r="B1512" s="98" t="s">
        <v>1429</v>
      </c>
      <c r="C1512" s="98" t="s">
        <v>1430</v>
      </c>
      <c r="D1512" s="85">
        <v>1160</v>
      </c>
      <c r="E1512" s="99">
        <v>0.51696281350510198</v>
      </c>
      <c r="F1512" s="96">
        <v>109</v>
      </c>
      <c r="G1512" s="100" t="s">
        <v>1008</v>
      </c>
      <c r="H1512" s="100" t="s">
        <v>1007</v>
      </c>
      <c r="I1512" s="100" t="s">
        <v>1007</v>
      </c>
      <c r="J1512" s="100" t="s">
        <v>1030</v>
      </c>
      <c r="K1512" s="100" t="s">
        <v>1030</v>
      </c>
      <c r="L1512" s="100" t="s">
        <v>1030</v>
      </c>
      <c r="M1512" s="100" t="s">
        <v>1021</v>
      </c>
      <c r="N1512" s="100" t="s">
        <v>1006</v>
      </c>
      <c r="O1512" s="110" t="s">
        <v>1185</v>
      </c>
    </row>
    <row r="1513" spans="1:15" x14ac:dyDescent="0.25">
      <c r="A1513" s="97" t="s">
        <v>1177</v>
      </c>
      <c r="B1513" s="98" t="s">
        <v>1429</v>
      </c>
      <c r="C1513" s="98" t="s">
        <v>1430</v>
      </c>
      <c r="D1513" s="85">
        <v>527.5</v>
      </c>
      <c r="E1513" s="99">
        <v>0.775259097372345</v>
      </c>
      <c r="F1513" s="96">
        <v>87</v>
      </c>
      <c r="G1513" s="100" t="s">
        <v>1051</v>
      </c>
      <c r="H1513" s="100" t="s">
        <v>1007</v>
      </c>
      <c r="I1513" s="100" t="s">
        <v>1007</v>
      </c>
      <c r="J1513" s="100" t="s">
        <v>1030</v>
      </c>
      <c r="K1513" s="100" t="s">
        <v>1030</v>
      </c>
      <c r="L1513" s="100" t="s">
        <v>1030</v>
      </c>
      <c r="M1513" s="100" t="s">
        <v>1021</v>
      </c>
      <c r="N1513" s="100" t="s">
        <v>1006</v>
      </c>
      <c r="O1513" s="110" t="s">
        <v>1185</v>
      </c>
    </row>
    <row r="1514" spans="1:15" x14ac:dyDescent="0.25">
      <c r="A1514" s="97" t="s">
        <v>1178</v>
      </c>
      <c r="B1514" s="98" t="s">
        <v>1429</v>
      </c>
      <c r="C1514" s="98" t="s">
        <v>1430</v>
      </c>
      <c r="D1514" s="85">
        <v>155.9</v>
      </c>
      <c r="E1514" s="99">
        <v>0.38810209686024399</v>
      </c>
      <c r="F1514" s="96">
        <v>108</v>
      </c>
      <c r="G1514" s="100" t="s">
        <v>1008</v>
      </c>
      <c r="H1514" s="100" t="s">
        <v>1008</v>
      </c>
      <c r="I1514" s="100" t="s">
        <v>1007</v>
      </c>
      <c r="J1514" s="100" t="s">
        <v>1021</v>
      </c>
      <c r="K1514" s="100" t="s">
        <v>1030</v>
      </c>
      <c r="L1514" s="100" t="s">
        <v>1030</v>
      </c>
      <c r="M1514" s="100" t="s">
        <v>1021</v>
      </c>
      <c r="N1514" s="100" t="s">
        <v>1006</v>
      </c>
      <c r="O1514" s="110" t="s">
        <v>1185</v>
      </c>
    </row>
    <row r="1515" spans="1:15" x14ac:dyDescent="0.25">
      <c r="A1515" s="97" t="s">
        <v>1179</v>
      </c>
      <c r="B1515" s="98" t="s">
        <v>1429</v>
      </c>
      <c r="C1515" s="98" t="s">
        <v>1430</v>
      </c>
      <c r="D1515" s="85">
        <v>645.5</v>
      </c>
      <c r="E1515" s="99">
        <v>0.20040692984362099</v>
      </c>
      <c r="F1515" s="96">
        <v>139</v>
      </c>
      <c r="G1515" s="100" t="s">
        <v>1008</v>
      </c>
      <c r="H1515" s="100" t="s">
        <v>1007</v>
      </c>
      <c r="I1515" s="100" t="s">
        <v>1007</v>
      </c>
      <c r="J1515" s="100" t="s">
        <v>1021</v>
      </c>
      <c r="K1515" s="100" t="s">
        <v>1030</v>
      </c>
      <c r="L1515" s="100" t="s">
        <v>1030</v>
      </c>
      <c r="M1515" s="100" t="s">
        <v>1021</v>
      </c>
      <c r="N1515" s="100" t="s">
        <v>1006</v>
      </c>
      <c r="O1515" s="110" t="s">
        <v>1185</v>
      </c>
    </row>
    <row r="1516" spans="1:15" x14ac:dyDescent="0.25">
      <c r="A1516" s="97" t="s">
        <v>1180</v>
      </c>
      <c r="B1516" s="98" t="s">
        <v>1429</v>
      </c>
      <c r="C1516" s="98" t="s">
        <v>1430</v>
      </c>
      <c r="D1516" s="85">
        <v>2642</v>
      </c>
      <c r="E1516" s="99">
        <v>0.53584260376478898</v>
      </c>
      <c r="F1516" s="96">
        <v>107</v>
      </c>
      <c r="G1516" s="100" t="s">
        <v>1051</v>
      </c>
      <c r="H1516" s="100" t="s">
        <v>1007</v>
      </c>
      <c r="I1516" s="100" t="s">
        <v>1007</v>
      </c>
      <c r="J1516" s="100" t="s">
        <v>1030</v>
      </c>
      <c r="K1516" s="100" t="s">
        <v>1030</v>
      </c>
      <c r="L1516" s="100" t="s">
        <v>1030</v>
      </c>
      <c r="M1516" s="100" t="s">
        <v>1021</v>
      </c>
      <c r="N1516" s="100" t="s">
        <v>1006</v>
      </c>
      <c r="O1516" s="110" t="s">
        <v>1185</v>
      </c>
    </row>
    <row r="1517" spans="1:15" x14ac:dyDescent="0.25">
      <c r="A1517" s="97" t="s">
        <v>1181</v>
      </c>
      <c r="B1517" s="98" t="s">
        <v>1429</v>
      </c>
      <c r="C1517" s="98" t="s">
        <v>1430</v>
      </c>
      <c r="D1517" s="85">
        <v>263.60000000000002</v>
      </c>
      <c r="E1517" s="99">
        <v>0.54882062462904502</v>
      </c>
      <c r="F1517" s="96">
        <v>105</v>
      </c>
      <c r="G1517" s="100" t="s">
        <v>1051</v>
      </c>
      <c r="H1517" s="100" t="s">
        <v>1007</v>
      </c>
      <c r="I1517" s="100" t="s">
        <v>1007</v>
      </c>
      <c r="J1517" s="100" t="s">
        <v>1030</v>
      </c>
      <c r="K1517" s="100" t="s">
        <v>1030</v>
      </c>
      <c r="L1517" s="100" t="s">
        <v>1030</v>
      </c>
      <c r="M1517" s="100" t="s">
        <v>1021</v>
      </c>
      <c r="N1517" s="100" t="s">
        <v>1006</v>
      </c>
      <c r="O1517" s="110" t="s">
        <v>1185</v>
      </c>
    </row>
    <row r="1518" spans="1:15" x14ac:dyDescent="0.25">
      <c r="A1518" s="97" t="s">
        <v>1182</v>
      </c>
      <c r="B1518" s="98" t="s">
        <v>1429</v>
      </c>
      <c r="C1518" s="98" t="s">
        <v>1430</v>
      </c>
      <c r="D1518" s="85">
        <v>926.5</v>
      </c>
      <c r="E1518" s="99">
        <v>1.06185947445118</v>
      </c>
      <c r="F1518" s="96">
        <v>65</v>
      </c>
      <c r="G1518" s="100" t="s">
        <v>1020</v>
      </c>
      <c r="H1518" s="100" t="s">
        <v>1006</v>
      </c>
      <c r="I1518" s="100" t="s">
        <v>1007</v>
      </c>
      <c r="J1518" s="100" t="s">
        <v>1021</v>
      </c>
      <c r="K1518" s="100" t="s">
        <v>1021</v>
      </c>
      <c r="L1518" s="100" t="s">
        <v>1030</v>
      </c>
      <c r="M1518" s="100" t="s">
        <v>1021</v>
      </c>
      <c r="N1518" s="100" t="s">
        <v>1006</v>
      </c>
      <c r="O1518" s="110" t="s">
        <v>1185</v>
      </c>
    </row>
    <row r="1519" spans="1:15" x14ac:dyDescent="0.25">
      <c r="A1519" s="97" t="s">
        <v>1003</v>
      </c>
      <c r="B1519" s="98" t="s">
        <v>1431</v>
      </c>
      <c r="C1519" s="98" t="s">
        <v>1432</v>
      </c>
      <c r="D1519" s="85">
        <v>1579.3</v>
      </c>
      <c r="E1519" s="99">
        <v>0.51596584704981596</v>
      </c>
      <c r="F1519" s="96">
        <v>97</v>
      </c>
      <c r="G1519" s="100" t="s">
        <v>1008</v>
      </c>
      <c r="H1519" s="100" t="s">
        <v>1021</v>
      </c>
      <c r="I1519" s="100" t="s">
        <v>1006</v>
      </c>
      <c r="J1519" s="100" t="s">
        <v>1006</v>
      </c>
      <c r="K1519" s="100" t="s">
        <v>1030</v>
      </c>
      <c r="L1519" s="100" t="s">
        <v>1030</v>
      </c>
      <c r="M1519" s="100" t="s">
        <v>1008</v>
      </c>
      <c r="N1519" s="100" t="s">
        <v>1006</v>
      </c>
      <c r="O1519" s="110" t="s">
        <v>1185</v>
      </c>
    </row>
    <row r="1520" spans="1:15" x14ac:dyDescent="0.25">
      <c r="A1520" s="97" t="s">
        <v>1172</v>
      </c>
      <c r="B1520" s="98" t="s">
        <v>1431</v>
      </c>
      <c r="C1520" s="98" t="s">
        <v>1432</v>
      </c>
      <c r="D1520" s="85">
        <v>478.5</v>
      </c>
      <c r="E1520" s="99">
        <v>1.11837052792869</v>
      </c>
      <c r="F1520" s="96">
        <v>54</v>
      </c>
      <c r="G1520" s="100" t="s">
        <v>1020</v>
      </c>
      <c r="H1520" s="100" t="s">
        <v>1006</v>
      </c>
      <c r="I1520" s="100" t="s">
        <v>1006</v>
      </c>
      <c r="J1520" s="100" t="s">
        <v>1021</v>
      </c>
      <c r="K1520" s="100" t="s">
        <v>1030</v>
      </c>
      <c r="L1520" s="100" t="s">
        <v>1030</v>
      </c>
      <c r="M1520" s="100" t="s">
        <v>1008</v>
      </c>
      <c r="N1520" s="100" t="s">
        <v>1006</v>
      </c>
      <c r="O1520" s="110" t="s">
        <v>1185</v>
      </c>
    </row>
    <row r="1521" spans="1:15" x14ac:dyDescent="0.25">
      <c r="A1521" s="97" t="s">
        <v>1173</v>
      </c>
      <c r="B1521" s="98" t="s">
        <v>1431</v>
      </c>
      <c r="C1521" s="98" t="s">
        <v>1432</v>
      </c>
      <c r="D1521" s="85">
        <v>450.2</v>
      </c>
      <c r="E1521" s="99">
        <v>-0.493126976472888</v>
      </c>
      <c r="F1521" s="96">
        <v>168</v>
      </c>
      <c r="G1521" s="100" t="s">
        <v>1014</v>
      </c>
      <c r="H1521" s="100" t="s">
        <v>1014</v>
      </c>
      <c r="I1521" s="100" t="s">
        <v>1014</v>
      </c>
      <c r="J1521" s="100" t="s">
        <v>1014</v>
      </c>
      <c r="K1521" s="100" t="s">
        <v>1014</v>
      </c>
      <c r="L1521" s="100" t="s">
        <v>1014</v>
      </c>
      <c r="M1521" s="100" t="s">
        <v>1014</v>
      </c>
      <c r="N1521" s="100" t="s">
        <v>1014</v>
      </c>
      <c r="O1521" s="110" t="s">
        <v>1009</v>
      </c>
    </row>
    <row r="1522" spans="1:15" x14ac:dyDescent="0.25">
      <c r="A1522" s="97" t="s">
        <v>1174</v>
      </c>
      <c r="B1522" s="98" t="s">
        <v>1431</v>
      </c>
      <c r="C1522" s="98" t="s">
        <v>1432</v>
      </c>
      <c r="D1522" s="85">
        <v>183.2</v>
      </c>
      <c r="E1522" s="99">
        <v>0.79281869879910605</v>
      </c>
      <c r="F1522" s="96">
        <v>87</v>
      </c>
      <c r="G1522" s="100" t="s">
        <v>1014</v>
      </c>
      <c r="H1522" s="100" t="s">
        <v>1014</v>
      </c>
      <c r="I1522" s="100" t="s">
        <v>1014</v>
      </c>
      <c r="J1522" s="100" t="s">
        <v>1014</v>
      </c>
      <c r="K1522" s="100" t="s">
        <v>1014</v>
      </c>
      <c r="L1522" s="100" t="s">
        <v>1014</v>
      </c>
      <c r="M1522" s="100" t="s">
        <v>1014</v>
      </c>
      <c r="N1522" s="100" t="s">
        <v>1014</v>
      </c>
      <c r="O1522" s="110" t="s">
        <v>1200</v>
      </c>
    </row>
    <row r="1523" spans="1:15" x14ac:dyDescent="0.25">
      <c r="A1523" s="97" t="s">
        <v>1175</v>
      </c>
      <c r="B1523" s="98" t="s">
        <v>1431</v>
      </c>
      <c r="C1523" s="98" t="s">
        <v>1432</v>
      </c>
      <c r="D1523" s="85">
        <v>943.3</v>
      </c>
      <c r="E1523" s="99">
        <v>0.207438182146816</v>
      </c>
      <c r="F1523" s="96">
        <v>124</v>
      </c>
      <c r="G1523" s="100" t="s">
        <v>1008</v>
      </c>
      <c r="H1523" s="100" t="s">
        <v>1006</v>
      </c>
      <c r="I1523" s="100" t="s">
        <v>1006</v>
      </c>
      <c r="J1523" s="100" t="s">
        <v>1006</v>
      </c>
      <c r="K1523" s="100" t="s">
        <v>1021</v>
      </c>
      <c r="L1523" s="100" t="s">
        <v>1030</v>
      </c>
      <c r="M1523" s="100" t="s">
        <v>1008</v>
      </c>
      <c r="N1523" s="100" t="s">
        <v>1006</v>
      </c>
      <c r="O1523" s="110" t="s">
        <v>1185</v>
      </c>
    </row>
    <row r="1524" spans="1:15" x14ac:dyDescent="0.25">
      <c r="A1524" s="97" t="s">
        <v>1176</v>
      </c>
      <c r="B1524" s="98" t="s">
        <v>1431</v>
      </c>
      <c r="C1524" s="98" t="s">
        <v>1432</v>
      </c>
      <c r="D1524" s="85">
        <v>3322.8</v>
      </c>
      <c r="E1524" s="99">
        <v>0.271660788950151</v>
      </c>
      <c r="F1524" s="96">
        <v>129</v>
      </c>
      <c r="G1524" s="100" t="s">
        <v>1008</v>
      </c>
      <c r="H1524" s="100" t="s">
        <v>1008</v>
      </c>
      <c r="I1524" s="100" t="s">
        <v>1006</v>
      </c>
      <c r="J1524" s="100" t="s">
        <v>1006</v>
      </c>
      <c r="K1524" s="100" t="s">
        <v>1030</v>
      </c>
      <c r="L1524" s="100" t="s">
        <v>1030</v>
      </c>
      <c r="M1524" s="100" t="s">
        <v>1008</v>
      </c>
      <c r="N1524" s="100" t="s">
        <v>1006</v>
      </c>
      <c r="O1524" s="110" t="s">
        <v>1185</v>
      </c>
    </row>
    <row r="1525" spans="1:15" x14ac:dyDescent="0.25">
      <c r="A1525" s="97" t="s">
        <v>1177</v>
      </c>
      <c r="B1525" s="98" t="s">
        <v>1431</v>
      </c>
      <c r="C1525" s="98" t="s">
        <v>1432</v>
      </c>
      <c r="D1525" s="85">
        <v>1585.6</v>
      </c>
      <c r="E1525" s="99">
        <v>0.78035232143520605</v>
      </c>
      <c r="F1525" s="96">
        <v>86</v>
      </c>
      <c r="G1525" s="100" t="s">
        <v>1051</v>
      </c>
      <c r="H1525" s="100" t="s">
        <v>1021</v>
      </c>
      <c r="I1525" s="100" t="s">
        <v>1006</v>
      </c>
      <c r="J1525" s="100" t="s">
        <v>1006</v>
      </c>
      <c r="K1525" s="100" t="s">
        <v>1030</v>
      </c>
      <c r="L1525" s="100" t="s">
        <v>1030</v>
      </c>
      <c r="M1525" s="100" t="s">
        <v>1008</v>
      </c>
      <c r="N1525" s="100" t="s">
        <v>1006</v>
      </c>
      <c r="O1525" s="110" t="s">
        <v>1185</v>
      </c>
    </row>
    <row r="1526" spans="1:15" x14ac:dyDescent="0.25">
      <c r="A1526" s="97" t="s">
        <v>1178</v>
      </c>
      <c r="B1526" s="98" t="s">
        <v>1431</v>
      </c>
      <c r="C1526" s="98" t="s">
        <v>1432</v>
      </c>
      <c r="D1526" s="85">
        <v>410.4</v>
      </c>
      <c r="E1526" s="99">
        <v>-0.76539366925071095</v>
      </c>
      <c r="F1526" s="96">
        <v>195</v>
      </c>
      <c r="G1526" s="100" t="s">
        <v>1014</v>
      </c>
      <c r="H1526" s="100" t="s">
        <v>1014</v>
      </c>
      <c r="I1526" s="100" t="s">
        <v>1014</v>
      </c>
      <c r="J1526" s="100" t="s">
        <v>1014</v>
      </c>
      <c r="K1526" s="100" t="s">
        <v>1014</v>
      </c>
      <c r="L1526" s="100" t="s">
        <v>1014</v>
      </c>
      <c r="M1526" s="100" t="s">
        <v>1014</v>
      </c>
      <c r="N1526" s="100" t="s">
        <v>1014</v>
      </c>
      <c r="O1526" s="110" t="s">
        <v>1009</v>
      </c>
    </row>
    <row r="1527" spans="1:15" x14ac:dyDescent="0.25">
      <c r="A1527" s="97" t="s">
        <v>1179</v>
      </c>
      <c r="B1527" s="98" t="s">
        <v>1431</v>
      </c>
      <c r="C1527" s="98" t="s">
        <v>1432</v>
      </c>
      <c r="D1527" s="85">
        <v>1608.4</v>
      </c>
      <c r="E1527" s="99">
        <v>0.36843862456670201</v>
      </c>
      <c r="F1527" s="96">
        <v>124</v>
      </c>
      <c r="G1527" s="100" t="s">
        <v>1008</v>
      </c>
      <c r="H1527" s="100" t="s">
        <v>1021</v>
      </c>
      <c r="I1527" s="100" t="s">
        <v>1006</v>
      </c>
      <c r="J1527" s="100" t="s">
        <v>1006</v>
      </c>
      <c r="K1527" s="100" t="s">
        <v>1021</v>
      </c>
      <c r="L1527" s="100" t="s">
        <v>1030</v>
      </c>
      <c r="M1527" s="100" t="s">
        <v>1008</v>
      </c>
      <c r="N1527" s="100" t="s">
        <v>1006</v>
      </c>
      <c r="O1527" s="110" t="s">
        <v>1185</v>
      </c>
    </row>
    <row r="1528" spans="1:15" x14ac:dyDescent="0.25">
      <c r="A1528" s="97" t="s">
        <v>1180</v>
      </c>
      <c r="B1528" s="98" t="s">
        <v>1431</v>
      </c>
      <c r="C1528" s="98" t="s">
        <v>1432</v>
      </c>
      <c r="D1528" s="85">
        <v>5822.5</v>
      </c>
      <c r="E1528" s="99">
        <v>1.1639870985198999</v>
      </c>
      <c r="F1528" s="96">
        <v>55</v>
      </c>
      <c r="G1528" s="100" t="s">
        <v>1020</v>
      </c>
      <c r="H1528" s="100" t="s">
        <v>1007</v>
      </c>
      <c r="I1528" s="100" t="s">
        <v>1006</v>
      </c>
      <c r="J1528" s="100" t="s">
        <v>1006</v>
      </c>
      <c r="K1528" s="100" t="s">
        <v>1021</v>
      </c>
      <c r="L1528" s="100" t="s">
        <v>1030</v>
      </c>
      <c r="M1528" s="100" t="s">
        <v>1008</v>
      </c>
      <c r="N1528" s="100" t="s">
        <v>1006</v>
      </c>
      <c r="O1528" s="110" t="s">
        <v>1185</v>
      </c>
    </row>
    <row r="1529" spans="1:15" x14ac:dyDescent="0.25">
      <c r="A1529" s="97" t="s">
        <v>1181</v>
      </c>
      <c r="B1529" s="98" t="s">
        <v>1431</v>
      </c>
      <c r="C1529" s="98" t="s">
        <v>1432</v>
      </c>
      <c r="D1529" s="85">
        <v>822.3</v>
      </c>
      <c r="E1529" s="99">
        <v>0.90704487788051602</v>
      </c>
      <c r="F1529" s="96">
        <v>74</v>
      </c>
      <c r="G1529" s="100" t="s">
        <v>1020</v>
      </c>
      <c r="H1529" s="100" t="s">
        <v>1008</v>
      </c>
      <c r="I1529" s="100" t="s">
        <v>1006</v>
      </c>
      <c r="J1529" s="100" t="s">
        <v>1006</v>
      </c>
      <c r="K1529" s="100" t="s">
        <v>1030</v>
      </c>
      <c r="L1529" s="100" t="s">
        <v>1030</v>
      </c>
      <c r="M1529" s="100" t="s">
        <v>1008</v>
      </c>
      <c r="N1529" s="100" t="s">
        <v>1006</v>
      </c>
      <c r="O1529" s="110" t="s">
        <v>1185</v>
      </c>
    </row>
    <row r="1530" spans="1:15" x14ac:dyDescent="0.25">
      <c r="A1530" s="97" t="s">
        <v>1182</v>
      </c>
      <c r="B1530" s="98" t="s">
        <v>1431</v>
      </c>
      <c r="C1530" s="98" t="s">
        <v>1432</v>
      </c>
      <c r="D1530" s="85">
        <v>2190.5</v>
      </c>
      <c r="E1530" s="99">
        <v>1.09466378305763</v>
      </c>
      <c r="F1530" s="96">
        <v>64</v>
      </c>
      <c r="G1530" s="100" t="s">
        <v>1020</v>
      </c>
      <c r="H1530" s="100" t="s">
        <v>1021</v>
      </c>
      <c r="I1530" s="100" t="s">
        <v>1006</v>
      </c>
      <c r="J1530" s="100" t="s">
        <v>1006</v>
      </c>
      <c r="K1530" s="100" t="s">
        <v>1021</v>
      </c>
      <c r="L1530" s="100" t="s">
        <v>1030</v>
      </c>
      <c r="M1530" s="100" t="s">
        <v>1008</v>
      </c>
      <c r="N1530" s="100" t="s">
        <v>1006</v>
      </c>
      <c r="O1530" s="110" t="s">
        <v>1185</v>
      </c>
    </row>
    <row r="1531" spans="1:15" x14ac:dyDescent="0.25">
      <c r="A1531" s="97" t="s">
        <v>1003</v>
      </c>
      <c r="B1531" s="98" t="s">
        <v>1433</v>
      </c>
      <c r="C1531" s="98" t="s">
        <v>1434</v>
      </c>
      <c r="D1531" s="85">
        <v>2522.6</v>
      </c>
      <c r="E1531" s="99">
        <v>0.20099026924741101</v>
      </c>
      <c r="F1531" s="96">
        <v>124</v>
      </c>
      <c r="G1531" s="100" t="s">
        <v>1014</v>
      </c>
      <c r="H1531" s="100" t="s">
        <v>1014</v>
      </c>
      <c r="I1531" s="100" t="s">
        <v>1014</v>
      </c>
      <c r="J1531" s="100" t="s">
        <v>1014</v>
      </c>
      <c r="K1531" s="100" t="s">
        <v>1014</v>
      </c>
      <c r="L1531" s="100" t="s">
        <v>1014</v>
      </c>
      <c r="M1531" s="100" t="s">
        <v>1014</v>
      </c>
      <c r="N1531" s="100" t="s">
        <v>1014</v>
      </c>
      <c r="O1531" s="110" t="s">
        <v>1009</v>
      </c>
    </row>
    <row r="1532" spans="1:15" x14ac:dyDescent="0.25">
      <c r="A1532" s="97" t="s">
        <v>1172</v>
      </c>
      <c r="B1532" s="98" t="s">
        <v>1433</v>
      </c>
      <c r="C1532" s="98" t="s">
        <v>1434</v>
      </c>
      <c r="D1532" s="85">
        <v>231.4</v>
      </c>
      <c r="E1532" s="99">
        <v>1.05539103100153</v>
      </c>
      <c r="F1532" s="96">
        <v>64</v>
      </c>
      <c r="G1532" s="100" t="s">
        <v>1014</v>
      </c>
      <c r="H1532" s="100" t="s">
        <v>1014</v>
      </c>
      <c r="I1532" s="100" t="s">
        <v>1014</v>
      </c>
      <c r="J1532" s="100" t="s">
        <v>1014</v>
      </c>
      <c r="K1532" s="100" t="s">
        <v>1014</v>
      </c>
      <c r="L1532" s="100" t="s">
        <v>1014</v>
      </c>
      <c r="M1532" s="100" t="s">
        <v>1014</v>
      </c>
      <c r="N1532" s="100" t="s">
        <v>1014</v>
      </c>
      <c r="O1532" s="110" t="s">
        <v>1200</v>
      </c>
    </row>
    <row r="1533" spans="1:15" x14ac:dyDescent="0.25">
      <c r="A1533" s="97" t="s">
        <v>1173</v>
      </c>
      <c r="B1533" s="98" t="s">
        <v>1433</v>
      </c>
      <c r="C1533" s="98" t="s">
        <v>1434</v>
      </c>
      <c r="D1533" s="85">
        <v>468.2</v>
      </c>
      <c r="E1533" s="99">
        <v>1.05539103100153</v>
      </c>
      <c r="F1533" s="96">
        <v>44</v>
      </c>
      <c r="G1533" s="100" t="s">
        <v>1014</v>
      </c>
      <c r="H1533" s="100" t="s">
        <v>1014</v>
      </c>
      <c r="I1533" s="100" t="s">
        <v>1014</v>
      </c>
      <c r="J1533" s="100" t="s">
        <v>1014</v>
      </c>
      <c r="K1533" s="100" t="s">
        <v>1014</v>
      </c>
      <c r="L1533" s="100" t="s">
        <v>1014</v>
      </c>
      <c r="M1533" s="100" t="s">
        <v>1014</v>
      </c>
      <c r="N1533" s="100" t="s">
        <v>1014</v>
      </c>
      <c r="O1533" s="110" t="s">
        <v>1200</v>
      </c>
    </row>
    <row r="1534" spans="1:15" x14ac:dyDescent="0.25">
      <c r="A1534" s="97" t="s">
        <v>1174</v>
      </c>
      <c r="B1534" s="98" t="s">
        <v>1433</v>
      </c>
      <c r="C1534" s="98" t="s">
        <v>1434</v>
      </c>
      <c r="D1534" s="85">
        <v>102.8</v>
      </c>
      <c r="E1534" s="99">
        <v>1.05539103100153</v>
      </c>
      <c r="F1534" s="96">
        <v>59</v>
      </c>
      <c r="G1534" s="100" t="s">
        <v>1014</v>
      </c>
      <c r="H1534" s="100" t="s">
        <v>1014</v>
      </c>
      <c r="I1534" s="100" t="s">
        <v>1014</v>
      </c>
      <c r="J1534" s="100" t="s">
        <v>1014</v>
      </c>
      <c r="K1534" s="100" t="s">
        <v>1014</v>
      </c>
      <c r="L1534" s="100" t="s">
        <v>1014</v>
      </c>
      <c r="M1534" s="100" t="s">
        <v>1014</v>
      </c>
      <c r="N1534" s="100" t="s">
        <v>1014</v>
      </c>
      <c r="O1534" s="110" t="s">
        <v>1200</v>
      </c>
    </row>
    <row r="1535" spans="1:15" x14ac:dyDescent="0.25">
      <c r="A1535" s="97" t="s">
        <v>1175</v>
      </c>
      <c r="B1535" s="98" t="s">
        <v>1433</v>
      </c>
      <c r="C1535" s="98" t="s">
        <v>1434</v>
      </c>
      <c r="D1535" s="85">
        <v>1149.3</v>
      </c>
      <c r="E1535" s="99">
        <v>0.42694083370610503</v>
      </c>
      <c r="F1535" s="96">
        <v>111</v>
      </c>
      <c r="G1535" s="100" t="s">
        <v>1014</v>
      </c>
      <c r="H1535" s="100" t="s">
        <v>1014</v>
      </c>
      <c r="I1535" s="100" t="s">
        <v>1014</v>
      </c>
      <c r="J1535" s="100" t="s">
        <v>1014</v>
      </c>
      <c r="K1535" s="100" t="s">
        <v>1014</v>
      </c>
      <c r="L1535" s="100" t="s">
        <v>1014</v>
      </c>
      <c r="M1535" s="100" t="s">
        <v>1014</v>
      </c>
      <c r="N1535" s="100" t="s">
        <v>1014</v>
      </c>
      <c r="O1535" s="110" t="s">
        <v>1009</v>
      </c>
    </row>
    <row r="1536" spans="1:15" x14ac:dyDescent="0.25">
      <c r="A1536" s="97" t="s">
        <v>1176</v>
      </c>
      <c r="B1536" s="98" t="s">
        <v>1433</v>
      </c>
      <c r="C1536" s="98" t="s">
        <v>1434</v>
      </c>
      <c r="D1536" s="85">
        <v>8639.7999999999993</v>
      </c>
      <c r="E1536" s="99">
        <v>0.96330161108767998</v>
      </c>
      <c r="F1536" s="96">
        <v>65</v>
      </c>
      <c r="G1536" s="100" t="s">
        <v>1020</v>
      </c>
      <c r="H1536" s="100" t="s">
        <v>1030</v>
      </c>
      <c r="I1536" s="100" t="s">
        <v>1007</v>
      </c>
      <c r="J1536" s="100" t="s">
        <v>1007</v>
      </c>
      <c r="K1536" s="100" t="s">
        <v>1030</v>
      </c>
      <c r="L1536" s="100" t="s">
        <v>1030</v>
      </c>
      <c r="M1536" s="100" t="s">
        <v>1006</v>
      </c>
      <c r="N1536" s="100" t="s">
        <v>1030</v>
      </c>
      <c r="O1536" s="110" t="s">
        <v>1185</v>
      </c>
    </row>
    <row r="1537" spans="1:15" x14ac:dyDescent="0.25">
      <c r="A1537" s="97" t="s">
        <v>1177</v>
      </c>
      <c r="B1537" s="98" t="s">
        <v>1433</v>
      </c>
      <c r="C1537" s="98" t="s">
        <v>1434</v>
      </c>
      <c r="D1537" s="85">
        <v>1302.3</v>
      </c>
      <c r="E1537" s="99">
        <v>1.3731221396976101</v>
      </c>
      <c r="F1537" s="96">
        <v>43</v>
      </c>
      <c r="G1537" s="100" t="s">
        <v>1020</v>
      </c>
      <c r="H1537" s="100" t="s">
        <v>1030</v>
      </c>
      <c r="I1537" s="100" t="s">
        <v>1007</v>
      </c>
      <c r="J1537" s="100" t="s">
        <v>1007</v>
      </c>
      <c r="K1537" s="100" t="s">
        <v>1030</v>
      </c>
      <c r="L1537" s="100" t="s">
        <v>1030</v>
      </c>
      <c r="M1537" s="100" t="s">
        <v>1006</v>
      </c>
      <c r="N1537" s="100" t="s">
        <v>1030</v>
      </c>
      <c r="O1537" s="110" t="s">
        <v>1185</v>
      </c>
    </row>
    <row r="1538" spans="1:15" x14ac:dyDescent="0.25">
      <c r="A1538" s="97" t="s">
        <v>1178</v>
      </c>
      <c r="B1538" s="98" t="s">
        <v>1433</v>
      </c>
      <c r="C1538" s="98" t="s">
        <v>1434</v>
      </c>
      <c r="D1538" s="85">
        <v>188.3</v>
      </c>
      <c r="E1538" s="99">
        <v>1.05539103100153</v>
      </c>
      <c r="F1538" s="96">
        <v>70</v>
      </c>
      <c r="G1538" s="100" t="s">
        <v>1014</v>
      </c>
      <c r="H1538" s="100" t="s">
        <v>1014</v>
      </c>
      <c r="I1538" s="100" t="s">
        <v>1014</v>
      </c>
      <c r="J1538" s="100" t="s">
        <v>1014</v>
      </c>
      <c r="K1538" s="100" t="s">
        <v>1014</v>
      </c>
      <c r="L1538" s="100" t="s">
        <v>1014</v>
      </c>
      <c r="M1538" s="100" t="s">
        <v>1014</v>
      </c>
      <c r="N1538" s="100" t="s">
        <v>1014</v>
      </c>
      <c r="O1538" s="110" t="s">
        <v>1200</v>
      </c>
    </row>
    <row r="1539" spans="1:15" x14ac:dyDescent="0.25">
      <c r="A1539" s="97" t="s">
        <v>1179</v>
      </c>
      <c r="B1539" s="98" t="s">
        <v>1433</v>
      </c>
      <c r="C1539" s="98" t="s">
        <v>1434</v>
      </c>
      <c r="D1539" s="85">
        <v>2331.8000000000002</v>
      </c>
      <c r="E1539" s="99">
        <v>0.46210932755216999</v>
      </c>
      <c r="F1539" s="96">
        <v>112</v>
      </c>
      <c r="G1539" s="100" t="s">
        <v>1008</v>
      </c>
      <c r="H1539" s="100" t="s">
        <v>1030</v>
      </c>
      <c r="I1539" s="100" t="s">
        <v>1007</v>
      </c>
      <c r="J1539" s="100" t="s">
        <v>1007</v>
      </c>
      <c r="K1539" s="100" t="s">
        <v>1030</v>
      </c>
      <c r="L1539" s="100" t="s">
        <v>1030</v>
      </c>
      <c r="M1539" s="100" t="s">
        <v>1006</v>
      </c>
      <c r="N1539" s="100" t="s">
        <v>1030</v>
      </c>
      <c r="O1539" s="110" t="s">
        <v>1185</v>
      </c>
    </row>
    <row r="1540" spans="1:15" x14ac:dyDescent="0.25">
      <c r="A1540" s="97" t="s">
        <v>1180</v>
      </c>
      <c r="B1540" s="98" t="s">
        <v>1433</v>
      </c>
      <c r="C1540" s="98" t="s">
        <v>1434</v>
      </c>
      <c r="D1540" s="85">
        <v>16612</v>
      </c>
      <c r="E1540" s="99">
        <v>1.3380461553179099</v>
      </c>
      <c r="F1540" s="96">
        <v>42</v>
      </c>
      <c r="G1540" s="100" t="s">
        <v>1020</v>
      </c>
      <c r="H1540" s="100" t="s">
        <v>1008</v>
      </c>
      <c r="I1540" s="100" t="s">
        <v>1007</v>
      </c>
      <c r="J1540" s="100" t="s">
        <v>1007</v>
      </c>
      <c r="K1540" s="100" t="s">
        <v>1030</v>
      </c>
      <c r="L1540" s="100" t="s">
        <v>1030</v>
      </c>
      <c r="M1540" s="100" t="s">
        <v>1006</v>
      </c>
      <c r="N1540" s="100" t="s">
        <v>1030</v>
      </c>
      <c r="O1540" s="110" t="s">
        <v>1185</v>
      </c>
    </row>
    <row r="1541" spans="1:15" x14ac:dyDescent="0.25">
      <c r="A1541" s="97" t="s">
        <v>1181</v>
      </c>
      <c r="B1541" s="98" t="s">
        <v>1433</v>
      </c>
      <c r="C1541" s="98" t="s">
        <v>1434</v>
      </c>
      <c r="D1541" s="85">
        <v>1038.2</v>
      </c>
      <c r="E1541" s="99">
        <v>1.61203856357681</v>
      </c>
      <c r="F1541" s="96">
        <v>24</v>
      </c>
      <c r="G1541" s="100" t="s">
        <v>1020</v>
      </c>
      <c r="H1541" s="100" t="s">
        <v>1021</v>
      </c>
      <c r="I1541" s="100" t="s">
        <v>1007</v>
      </c>
      <c r="J1541" s="100" t="s">
        <v>1007</v>
      </c>
      <c r="K1541" s="100" t="s">
        <v>1030</v>
      </c>
      <c r="L1541" s="100" t="s">
        <v>1030</v>
      </c>
      <c r="M1541" s="100" t="s">
        <v>1006</v>
      </c>
      <c r="N1541" s="100" t="s">
        <v>1030</v>
      </c>
      <c r="O1541" s="110" t="s">
        <v>1185</v>
      </c>
    </row>
    <row r="1542" spans="1:15" x14ac:dyDescent="0.25">
      <c r="A1542" s="97" t="s">
        <v>1182</v>
      </c>
      <c r="B1542" s="98" t="s">
        <v>1433</v>
      </c>
      <c r="C1542" s="98" t="s">
        <v>1434</v>
      </c>
      <c r="D1542" s="85">
        <v>3829.5</v>
      </c>
      <c r="E1542" s="99">
        <v>1.03329423688696</v>
      </c>
      <c r="F1542" s="96">
        <v>69</v>
      </c>
      <c r="G1542" s="100" t="s">
        <v>1020</v>
      </c>
      <c r="H1542" s="100" t="s">
        <v>1030</v>
      </c>
      <c r="I1542" s="100" t="s">
        <v>1007</v>
      </c>
      <c r="J1542" s="100" t="s">
        <v>1007</v>
      </c>
      <c r="K1542" s="100" t="s">
        <v>1030</v>
      </c>
      <c r="L1542" s="100" t="s">
        <v>1030</v>
      </c>
      <c r="M1542" s="100" t="s">
        <v>1006</v>
      </c>
      <c r="N1542" s="100" t="s">
        <v>1030</v>
      </c>
      <c r="O1542" s="110" t="s">
        <v>1185</v>
      </c>
    </row>
    <row r="1543" spans="1:15" x14ac:dyDescent="0.25">
      <c r="A1543" s="97" t="s">
        <v>1003</v>
      </c>
      <c r="B1543" s="98" t="s">
        <v>1435</v>
      </c>
      <c r="C1543" s="98" t="s">
        <v>1436</v>
      </c>
      <c r="D1543" s="85">
        <v>1839.3</v>
      </c>
      <c r="E1543" s="99">
        <v>0.20099026924741101</v>
      </c>
      <c r="F1543" s="96">
        <v>124</v>
      </c>
      <c r="G1543" s="100" t="s">
        <v>1014</v>
      </c>
      <c r="H1543" s="100" t="s">
        <v>1014</v>
      </c>
      <c r="I1543" s="100" t="s">
        <v>1014</v>
      </c>
      <c r="J1543" s="100" t="s">
        <v>1014</v>
      </c>
      <c r="K1543" s="100" t="s">
        <v>1014</v>
      </c>
      <c r="L1543" s="100" t="s">
        <v>1014</v>
      </c>
      <c r="M1543" s="100" t="s">
        <v>1014</v>
      </c>
      <c r="N1543" s="100" t="s">
        <v>1014</v>
      </c>
      <c r="O1543" s="110" t="s">
        <v>1009</v>
      </c>
    </row>
    <row r="1544" spans="1:15" x14ac:dyDescent="0.25">
      <c r="A1544" s="97" t="s">
        <v>1172</v>
      </c>
      <c r="B1544" s="98" t="s">
        <v>1435</v>
      </c>
      <c r="C1544" s="98" t="s">
        <v>1436</v>
      </c>
      <c r="D1544" s="85">
        <v>186.8</v>
      </c>
      <c r="E1544" s="99">
        <v>0.66218656356555805</v>
      </c>
      <c r="F1544" s="96">
        <v>98</v>
      </c>
      <c r="G1544" s="100" t="s">
        <v>1014</v>
      </c>
      <c r="H1544" s="100" t="s">
        <v>1014</v>
      </c>
      <c r="I1544" s="100" t="s">
        <v>1014</v>
      </c>
      <c r="J1544" s="100" t="s">
        <v>1014</v>
      </c>
      <c r="K1544" s="100" t="s">
        <v>1014</v>
      </c>
      <c r="L1544" s="100" t="s">
        <v>1014</v>
      </c>
      <c r="M1544" s="100" t="s">
        <v>1014</v>
      </c>
      <c r="N1544" s="100" t="s">
        <v>1014</v>
      </c>
      <c r="O1544" s="110" t="s">
        <v>1200</v>
      </c>
    </row>
    <row r="1545" spans="1:15" x14ac:dyDescent="0.25">
      <c r="A1545" s="97" t="s">
        <v>1173</v>
      </c>
      <c r="B1545" s="98" t="s">
        <v>1435</v>
      </c>
      <c r="C1545" s="98" t="s">
        <v>1436</v>
      </c>
      <c r="D1545" s="85">
        <v>355.4</v>
      </c>
      <c r="E1545" s="99">
        <v>0.66218656356555805</v>
      </c>
      <c r="F1545" s="96">
        <v>80</v>
      </c>
      <c r="G1545" s="100" t="s">
        <v>1014</v>
      </c>
      <c r="H1545" s="100" t="s">
        <v>1014</v>
      </c>
      <c r="I1545" s="100" t="s">
        <v>1014</v>
      </c>
      <c r="J1545" s="100" t="s">
        <v>1014</v>
      </c>
      <c r="K1545" s="100" t="s">
        <v>1014</v>
      </c>
      <c r="L1545" s="100" t="s">
        <v>1014</v>
      </c>
      <c r="M1545" s="100" t="s">
        <v>1014</v>
      </c>
      <c r="N1545" s="100" t="s">
        <v>1014</v>
      </c>
      <c r="O1545" s="110" t="s">
        <v>1200</v>
      </c>
    </row>
    <row r="1546" spans="1:15" x14ac:dyDescent="0.25">
      <c r="A1546" s="97" t="s">
        <v>1174</v>
      </c>
      <c r="B1546" s="98" t="s">
        <v>1435</v>
      </c>
      <c r="C1546" s="98" t="s">
        <v>1436</v>
      </c>
      <c r="D1546" s="85">
        <v>61</v>
      </c>
      <c r="E1546" s="99">
        <v>0.66218656356555805</v>
      </c>
      <c r="F1546" s="96">
        <v>95</v>
      </c>
      <c r="G1546" s="100" t="s">
        <v>1014</v>
      </c>
      <c r="H1546" s="100" t="s">
        <v>1014</v>
      </c>
      <c r="I1546" s="100" t="s">
        <v>1014</v>
      </c>
      <c r="J1546" s="100" t="s">
        <v>1014</v>
      </c>
      <c r="K1546" s="100" t="s">
        <v>1014</v>
      </c>
      <c r="L1546" s="100" t="s">
        <v>1014</v>
      </c>
      <c r="M1546" s="100" t="s">
        <v>1014</v>
      </c>
      <c r="N1546" s="100" t="s">
        <v>1014</v>
      </c>
      <c r="O1546" s="110" t="s">
        <v>1200</v>
      </c>
    </row>
    <row r="1547" spans="1:15" x14ac:dyDescent="0.25">
      <c r="A1547" s="97" t="s">
        <v>1175</v>
      </c>
      <c r="B1547" s="98" t="s">
        <v>1435</v>
      </c>
      <c r="C1547" s="98" t="s">
        <v>1436</v>
      </c>
      <c r="D1547" s="85">
        <v>729.1</v>
      </c>
      <c r="E1547" s="99">
        <v>0.42694083370610503</v>
      </c>
      <c r="F1547" s="96">
        <v>111</v>
      </c>
      <c r="G1547" s="100" t="s">
        <v>1014</v>
      </c>
      <c r="H1547" s="100" t="s">
        <v>1014</v>
      </c>
      <c r="I1547" s="100" t="s">
        <v>1014</v>
      </c>
      <c r="J1547" s="100" t="s">
        <v>1014</v>
      </c>
      <c r="K1547" s="100" t="s">
        <v>1014</v>
      </c>
      <c r="L1547" s="100" t="s">
        <v>1014</v>
      </c>
      <c r="M1547" s="100" t="s">
        <v>1014</v>
      </c>
      <c r="N1547" s="100" t="s">
        <v>1014</v>
      </c>
      <c r="O1547" s="110" t="s">
        <v>1009</v>
      </c>
    </row>
    <row r="1548" spans="1:15" x14ac:dyDescent="0.25">
      <c r="A1548" s="97" t="s">
        <v>1176</v>
      </c>
      <c r="B1548" s="98" t="s">
        <v>1435</v>
      </c>
      <c r="C1548" s="98" t="s">
        <v>1436</v>
      </c>
      <c r="D1548" s="85">
        <v>4520.8999999999996</v>
      </c>
      <c r="E1548" s="99">
        <v>1.43417322359505</v>
      </c>
      <c r="F1548" s="96">
        <v>32</v>
      </c>
      <c r="G1548" s="100" t="s">
        <v>1020</v>
      </c>
      <c r="H1548" s="100" t="s">
        <v>1030</v>
      </c>
      <c r="I1548" s="100" t="s">
        <v>1008</v>
      </c>
      <c r="J1548" s="100" t="s">
        <v>1007</v>
      </c>
      <c r="K1548" s="100" t="s">
        <v>1030</v>
      </c>
      <c r="L1548" s="100" t="s">
        <v>1030</v>
      </c>
      <c r="M1548" s="100" t="s">
        <v>1006</v>
      </c>
      <c r="N1548" s="100" t="s">
        <v>1030</v>
      </c>
      <c r="O1548" s="110" t="s">
        <v>1185</v>
      </c>
    </row>
    <row r="1549" spans="1:15" x14ac:dyDescent="0.25">
      <c r="A1549" s="97" t="s">
        <v>1177</v>
      </c>
      <c r="B1549" s="98" t="s">
        <v>1435</v>
      </c>
      <c r="C1549" s="98" t="s">
        <v>1436</v>
      </c>
      <c r="D1549" s="85">
        <v>945.4</v>
      </c>
      <c r="E1549" s="99">
        <v>1.08441138567222</v>
      </c>
      <c r="F1549" s="96">
        <v>63</v>
      </c>
      <c r="G1549" s="100" t="s">
        <v>1014</v>
      </c>
      <c r="H1549" s="100" t="s">
        <v>1014</v>
      </c>
      <c r="I1549" s="100" t="s">
        <v>1014</v>
      </c>
      <c r="J1549" s="100" t="s">
        <v>1014</v>
      </c>
      <c r="K1549" s="100" t="s">
        <v>1014</v>
      </c>
      <c r="L1549" s="100" t="s">
        <v>1014</v>
      </c>
      <c r="M1549" s="100" t="s">
        <v>1014</v>
      </c>
      <c r="N1549" s="100" t="s">
        <v>1014</v>
      </c>
      <c r="O1549" s="110" t="s">
        <v>1009</v>
      </c>
    </row>
    <row r="1550" spans="1:15" x14ac:dyDescent="0.25">
      <c r="A1550" s="97" t="s">
        <v>1178</v>
      </c>
      <c r="B1550" s="98" t="s">
        <v>1435</v>
      </c>
      <c r="C1550" s="98" t="s">
        <v>1436</v>
      </c>
      <c r="D1550" s="85">
        <v>117.2</v>
      </c>
      <c r="E1550" s="99">
        <v>0.66218656356555805</v>
      </c>
      <c r="F1550" s="96">
        <v>96</v>
      </c>
      <c r="G1550" s="100" t="s">
        <v>1014</v>
      </c>
      <c r="H1550" s="100" t="s">
        <v>1014</v>
      </c>
      <c r="I1550" s="100" t="s">
        <v>1014</v>
      </c>
      <c r="J1550" s="100" t="s">
        <v>1014</v>
      </c>
      <c r="K1550" s="100" t="s">
        <v>1014</v>
      </c>
      <c r="L1550" s="100" t="s">
        <v>1014</v>
      </c>
      <c r="M1550" s="100" t="s">
        <v>1014</v>
      </c>
      <c r="N1550" s="100" t="s">
        <v>1014</v>
      </c>
      <c r="O1550" s="110" t="s">
        <v>1200</v>
      </c>
    </row>
    <row r="1551" spans="1:15" x14ac:dyDescent="0.25">
      <c r="A1551" s="97" t="s">
        <v>1179</v>
      </c>
      <c r="B1551" s="98" t="s">
        <v>1435</v>
      </c>
      <c r="C1551" s="98" t="s">
        <v>1436</v>
      </c>
      <c r="D1551" s="85">
        <v>1315.8</v>
      </c>
      <c r="E1551" s="99">
        <v>0.41486588146699499</v>
      </c>
      <c r="F1551" s="96">
        <v>117</v>
      </c>
      <c r="G1551" s="100" t="s">
        <v>1014</v>
      </c>
      <c r="H1551" s="100" t="s">
        <v>1014</v>
      </c>
      <c r="I1551" s="100" t="s">
        <v>1014</v>
      </c>
      <c r="J1551" s="100" t="s">
        <v>1014</v>
      </c>
      <c r="K1551" s="100" t="s">
        <v>1014</v>
      </c>
      <c r="L1551" s="100" t="s">
        <v>1014</v>
      </c>
      <c r="M1551" s="100" t="s">
        <v>1014</v>
      </c>
      <c r="N1551" s="100" t="s">
        <v>1014</v>
      </c>
      <c r="O1551" s="110" t="s">
        <v>1009</v>
      </c>
    </row>
    <row r="1552" spans="1:15" x14ac:dyDescent="0.25">
      <c r="A1552" s="97" t="s">
        <v>1180</v>
      </c>
      <c r="B1552" s="98" t="s">
        <v>1435</v>
      </c>
      <c r="C1552" s="98" t="s">
        <v>1436</v>
      </c>
      <c r="D1552" s="85">
        <v>9519.9</v>
      </c>
      <c r="E1552" s="99">
        <v>0.733048143725195</v>
      </c>
      <c r="F1552" s="96">
        <v>88</v>
      </c>
      <c r="G1552" s="100" t="s">
        <v>1051</v>
      </c>
      <c r="H1552" s="100" t="s">
        <v>1030</v>
      </c>
      <c r="I1552" s="100" t="s">
        <v>1008</v>
      </c>
      <c r="J1552" s="100" t="s">
        <v>1007</v>
      </c>
      <c r="K1552" s="100" t="s">
        <v>1030</v>
      </c>
      <c r="L1552" s="100" t="s">
        <v>1030</v>
      </c>
      <c r="M1552" s="100" t="s">
        <v>1006</v>
      </c>
      <c r="N1552" s="100" t="s">
        <v>1030</v>
      </c>
      <c r="O1552" s="110" t="s">
        <v>1185</v>
      </c>
    </row>
    <row r="1553" spans="1:15" x14ac:dyDescent="0.25">
      <c r="A1553" s="97" t="s">
        <v>1181</v>
      </c>
      <c r="B1553" s="98" t="s">
        <v>1435</v>
      </c>
      <c r="C1553" s="98" t="s">
        <v>1436</v>
      </c>
      <c r="D1553" s="85">
        <v>708.3</v>
      </c>
      <c r="E1553" s="99">
        <v>0.53461813490920196</v>
      </c>
      <c r="F1553" s="96">
        <v>106</v>
      </c>
      <c r="G1553" s="100" t="s">
        <v>1014</v>
      </c>
      <c r="H1553" s="100" t="s">
        <v>1014</v>
      </c>
      <c r="I1553" s="100" t="s">
        <v>1014</v>
      </c>
      <c r="J1553" s="100" t="s">
        <v>1014</v>
      </c>
      <c r="K1553" s="100" t="s">
        <v>1014</v>
      </c>
      <c r="L1553" s="100" t="s">
        <v>1014</v>
      </c>
      <c r="M1553" s="100" t="s">
        <v>1014</v>
      </c>
      <c r="N1553" s="100" t="s">
        <v>1014</v>
      </c>
      <c r="O1553" s="110" t="s">
        <v>1009</v>
      </c>
    </row>
    <row r="1554" spans="1:15" x14ac:dyDescent="0.25">
      <c r="A1554" s="97" t="s">
        <v>1182</v>
      </c>
      <c r="B1554" s="98" t="s">
        <v>1435</v>
      </c>
      <c r="C1554" s="98" t="s">
        <v>1436</v>
      </c>
      <c r="D1554" s="85">
        <v>2165.9</v>
      </c>
      <c r="E1554" s="99">
        <v>4.9452732713779299E-2</v>
      </c>
      <c r="F1554" s="96">
        <v>154</v>
      </c>
      <c r="G1554" s="100" t="s">
        <v>1014</v>
      </c>
      <c r="H1554" s="100" t="s">
        <v>1014</v>
      </c>
      <c r="I1554" s="100" t="s">
        <v>1014</v>
      </c>
      <c r="J1554" s="100" t="s">
        <v>1014</v>
      </c>
      <c r="K1554" s="100" t="s">
        <v>1014</v>
      </c>
      <c r="L1554" s="100" t="s">
        <v>1014</v>
      </c>
      <c r="M1554" s="100" t="s">
        <v>1014</v>
      </c>
      <c r="N1554" s="100" t="s">
        <v>1014</v>
      </c>
      <c r="O1554" s="110" t="s">
        <v>1009</v>
      </c>
    </row>
    <row r="1555" spans="1:15" x14ac:dyDescent="0.25">
      <c r="A1555" s="97" t="s">
        <v>1003</v>
      </c>
      <c r="B1555" s="98" t="s">
        <v>1437</v>
      </c>
      <c r="C1555" s="98" t="s">
        <v>1438</v>
      </c>
      <c r="D1555" s="85">
        <v>752.9</v>
      </c>
      <c r="E1555" s="99">
        <v>0.20099026924741101</v>
      </c>
      <c r="F1555" s="96">
        <v>124</v>
      </c>
      <c r="G1555" s="100" t="s">
        <v>1014</v>
      </c>
      <c r="H1555" s="100" t="s">
        <v>1014</v>
      </c>
      <c r="I1555" s="100" t="s">
        <v>1014</v>
      </c>
      <c r="J1555" s="100" t="s">
        <v>1014</v>
      </c>
      <c r="K1555" s="100" t="s">
        <v>1014</v>
      </c>
      <c r="L1555" s="100" t="s">
        <v>1014</v>
      </c>
      <c r="M1555" s="100" t="s">
        <v>1014</v>
      </c>
      <c r="N1555" s="100" t="s">
        <v>1014</v>
      </c>
      <c r="O1555" s="110" t="s">
        <v>1009</v>
      </c>
    </row>
    <row r="1556" spans="1:15" x14ac:dyDescent="0.25">
      <c r="A1556" s="97" t="s">
        <v>1172</v>
      </c>
      <c r="B1556" s="98" t="s">
        <v>1437</v>
      </c>
      <c r="C1556" s="98" t="s">
        <v>1438</v>
      </c>
      <c r="D1556" s="85">
        <v>75.599999999999994</v>
      </c>
      <c r="E1556" s="99">
        <v>-0.30355888536859899</v>
      </c>
      <c r="F1556" s="96">
        <v>163</v>
      </c>
      <c r="G1556" s="100" t="s">
        <v>1014</v>
      </c>
      <c r="H1556" s="100" t="s">
        <v>1014</v>
      </c>
      <c r="I1556" s="100" t="s">
        <v>1014</v>
      </c>
      <c r="J1556" s="100" t="s">
        <v>1014</v>
      </c>
      <c r="K1556" s="100" t="s">
        <v>1014</v>
      </c>
      <c r="L1556" s="100" t="s">
        <v>1014</v>
      </c>
      <c r="M1556" s="100" t="s">
        <v>1014</v>
      </c>
      <c r="N1556" s="100" t="s">
        <v>1014</v>
      </c>
      <c r="O1556" s="110" t="s">
        <v>1200</v>
      </c>
    </row>
    <row r="1557" spans="1:15" x14ac:dyDescent="0.25">
      <c r="A1557" s="97" t="s">
        <v>1173</v>
      </c>
      <c r="B1557" s="98" t="s">
        <v>1437</v>
      </c>
      <c r="C1557" s="98" t="s">
        <v>1438</v>
      </c>
      <c r="D1557" s="85">
        <v>137</v>
      </c>
      <c r="E1557" s="99">
        <v>-0.30355888536859899</v>
      </c>
      <c r="F1557" s="96">
        <v>153</v>
      </c>
      <c r="G1557" s="100" t="s">
        <v>1014</v>
      </c>
      <c r="H1557" s="100" t="s">
        <v>1014</v>
      </c>
      <c r="I1557" s="100" t="s">
        <v>1014</v>
      </c>
      <c r="J1557" s="100" t="s">
        <v>1014</v>
      </c>
      <c r="K1557" s="100" t="s">
        <v>1014</v>
      </c>
      <c r="L1557" s="100" t="s">
        <v>1014</v>
      </c>
      <c r="M1557" s="100" t="s">
        <v>1014</v>
      </c>
      <c r="N1557" s="100" t="s">
        <v>1014</v>
      </c>
      <c r="O1557" s="110" t="s">
        <v>1200</v>
      </c>
    </row>
    <row r="1558" spans="1:15" x14ac:dyDescent="0.25">
      <c r="A1558" s="97" t="s">
        <v>1174</v>
      </c>
      <c r="B1558" s="98" t="s">
        <v>1437</v>
      </c>
      <c r="C1558" s="98" t="s">
        <v>1438</v>
      </c>
      <c r="D1558" s="85">
        <v>24.3</v>
      </c>
      <c r="E1558" s="99">
        <v>-0.30355888536859899</v>
      </c>
      <c r="F1558" s="96">
        <v>169</v>
      </c>
      <c r="G1558" s="100" t="s">
        <v>1014</v>
      </c>
      <c r="H1558" s="100" t="s">
        <v>1014</v>
      </c>
      <c r="I1558" s="100" t="s">
        <v>1014</v>
      </c>
      <c r="J1558" s="100" t="s">
        <v>1014</v>
      </c>
      <c r="K1558" s="100" t="s">
        <v>1014</v>
      </c>
      <c r="L1558" s="100" t="s">
        <v>1014</v>
      </c>
      <c r="M1558" s="100" t="s">
        <v>1014</v>
      </c>
      <c r="N1558" s="100" t="s">
        <v>1014</v>
      </c>
      <c r="O1558" s="110" t="s">
        <v>1200</v>
      </c>
    </row>
    <row r="1559" spans="1:15" x14ac:dyDescent="0.25">
      <c r="A1559" s="97" t="s">
        <v>1175</v>
      </c>
      <c r="B1559" s="98" t="s">
        <v>1437</v>
      </c>
      <c r="C1559" s="98" t="s">
        <v>1438</v>
      </c>
      <c r="D1559" s="85">
        <v>331.9</v>
      </c>
      <c r="E1559" s="99">
        <v>0.42694083370610503</v>
      </c>
      <c r="F1559" s="96">
        <v>111</v>
      </c>
      <c r="G1559" s="100" t="s">
        <v>1014</v>
      </c>
      <c r="H1559" s="100" t="s">
        <v>1014</v>
      </c>
      <c r="I1559" s="100" t="s">
        <v>1014</v>
      </c>
      <c r="J1559" s="100" t="s">
        <v>1014</v>
      </c>
      <c r="K1559" s="100" t="s">
        <v>1014</v>
      </c>
      <c r="L1559" s="100" t="s">
        <v>1014</v>
      </c>
      <c r="M1559" s="100" t="s">
        <v>1014</v>
      </c>
      <c r="N1559" s="100" t="s">
        <v>1014</v>
      </c>
      <c r="O1559" s="110" t="s">
        <v>1009</v>
      </c>
    </row>
    <row r="1560" spans="1:15" x14ac:dyDescent="0.25">
      <c r="A1560" s="97" t="s">
        <v>1176</v>
      </c>
      <c r="B1560" s="98" t="s">
        <v>1437</v>
      </c>
      <c r="C1560" s="98" t="s">
        <v>1438</v>
      </c>
      <c r="D1560" s="85">
        <v>2439.4</v>
      </c>
      <c r="E1560" s="99">
        <v>0.96539634497553195</v>
      </c>
      <c r="F1560" s="96">
        <v>64</v>
      </c>
      <c r="G1560" s="100" t="s">
        <v>1014</v>
      </c>
      <c r="H1560" s="100" t="s">
        <v>1014</v>
      </c>
      <c r="I1560" s="100" t="s">
        <v>1014</v>
      </c>
      <c r="J1560" s="100" t="s">
        <v>1014</v>
      </c>
      <c r="K1560" s="100" t="s">
        <v>1014</v>
      </c>
      <c r="L1560" s="100" t="s">
        <v>1014</v>
      </c>
      <c r="M1560" s="100" t="s">
        <v>1014</v>
      </c>
      <c r="N1560" s="100" t="s">
        <v>1014</v>
      </c>
      <c r="O1560" s="110" t="s">
        <v>1009</v>
      </c>
    </row>
    <row r="1561" spans="1:15" x14ac:dyDescent="0.25">
      <c r="A1561" s="97" t="s">
        <v>1177</v>
      </c>
      <c r="B1561" s="98" t="s">
        <v>1437</v>
      </c>
      <c r="C1561" s="98" t="s">
        <v>1438</v>
      </c>
      <c r="D1561" s="85">
        <v>409.1</v>
      </c>
      <c r="E1561" s="99">
        <v>1.08441138567222</v>
      </c>
      <c r="F1561" s="96">
        <v>63</v>
      </c>
      <c r="G1561" s="100" t="s">
        <v>1014</v>
      </c>
      <c r="H1561" s="100" t="s">
        <v>1014</v>
      </c>
      <c r="I1561" s="100" t="s">
        <v>1014</v>
      </c>
      <c r="J1561" s="100" t="s">
        <v>1014</v>
      </c>
      <c r="K1561" s="100" t="s">
        <v>1014</v>
      </c>
      <c r="L1561" s="100" t="s">
        <v>1014</v>
      </c>
      <c r="M1561" s="100" t="s">
        <v>1014</v>
      </c>
      <c r="N1561" s="100" t="s">
        <v>1014</v>
      </c>
      <c r="O1561" s="110" t="s">
        <v>1009</v>
      </c>
    </row>
    <row r="1562" spans="1:15" x14ac:dyDescent="0.25">
      <c r="A1562" s="97" t="s">
        <v>1178</v>
      </c>
      <c r="B1562" s="98" t="s">
        <v>1437</v>
      </c>
      <c r="C1562" s="98" t="s">
        <v>1438</v>
      </c>
      <c r="D1562" s="85">
        <v>66</v>
      </c>
      <c r="E1562" s="99">
        <v>-0.30355888536859899</v>
      </c>
      <c r="F1562" s="96">
        <v>158</v>
      </c>
      <c r="G1562" s="100" t="s">
        <v>1014</v>
      </c>
      <c r="H1562" s="100" t="s">
        <v>1014</v>
      </c>
      <c r="I1562" s="100" t="s">
        <v>1014</v>
      </c>
      <c r="J1562" s="100" t="s">
        <v>1014</v>
      </c>
      <c r="K1562" s="100" t="s">
        <v>1014</v>
      </c>
      <c r="L1562" s="100" t="s">
        <v>1014</v>
      </c>
      <c r="M1562" s="100" t="s">
        <v>1014</v>
      </c>
      <c r="N1562" s="100" t="s">
        <v>1014</v>
      </c>
      <c r="O1562" s="110" t="s">
        <v>1200</v>
      </c>
    </row>
    <row r="1563" spans="1:15" x14ac:dyDescent="0.25">
      <c r="A1563" s="97" t="s">
        <v>1179</v>
      </c>
      <c r="B1563" s="98" t="s">
        <v>1437</v>
      </c>
      <c r="C1563" s="98" t="s">
        <v>1438</v>
      </c>
      <c r="D1563" s="85">
        <v>608.29999999999995</v>
      </c>
      <c r="E1563" s="99">
        <v>0.41486588146699499</v>
      </c>
      <c r="F1563" s="96">
        <v>117</v>
      </c>
      <c r="G1563" s="100" t="s">
        <v>1014</v>
      </c>
      <c r="H1563" s="100" t="s">
        <v>1014</v>
      </c>
      <c r="I1563" s="100" t="s">
        <v>1014</v>
      </c>
      <c r="J1563" s="100" t="s">
        <v>1014</v>
      </c>
      <c r="K1563" s="100" t="s">
        <v>1014</v>
      </c>
      <c r="L1563" s="100" t="s">
        <v>1014</v>
      </c>
      <c r="M1563" s="100" t="s">
        <v>1014</v>
      </c>
      <c r="N1563" s="100" t="s">
        <v>1014</v>
      </c>
      <c r="O1563" s="110" t="s">
        <v>1009</v>
      </c>
    </row>
    <row r="1564" spans="1:15" x14ac:dyDescent="0.25">
      <c r="A1564" s="97" t="s">
        <v>1180</v>
      </c>
      <c r="B1564" s="98" t="s">
        <v>1437</v>
      </c>
      <c r="C1564" s="98" t="s">
        <v>1438</v>
      </c>
      <c r="D1564" s="85">
        <v>4694</v>
      </c>
      <c r="E1564" s="99">
        <v>-0.34308315229639202</v>
      </c>
      <c r="F1564" s="96">
        <v>173</v>
      </c>
      <c r="G1564" s="100" t="s">
        <v>1021</v>
      </c>
      <c r="H1564" s="100" t="s">
        <v>1021</v>
      </c>
      <c r="I1564" s="100" t="s">
        <v>1007</v>
      </c>
      <c r="J1564" s="100" t="s">
        <v>1007</v>
      </c>
      <c r="K1564" s="100" t="s">
        <v>1030</v>
      </c>
      <c r="L1564" s="100" t="s">
        <v>1030</v>
      </c>
      <c r="M1564" s="100" t="s">
        <v>1007</v>
      </c>
      <c r="N1564" s="100" t="s">
        <v>1030</v>
      </c>
      <c r="O1564" s="110" t="s">
        <v>1185</v>
      </c>
    </row>
    <row r="1565" spans="1:15" x14ac:dyDescent="0.25">
      <c r="A1565" s="97" t="s">
        <v>1181</v>
      </c>
      <c r="B1565" s="98" t="s">
        <v>1437</v>
      </c>
      <c r="C1565" s="98" t="s">
        <v>1438</v>
      </c>
      <c r="D1565" s="85">
        <v>328.8</v>
      </c>
      <c r="E1565" s="99">
        <v>0.53461813490920196</v>
      </c>
      <c r="F1565" s="96">
        <v>106</v>
      </c>
      <c r="G1565" s="100" t="s">
        <v>1014</v>
      </c>
      <c r="H1565" s="100" t="s">
        <v>1014</v>
      </c>
      <c r="I1565" s="100" t="s">
        <v>1014</v>
      </c>
      <c r="J1565" s="100" t="s">
        <v>1014</v>
      </c>
      <c r="K1565" s="100" t="s">
        <v>1014</v>
      </c>
      <c r="L1565" s="100" t="s">
        <v>1014</v>
      </c>
      <c r="M1565" s="100" t="s">
        <v>1014</v>
      </c>
      <c r="N1565" s="100" t="s">
        <v>1014</v>
      </c>
      <c r="O1565" s="110" t="s">
        <v>1009</v>
      </c>
    </row>
    <row r="1566" spans="1:15" x14ac:dyDescent="0.25">
      <c r="A1566" s="97" t="s">
        <v>1182</v>
      </c>
      <c r="B1566" s="98" t="s">
        <v>1437</v>
      </c>
      <c r="C1566" s="98" t="s">
        <v>1438</v>
      </c>
      <c r="D1566" s="85">
        <v>1100</v>
      </c>
      <c r="E1566" s="99">
        <v>4.9452732713779299E-2</v>
      </c>
      <c r="F1566" s="96">
        <v>154</v>
      </c>
      <c r="G1566" s="100" t="s">
        <v>1014</v>
      </c>
      <c r="H1566" s="100" t="s">
        <v>1014</v>
      </c>
      <c r="I1566" s="100" t="s">
        <v>1014</v>
      </c>
      <c r="J1566" s="100" t="s">
        <v>1014</v>
      </c>
      <c r="K1566" s="100" t="s">
        <v>1014</v>
      </c>
      <c r="L1566" s="100" t="s">
        <v>1014</v>
      </c>
      <c r="M1566" s="100" t="s">
        <v>1014</v>
      </c>
      <c r="N1566" s="100" t="s">
        <v>1014</v>
      </c>
      <c r="O1566" s="110" t="s">
        <v>1009</v>
      </c>
    </row>
    <row r="1567" spans="1:15" x14ac:dyDescent="0.25">
      <c r="A1567" s="97" t="s">
        <v>1003</v>
      </c>
      <c r="B1567" s="98" t="s">
        <v>1439</v>
      </c>
      <c r="C1567" s="98" t="s">
        <v>1440</v>
      </c>
      <c r="D1567" s="85">
        <v>1578.8</v>
      </c>
      <c r="E1567" s="99">
        <v>0.20099026924741101</v>
      </c>
      <c r="F1567" s="96">
        <v>124</v>
      </c>
      <c r="G1567" s="100" t="s">
        <v>1014</v>
      </c>
      <c r="H1567" s="100" t="s">
        <v>1014</v>
      </c>
      <c r="I1567" s="100" t="s">
        <v>1014</v>
      </c>
      <c r="J1567" s="100" t="s">
        <v>1014</v>
      </c>
      <c r="K1567" s="100" t="s">
        <v>1014</v>
      </c>
      <c r="L1567" s="100" t="s">
        <v>1014</v>
      </c>
      <c r="M1567" s="100" t="s">
        <v>1014</v>
      </c>
      <c r="N1567" s="100" t="s">
        <v>1014</v>
      </c>
      <c r="O1567" s="110" t="s">
        <v>1009</v>
      </c>
    </row>
    <row r="1568" spans="1:15" x14ac:dyDescent="0.25">
      <c r="A1568" s="97" t="s">
        <v>1172</v>
      </c>
      <c r="B1568" s="98" t="s">
        <v>1439</v>
      </c>
      <c r="C1568" s="98" t="s">
        <v>1440</v>
      </c>
      <c r="D1568" s="85">
        <v>126.7</v>
      </c>
      <c r="E1568" s="99">
        <v>1.1459582185341</v>
      </c>
      <c r="F1568" s="96">
        <v>49</v>
      </c>
      <c r="G1568" s="100" t="s">
        <v>1014</v>
      </c>
      <c r="H1568" s="100" t="s">
        <v>1014</v>
      </c>
      <c r="I1568" s="100" t="s">
        <v>1014</v>
      </c>
      <c r="J1568" s="100" t="s">
        <v>1014</v>
      </c>
      <c r="K1568" s="100" t="s">
        <v>1014</v>
      </c>
      <c r="L1568" s="100" t="s">
        <v>1014</v>
      </c>
      <c r="M1568" s="100" t="s">
        <v>1014</v>
      </c>
      <c r="N1568" s="100" t="s">
        <v>1014</v>
      </c>
      <c r="O1568" s="110" t="s">
        <v>1200</v>
      </c>
    </row>
    <row r="1569" spans="1:15" x14ac:dyDescent="0.25">
      <c r="A1569" s="97" t="s">
        <v>1173</v>
      </c>
      <c r="B1569" s="98" t="s">
        <v>1439</v>
      </c>
      <c r="C1569" s="98" t="s">
        <v>1440</v>
      </c>
      <c r="D1569" s="85">
        <v>247.2</v>
      </c>
      <c r="E1569" s="99">
        <v>1.1459582185341</v>
      </c>
      <c r="F1569" s="96">
        <v>37</v>
      </c>
      <c r="G1569" s="100" t="s">
        <v>1014</v>
      </c>
      <c r="H1569" s="100" t="s">
        <v>1014</v>
      </c>
      <c r="I1569" s="100" t="s">
        <v>1014</v>
      </c>
      <c r="J1569" s="100" t="s">
        <v>1014</v>
      </c>
      <c r="K1569" s="100" t="s">
        <v>1014</v>
      </c>
      <c r="L1569" s="100" t="s">
        <v>1014</v>
      </c>
      <c r="M1569" s="100" t="s">
        <v>1014</v>
      </c>
      <c r="N1569" s="100" t="s">
        <v>1014</v>
      </c>
      <c r="O1569" s="110" t="s">
        <v>1200</v>
      </c>
    </row>
    <row r="1570" spans="1:15" x14ac:dyDescent="0.25">
      <c r="A1570" s="97" t="s">
        <v>1174</v>
      </c>
      <c r="B1570" s="98" t="s">
        <v>1439</v>
      </c>
      <c r="C1570" s="98" t="s">
        <v>1440</v>
      </c>
      <c r="D1570" s="85">
        <v>31.7</v>
      </c>
      <c r="E1570" s="99">
        <v>1.1459582185341</v>
      </c>
      <c r="F1570" s="96">
        <v>45</v>
      </c>
      <c r="G1570" s="100" t="s">
        <v>1014</v>
      </c>
      <c r="H1570" s="100" t="s">
        <v>1014</v>
      </c>
      <c r="I1570" s="100" t="s">
        <v>1014</v>
      </c>
      <c r="J1570" s="100" t="s">
        <v>1014</v>
      </c>
      <c r="K1570" s="100" t="s">
        <v>1014</v>
      </c>
      <c r="L1570" s="100" t="s">
        <v>1014</v>
      </c>
      <c r="M1570" s="100" t="s">
        <v>1014</v>
      </c>
      <c r="N1570" s="100" t="s">
        <v>1014</v>
      </c>
      <c r="O1570" s="110" t="s">
        <v>1200</v>
      </c>
    </row>
    <row r="1571" spans="1:15" x14ac:dyDescent="0.25">
      <c r="A1571" s="97" t="s">
        <v>1175</v>
      </c>
      <c r="B1571" s="98" t="s">
        <v>1439</v>
      </c>
      <c r="C1571" s="98" t="s">
        <v>1440</v>
      </c>
      <c r="D1571" s="85">
        <v>610.5</v>
      </c>
      <c r="E1571" s="99">
        <v>0.42694083370610503</v>
      </c>
      <c r="F1571" s="96">
        <v>111</v>
      </c>
      <c r="G1571" s="100" t="s">
        <v>1014</v>
      </c>
      <c r="H1571" s="100" t="s">
        <v>1014</v>
      </c>
      <c r="I1571" s="100" t="s">
        <v>1014</v>
      </c>
      <c r="J1571" s="100" t="s">
        <v>1014</v>
      </c>
      <c r="K1571" s="100" t="s">
        <v>1014</v>
      </c>
      <c r="L1571" s="100" t="s">
        <v>1014</v>
      </c>
      <c r="M1571" s="100" t="s">
        <v>1014</v>
      </c>
      <c r="N1571" s="100" t="s">
        <v>1014</v>
      </c>
      <c r="O1571" s="110" t="s">
        <v>1009</v>
      </c>
    </row>
    <row r="1572" spans="1:15" x14ac:dyDescent="0.25">
      <c r="A1572" s="97" t="s">
        <v>1176</v>
      </c>
      <c r="B1572" s="98" t="s">
        <v>1439</v>
      </c>
      <c r="C1572" s="98" t="s">
        <v>1440</v>
      </c>
      <c r="D1572" s="85">
        <v>3972.3</v>
      </c>
      <c r="E1572" s="99">
        <v>1.42712551788326</v>
      </c>
      <c r="F1572" s="96">
        <v>33</v>
      </c>
      <c r="G1572" s="100" t="s">
        <v>1020</v>
      </c>
      <c r="H1572" s="100" t="s">
        <v>1021</v>
      </c>
      <c r="I1572" s="100" t="s">
        <v>1007</v>
      </c>
      <c r="J1572" s="100" t="s">
        <v>1007</v>
      </c>
      <c r="K1572" s="100" t="s">
        <v>1030</v>
      </c>
      <c r="L1572" s="100" t="s">
        <v>1030</v>
      </c>
      <c r="M1572" s="100" t="s">
        <v>1030</v>
      </c>
      <c r="N1572" s="100" t="s">
        <v>1030</v>
      </c>
      <c r="O1572" s="110" t="s">
        <v>1185</v>
      </c>
    </row>
    <row r="1573" spans="1:15" x14ac:dyDescent="0.25">
      <c r="A1573" s="97" t="s">
        <v>1177</v>
      </c>
      <c r="B1573" s="98" t="s">
        <v>1439</v>
      </c>
      <c r="C1573" s="98" t="s">
        <v>1440</v>
      </c>
      <c r="D1573" s="85">
        <v>753.8</v>
      </c>
      <c r="E1573" s="99">
        <v>1.15193149905343</v>
      </c>
      <c r="F1573" s="96">
        <v>57</v>
      </c>
      <c r="G1573" s="100" t="s">
        <v>1020</v>
      </c>
      <c r="H1573" s="100" t="s">
        <v>1008</v>
      </c>
      <c r="I1573" s="100" t="s">
        <v>1007</v>
      </c>
      <c r="J1573" s="100" t="s">
        <v>1007</v>
      </c>
      <c r="K1573" s="100" t="s">
        <v>1030</v>
      </c>
      <c r="L1573" s="100" t="s">
        <v>1030</v>
      </c>
      <c r="M1573" s="100" t="s">
        <v>1030</v>
      </c>
      <c r="N1573" s="100" t="s">
        <v>1030</v>
      </c>
      <c r="O1573" s="110" t="s">
        <v>1185</v>
      </c>
    </row>
    <row r="1574" spans="1:15" x14ac:dyDescent="0.25">
      <c r="A1574" s="97" t="s">
        <v>1178</v>
      </c>
      <c r="B1574" s="98" t="s">
        <v>1439</v>
      </c>
      <c r="C1574" s="98" t="s">
        <v>1440</v>
      </c>
      <c r="D1574" s="85">
        <v>121.2</v>
      </c>
      <c r="E1574" s="99">
        <v>1.1459582185341</v>
      </c>
      <c r="F1574" s="96">
        <v>55</v>
      </c>
      <c r="G1574" s="100" t="s">
        <v>1014</v>
      </c>
      <c r="H1574" s="100" t="s">
        <v>1014</v>
      </c>
      <c r="I1574" s="100" t="s">
        <v>1014</v>
      </c>
      <c r="J1574" s="100" t="s">
        <v>1014</v>
      </c>
      <c r="K1574" s="100" t="s">
        <v>1014</v>
      </c>
      <c r="L1574" s="100" t="s">
        <v>1014</v>
      </c>
      <c r="M1574" s="100" t="s">
        <v>1014</v>
      </c>
      <c r="N1574" s="100" t="s">
        <v>1014</v>
      </c>
      <c r="O1574" s="110" t="s">
        <v>1200</v>
      </c>
    </row>
    <row r="1575" spans="1:15" x14ac:dyDescent="0.25">
      <c r="A1575" s="97" t="s">
        <v>1179</v>
      </c>
      <c r="B1575" s="98" t="s">
        <v>1439</v>
      </c>
      <c r="C1575" s="98" t="s">
        <v>1440</v>
      </c>
      <c r="D1575" s="85">
        <v>1103.0999999999999</v>
      </c>
      <c r="E1575" s="99">
        <v>0.41486588146699499</v>
      </c>
      <c r="F1575" s="96">
        <v>117</v>
      </c>
      <c r="G1575" s="100" t="s">
        <v>1014</v>
      </c>
      <c r="H1575" s="100" t="s">
        <v>1014</v>
      </c>
      <c r="I1575" s="100" t="s">
        <v>1014</v>
      </c>
      <c r="J1575" s="100" t="s">
        <v>1014</v>
      </c>
      <c r="K1575" s="100" t="s">
        <v>1014</v>
      </c>
      <c r="L1575" s="100" t="s">
        <v>1014</v>
      </c>
      <c r="M1575" s="100" t="s">
        <v>1014</v>
      </c>
      <c r="N1575" s="100" t="s">
        <v>1014</v>
      </c>
      <c r="O1575" s="110" t="s">
        <v>1009</v>
      </c>
    </row>
    <row r="1576" spans="1:15" x14ac:dyDescent="0.25">
      <c r="A1576" s="97" t="s">
        <v>1180</v>
      </c>
      <c r="B1576" s="98" t="s">
        <v>1439</v>
      </c>
      <c r="C1576" s="98" t="s">
        <v>1440</v>
      </c>
      <c r="D1576" s="85">
        <v>8789.1</v>
      </c>
      <c r="E1576" s="99">
        <v>1.46231132629501</v>
      </c>
      <c r="F1576" s="96">
        <v>35</v>
      </c>
      <c r="G1576" s="100" t="s">
        <v>1020</v>
      </c>
      <c r="H1576" s="100" t="s">
        <v>1008</v>
      </c>
      <c r="I1576" s="100" t="s">
        <v>1007</v>
      </c>
      <c r="J1576" s="100" t="s">
        <v>1007</v>
      </c>
      <c r="K1576" s="100" t="s">
        <v>1030</v>
      </c>
      <c r="L1576" s="100" t="s">
        <v>1030</v>
      </c>
      <c r="M1576" s="100" t="s">
        <v>1030</v>
      </c>
      <c r="N1576" s="100" t="s">
        <v>1030</v>
      </c>
      <c r="O1576" s="110" t="s">
        <v>1185</v>
      </c>
    </row>
    <row r="1577" spans="1:15" x14ac:dyDescent="0.25">
      <c r="A1577" s="97" t="s">
        <v>1181</v>
      </c>
      <c r="B1577" s="98" t="s">
        <v>1439</v>
      </c>
      <c r="C1577" s="98" t="s">
        <v>1440</v>
      </c>
      <c r="D1577" s="85">
        <v>555.70000000000005</v>
      </c>
      <c r="E1577" s="99">
        <v>0.53461813490920196</v>
      </c>
      <c r="F1577" s="96">
        <v>106</v>
      </c>
      <c r="G1577" s="100" t="s">
        <v>1014</v>
      </c>
      <c r="H1577" s="100" t="s">
        <v>1014</v>
      </c>
      <c r="I1577" s="100" t="s">
        <v>1014</v>
      </c>
      <c r="J1577" s="100" t="s">
        <v>1014</v>
      </c>
      <c r="K1577" s="100" t="s">
        <v>1014</v>
      </c>
      <c r="L1577" s="100" t="s">
        <v>1014</v>
      </c>
      <c r="M1577" s="100" t="s">
        <v>1014</v>
      </c>
      <c r="N1577" s="100" t="s">
        <v>1014</v>
      </c>
      <c r="O1577" s="110" t="s">
        <v>1009</v>
      </c>
    </row>
    <row r="1578" spans="1:15" x14ac:dyDescent="0.25">
      <c r="A1578" s="97" t="s">
        <v>1182</v>
      </c>
      <c r="B1578" s="98" t="s">
        <v>1439</v>
      </c>
      <c r="C1578" s="98" t="s">
        <v>1440</v>
      </c>
      <c r="D1578" s="85">
        <v>2114.9</v>
      </c>
      <c r="E1578" s="99">
        <v>4.9452732713779299E-2</v>
      </c>
      <c r="F1578" s="96">
        <v>154</v>
      </c>
      <c r="G1578" s="100" t="s">
        <v>1014</v>
      </c>
      <c r="H1578" s="100" t="s">
        <v>1014</v>
      </c>
      <c r="I1578" s="100" t="s">
        <v>1014</v>
      </c>
      <c r="J1578" s="100" t="s">
        <v>1014</v>
      </c>
      <c r="K1578" s="100" t="s">
        <v>1014</v>
      </c>
      <c r="L1578" s="100" t="s">
        <v>1014</v>
      </c>
      <c r="M1578" s="100" t="s">
        <v>1014</v>
      </c>
      <c r="N1578" s="100" t="s">
        <v>1014</v>
      </c>
      <c r="O1578" s="110" t="s">
        <v>1009</v>
      </c>
    </row>
    <row r="1579" spans="1:15" x14ac:dyDescent="0.25">
      <c r="A1579" s="97" t="s">
        <v>1003</v>
      </c>
      <c r="B1579" s="98" t="s">
        <v>1441</v>
      </c>
      <c r="C1579" s="98" t="s">
        <v>1442</v>
      </c>
      <c r="D1579" s="85">
        <v>1442.7</v>
      </c>
      <c r="E1579" s="99">
        <v>1.4672508754875</v>
      </c>
      <c r="F1579" s="96">
        <v>39</v>
      </c>
      <c r="G1579" s="100" t="s">
        <v>1020</v>
      </c>
      <c r="H1579" s="100" t="s">
        <v>1008</v>
      </c>
      <c r="I1579" s="100" t="s">
        <v>1006</v>
      </c>
      <c r="J1579" s="100" t="s">
        <v>1007</v>
      </c>
      <c r="K1579" s="100" t="s">
        <v>1021</v>
      </c>
      <c r="L1579" s="100" t="s">
        <v>1006</v>
      </c>
      <c r="M1579" s="100" t="s">
        <v>1030</v>
      </c>
      <c r="N1579" s="100" t="s">
        <v>1006</v>
      </c>
      <c r="O1579" s="110" t="s">
        <v>1185</v>
      </c>
    </row>
    <row r="1580" spans="1:15" x14ac:dyDescent="0.25">
      <c r="A1580" s="97" t="s">
        <v>1172</v>
      </c>
      <c r="B1580" s="98" t="s">
        <v>1441</v>
      </c>
      <c r="C1580" s="98" t="s">
        <v>1442</v>
      </c>
      <c r="D1580" s="85">
        <v>435.6</v>
      </c>
      <c r="E1580" s="99">
        <v>1.12999200351877</v>
      </c>
      <c r="F1580" s="96">
        <v>50</v>
      </c>
      <c r="G1580" s="100" t="s">
        <v>1014</v>
      </c>
      <c r="H1580" s="100" t="s">
        <v>1014</v>
      </c>
      <c r="I1580" s="100" t="s">
        <v>1014</v>
      </c>
      <c r="J1580" s="100" t="s">
        <v>1014</v>
      </c>
      <c r="K1580" s="100" t="s">
        <v>1014</v>
      </c>
      <c r="L1580" s="100" t="s">
        <v>1014</v>
      </c>
      <c r="M1580" s="100" t="s">
        <v>1014</v>
      </c>
      <c r="N1580" s="100" t="s">
        <v>1014</v>
      </c>
      <c r="O1580" s="110" t="s">
        <v>1200</v>
      </c>
    </row>
    <row r="1581" spans="1:15" x14ac:dyDescent="0.25">
      <c r="A1581" s="97" t="s">
        <v>1173</v>
      </c>
      <c r="B1581" s="98" t="s">
        <v>1441</v>
      </c>
      <c r="C1581" s="98" t="s">
        <v>1442</v>
      </c>
      <c r="D1581" s="85">
        <v>525.9</v>
      </c>
      <c r="E1581" s="99">
        <v>1.12999200351877</v>
      </c>
      <c r="F1581" s="96">
        <v>39</v>
      </c>
      <c r="G1581" s="100" t="s">
        <v>1014</v>
      </c>
      <c r="H1581" s="100" t="s">
        <v>1014</v>
      </c>
      <c r="I1581" s="100" t="s">
        <v>1014</v>
      </c>
      <c r="J1581" s="100" t="s">
        <v>1014</v>
      </c>
      <c r="K1581" s="100" t="s">
        <v>1014</v>
      </c>
      <c r="L1581" s="100" t="s">
        <v>1014</v>
      </c>
      <c r="M1581" s="100" t="s">
        <v>1014</v>
      </c>
      <c r="N1581" s="100" t="s">
        <v>1014</v>
      </c>
      <c r="O1581" s="110" t="s">
        <v>1200</v>
      </c>
    </row>
    <row r="1582" spans="1:15" x14ac:dyDescent="0.25">
      <c r="A1582" s="97" t="s">
        <v>1174</v>
      </c>
      <c r="B1582" s="98" t="s">
        <v>1441</v>
      </c>
      <c r="C1582" s="98" t="s">
        <v>1442</v>
      </c>
      <c r="D1582" s="85">
        <v>185.5</v>
      </c>
      <c r="E1582" s="99">
        <v>1.12999200351877</v>
      </c>
      <c r="F1582" s="96">
        <v>48</v>
      </c>
      <c r="G1582" s="100" t="s">
        <v>1014</v>
      </c>
      <c r="H1582" s="100" t="s">
        <v>1014</v>
      </c>
      <c r="I1582" s="100" t="s">
        <v>1014</v>
      </c>
      <c r="J1582" s="100" t="s">
        <v>1014</v>
      </c>
      <c r="K1582" s="100" t="s">
        <v>1014</v>
      </c>
      <c r="L1582" s="100" t="s">
        <v>1014</v>
      </c>
      <c r="M1582" s="100" t="s">
        <v>1014</v>
      </c>
      <c r="N1582" s="100" t="s">
        <v>1014</v>
      </c>
      <c r="O1582" s="110" t="s">
        <v>1200</v>
      </c>
    </row>
    <row r="1583" spans="1:15" x14ac:dyDescent="0.25">
      <c r="A1583" s="97" t="s">
        <v>1175</v>
      </c>
      <c r="B1583" s="98" t="s">
        <v>1441</v>
      </c>
      <c r="C1583" s="98" t="s">
        <v>1442</v>
      </c>
      <c r="D1583" s="85">
        <v>827.9</v>
      </c>
      <c r="E1583" s="99">
        <v>1.12999200351877</v>
      </c>
      <c r="F1583" s="96">
        <v>51</v>
      </c>
      <c r="G1583" s="100" t="s">
        <v>1014</v>
      </c>
      <c r="H1583" s="100" t="s">
        <v>1014</v>
      </c>
      <c r="I1583" s="100" t="s">
        <v>1014</v>
      </c>
      <c r="J1583" s="100" t="s">
        <v>1014</v>
      </c>
      <c r="K1583" s="100" t="s">
        <v>1014</v>
      </c>
      <c r="L1583" s="100" t="s">
        <v>1014</v>
      </c>
      <c r="M1583" s="100" t="s">
        <v>1014</v>
      </c>
      <c r="N1583" s="100" t="s">
        <v>1014</v>
      </c>
      <c r="O1583" s="110" t="s">
        <v>1200</v>
      </c>
    </row>
    <row r="1584" spans="1:15" x14ac:dyDescent="0.25">
      <c r="A1584" s="97" t="s">
        <v>1176</v>
      </c>
      <c r="B1584" s="98" t="s">
        <v>1441</v>
      </c>
      <c r="C1584" s="98" t="s">
        <v>1442</v>
      </c>
      <c r="D1584" s="85">
        <v>3214.2</v>
      </c>
      <c r="E1584" s="99">
        <v>1.0240402748775199</v>
      </c>
      <c r="F1584" s="96">
        <v>61</v>
      </c>
      <c r="G1584" s="100" t="s">
        <v>1020</v>
      </c>
      <c r="H1584" s="100" t="s">
        <v>1008</v>
      </c>
      <c r="I1584" s="100" t="s">
        <v>1006</v>
      </c>
      <c r="J1584" s="100" t="s">
        <v>1007</v>
      </c>
      <c r="K1584" s="100" t="s">
        <v>1021</v>
      </c>
      <c r="L1584" s="100" t="s">
        <v>1006</v>
      </c>
      <c r="M1584" s="100" t="s">
        <v>1030</v>
      </c>
      <c r="N1584" s="100" t="s">
        <v>1006</v>
      </c>
      <c r="O1584" s="110" t="s">
        <v>1185</v>
      </c>
    </row>
    <row r="1585" spans="1:15" x14ac:dyDescent="0.25">
      <c r="A1585" s="97" t="s">
        <v>1177</v>
      </c>
      <c r="B1585" s="98" t="s">
        <v>1441</v>
      </c>
      <c r="C1585" s="98" t="s">
        <v>1442</v>
      </c>
      <c r="D1585" s="85">
        <v>1264.4000000000001</v>
      </c>
      <c r="E1585" s="99">
        <v>1.7968459838481901</v>
      </c>
      <c r="F1585" s="96">
        <v>26</v>
      </c>
      <c r="G1585" s="100" t="s">
        <v>1020</v>
      </c>
      <c r="H1585" s="100" t="s">
        <v>1008</v>
      </c>
      <c r="I1585" s="100" t="s">
        <v>1006</v>
      </c>
      <c r="J1585" s="100" t="s">
        <v>1007</v>
      </c>
      <c r="K1585" s="100" t="s">
        <v>1030</v>
      </c>
      <c r="L1585" s="100" t="s">
        <v>1006</v>
      </c>
      <c r="M1585" s="100" t="s">
        <v>1030</v>
      </c>
      <c r="N1585" s="100" t="s">
        <v>1006</v>
      </c>
      <c r="O1585" s="110" t="s">
        <v>1185</v>
      </c>
    </row>
    <row r="1586" spans="1:15" x14ac:dyDescent="0.25">
      <c r="A1586" s="97" t="s">
        <v>1178</v>
      </c>
      <c r="B1586" s="98" t="s">
        <v>1441</v>
      </c>
      <c r="C1586" s="98" t="s">
        <v>1442</v>
      </c>
      <c r="D1586" s="85">
        <v>332.7</v>
      </c>
      <c r="E1586" s="99">
        <v>1.12999200351877</v>
      </c>
      <c r="F1586" s="96">
        <v>58</v>
      </c>
      <c r="G1586" s="100" t="s">
        <v>1014</v>
      </c>
      <c r="H1586" s="100" t="s">
        <v>1014</v>
      </c>
      <c r="I1586" s="100" t="s">
        <v>1014</v>
      </c>
      <c r="J1586" s="100" t="s">
        <v>1014</v>
      </c>
      <c r="K1586" s="100" t="s">
        <v>1014</v>
      </c>
      <c r="L1586" s="100" t="s">
        <v>1014</v>
      </c>
      <c r="M1586" s="100" t="s">
        <v>1014</v>
      </c>
      <c r="N1586" s="100" t="s">
        <v>1014</v>
      </c>
      <c r="O1586" s="110" t="s">
        <v>1200</v>
      </c>
    </row>
    <row r="1587" spans="1:15" x14ac:dyDescent="0.25">
      <c r="A1587" s="97" t="s">
        <v>1179</v>
      </c>
      <c r="B1587" s="98" t="s">
        <v>1441</v>
      </c>
      <c r="C1587" s="98" t="s">
        <v>1442</v>
      </c>
      <c r="D1587" s="85">
        <v>1445.3</v>
      </c>
      <c r="E1587" s="99">
        <v>1.12999200351877</v>
      </c>
      <c r="F1587" s="96">
        <v>44</v>
      </c>
      <c r="G1587" s="100" t="s">
        <v>1014</v>
      </c>
      <c r="H1587" s="100" t="s">
        <v>1014</v>
      </c>
      <c r="I1587" s="100" t="s">
        <v>1014</v>
      </c>
      <c r="J1587" s="100" t="s">
        <v>1014</v>
      </c>
      <c r="K1587" s="100" t="s">
        <v>1014</v>
      </c>
      <c r="L1587" s="100" t="s">
        <v>1014</v>
      </c>
      <c r="M1587" s="100" t="s">
        <v>1014</v>
      </c>
      <c r="N1587" s="100" t="s">
        <v>1014</v>
      </c>
      <c r="O1587" s="110" t="s">
        <v>1200</v>
      </c>
    </row>
    <row r="1588" spans="1:15" x14ac:dyDescent="0.25">
      <c r="A1588" s="97" t="s">
        <v>1180</v>
      </c>
      <c r="B1588" s="98" t="s">
        <v>1441</v>
      </c>
      <c r="C1588" s="98" t="s">
        <v>1442</v>
      </c>
      <c r="D1588" s="85">
        <v>4350.8</v>
      </c>
      <c r="E1588" s="99">
        <v>1.38537897979088</v>
      </c>
      <c r="F1588" s="96">
        <v>40</v>
      </c>
      <c r="G1588" s="100" t="s">
        <v>1020</v>
      </c>
      <c r="H1588" s="100" t="s">
        <v>1007</v>
      </c>
      <c r="I1588" s="100" t="s">
        <v>1006</v>
      </c>
      <c r="J1588" s="100" t="s">
        <v>1007</v>
      </c>
      <c r="K1588" s="100" t="s">
        <v>1030</v>
      </c>
      <c r="L1588" s="100" t="s">
        <v>1006</v>
      </c>
      <c r="M1588" s="100" t="s">
        <v>1030</v>
      </c>
      <c r="N1588" s="100" t="s">
        <v>1006</v>
      </c>
      <c r="O1588" s="110" t="s">
        <v>1185</v>
      </c>
    </row>
    <row r="1589" spans="1:15" x14ac:dyDescent="0.25">
      <c r="A1589" s="97" t="s">
        <v>1181</v>
      </c>
      <c r="B1589" s="98" t="s">
        <v>1441</v>
      </c>
      <c r="C1589" s="98" t="s">
        <v>1442</v>
      </c>
      <c r="D1589" s="85">
        <v>803.1</v>
      </c>
      <c r="E1589" s="99">
        <v>1.12999200351877</v>
      </c>
      <c r="F1589" s="96">
        <v>46</v>
      </c>
      <c r="G1589" s="100" t="s">
        <v>1014</v>
      </c>
      <c r="H1589" s="100" t="s">
        <v>1014</v>
      </c>
      <c r="I1589" s="100" t="s">
        <v>1014</v>
      </c>
      <c r="J1589" s="100" t="s">
        <v>1014</v>
      </c>
      <c r="K1589" s="100" t="s">
        <v>1014</v>
      </c>
      <c r="L1589" s="100" t="s">
        <v>1014</v>
      </c>
      <c r="M1589" s="100" t="s">
        <v>1014</v>
      </c>
      <c r="N1589" s="100" t="s">
        <v>1014</v>
      </c>
      <c r="O1589" s="110" t="s">
        <v>1200</v>
      </c>
    </row>
    <row r="1590" spans="1:15" x14ac:dyDescent="0.25">
      <c r="A1590" s="97" t="s">
        <v>1182</v>
      </c>
      <c r="B1590" s="98" t="s">
        <v>1441</v>
      </c>
      <c r="C1590" s="98" t="s">
        <v>1442</v>
      </c>
      <c r="D1590" s="85">
        <v>1917.3</v>
      </c>
      <c r="E1590" s="99">
        <v>0.85814110957551104</v>
      </c>
      <c r="F1590" s="96">
        <v>87</v>
      </c>
      <c r="G1590" s="100" t="s">
        <v>1020</v>
      </c>
      <c r="H1590" s="100" t="s">
        <v>1021</v>
      </c>
      <c r="I1590" s="100" t="s">
        <v>1006</v>
      </c>
      <c r="J1590" s="100" t="s">
        <v>1008</v>
      </c>
      <c r="K1590" s="100" t="s">
        <v>1030</v>
      </c>
      <c r="L1590" s="100" t="s">
        <v>1006</v>
      </c>
      <c r="M1590" s="100" t="s">
        <v>1030</v>
      </c>
      <c r="N1590" s="100" t="s">
        <v>1006</v>
      </c>
      <c r="O1590" s="110" t="s">
        <v>1185</v>
      </c>
    </row>
    <row r="1591" spans="1:15" x14ac:dyDescent="0.25">
      <c r="A1591" s="97" t="s">
        <v>1003</v>
      </c>
      <c r="B1591" s="98" t="s">
        <v>1443</v>
      </c>
      <c r="C1591" s="98" t="s">
        <v>1444</v>
      </c>
      <c r="D1591" s="85">
        <v>3757.3</v>
      </c>
      <c r="E1591" s="99">
        <v>0.55814926072077498</v>
      </c>
      <c r="F1591" s="96">
        <v>94</v>
      </c>
      <c r="G1591" s="100" t="s">
        <v>1051</v>
      </c>
      <c r="H1591" s="100" t="s">
        <v>1030</v>
      </c>
      <c r="I1591" s="100" t="s">
        <v>1006</v>
      </c>
      <c r="J1591" s="100" t="s">
        <v>1007</v>
      </c>
      <c r="K1591" s="100" t="s">
        <v>1030</v>
      </c>
      <c r="L1591" s="100" t="s">
        <v>1030</v>
      </c>
      <c r="M1591" s="100" t="s">
        <v>1030</v>
      </c>
      <c r="N1591" s="100" t="s">
        <v>1030</v>
      </c>
      <c r="O1591" s="110" t="s">
        <v>1185</v>
      </c>
    </row>
    <row r="1592" spans="1:15" x14ac:dyDescent="0.25">
      <c r="A1592" s="97" t="s">
        <v>1172</v>
      </c>
      <c r="B1592" s="98" t="s">
        <v>1443</v>
      </c>
      <c r="C1592" s="98" t="s">
        <v>1444</v>
      </c>
      <c r="D1592" s="85">
        <v>436.1</v>
      </c>
      <c r="E1592" s="99">
        <v>0.43947448866814998</v>
      </c>
      <c r="F1592" s="96">
        <v>115</v>
      </c>
      <c r="G1592" s="100" t="s">
        <v>1014</v>
      </c>
      <c r="H1592" s="100" t="s">
        <v>1014</v>
      </c>
      <c r="I1592" s="100" t="s">
        <v>1014</v>
      </c>
      <c r="J1592" s="100" t="s">
        <v>1014</v>
      </c>
      <c r="K1592" s="100" t="s">
        <v>1014</v>
      </c>
      <c r="L1592" s="100" t="s">
        <v>1014</v>
      </c>
      <c r="M1592" s="100" t="s">
        <v>1014</v>
      </c>
      <c r="N1592" s="100" t="s">
        <v>1014</v>
      </c>
      <c r="O1592" s="110" t="s">
        <v>1200</v>
      </c>
    </row>
    <row r="1593" spans="1:15" x14ac:dyDescent="0.25">
      <c r="A1593" s="97" t="s">
        <v>1173</v>
      </c>
      <c r="B1593" s="98" t="s">
        <v>1443</v>
      </c>
      <c r="C1593" s="98" t="s">
        <v>1444</v>
      </c>
      <c r="D1593" s="85">
        <v>725.7</v>
      </c>
      <c r="E1593" s="99">
        <v>0.43947448866814998</v>
      </c>
      <c r="F1593" s="96">
        <v>102</v>
      </c>
      <c r="G1593" s="100" t="s">
        <v>1014</v>
      </c>
      <c r="H1593" s="100" t="s">
        <v>1014</v>
      </c>
      <c r="I1593" s="100" t="s">
        <v>1014</v>
      </c>
      <c r="J1593" s="100" t="s">
        <v>1014</v>
      </c>
      <c r="K1593" s="100" t="s">
        <v>1014</v>
      </c>
      <c r="L1593" s="100" t="s">
        <v>1014</v>
      </c>
      <c r="M1593" s="100" t="s">
        <v>1014</v>
      </c>
      <c r="N1593" s="100" t="s">
        <v>1014</v>
      </c>
      <c r="O1593" s="110" t="s">
        <v>1200</v>
      </c>
    </row>
    <row r="1594" spans="1:15" x14ac:dyDescent="0.25">
      <c r="A1594" s="97" t="s">
        <v>1174</v>
      </c>
      <c r="B1594" s="98" t="s">
        <v>1443</v>
      </c>
      <c r="C1594" s="98" t="s">
        <v>1444</v>
      </c>
      <c r="D1594" s="85">
        <v>131.69999999999999</v>
      </c>
      <c r="E1594" s="99">
        <v>0.43947448866814998</v>
      </c>
      <c r="F1594" s="96">
        <v>112</v>
      </c>
      <c r="G1594" s="100" t="s">
        <v>1014</v>
      </c>
      <c r="H1594" s="100" t="s">
        <v>1014</v>
      </c>
      <c r="I1594" s="100" t="s">
        <v>1014</v>
      </c>
      <c r="J1594" s="100" t="s">
        <v>1014</v>
      </c>
      <c r="K1594" s="100" t="s">
        <v>1014</v>
      </c>
      <c r="L1594" s="100" t="s">
        <v>1014</v>
      </c>
      <c r="M1594" s="100" t="s">
        <v>1014</v>
      </c>
      <c r="N1594" s="100" t="s">
        <v>1014</v>
      </c>
      <c r="O1594" s="110" t="s">
        <v>1200</v>
      </c>
    </row>
    <row r="1595" spans="1:15" x14ac:dyDescent="0.25">
      <c r="A1595" s="97" t="s">
        <v>1175</v>
      </c>
      <c r="B1595" s="98" t="s">
        <v>1443</v>
      </c>
      <c r="C1595" s="98" t="s">
        <v>1444</v>
      </c>
      <c r="D1595" s="85">
        <v>1932.3</v>
      </c>
      <c r="E1595" s="99">
        <v>1.19884925263343</v>
      </c>
      <c r="F1595" s="96">
        <v>48</v>
      </c>
      <c r="G1595" s="100" t="s">
        <v>1020</v>
      </c>
      <c r="H1595" s="100" t="s">
        <v>1021</v>
      </c>
      <c r="I1595" s="100" t="s">
        <v>1006</v>
      </c>
      <c r="J1595" s="100" t="s">
        <v>1007</v>
      </c>
      <c r="K1595" s="100" t="s">
        <v>1030</v>
      </c>
      <c r="L1595" s="100" t="s">
        <v>1030</v>
      </c>
      <c r="M1595" s="100" t="s">
        <v>1030</v>
      </c>
      <c r="N1595" s="100" t="s">
        <v>1030</v>
      </c>
      <c r="O1595" s="110" t="s">
        <v>1185</v>
      </c>
    </row>
    <row r="1596" spans="1:15" x14ac:dyDescent="0.25">
      <c r="A1596" s="97" t="s">
        <v>1176</v>
      </c>
      <c r="B1596" s="98" t="s">
        <v>1443</v>
      </c>
      <c r="C1596" s="98" t="s">
        <v>1444</v>
      </c>
      <c r="D1596" s="85">
        <v>11373.8</v>
      </c>
      <c r="E1596" s="99">
        <v>0.231103858885679</v>
      </c>
      <c r="F1596" s="96">
        <v>140</v>
      </c>
      <c r="G1596" s="100" t="s">
        <v>1008</v>
      </c>
      <c r="H1596" s="100" t="s">
        <v>1021</v>
      </c>
      <c r="I1596" s="100" t="s">
        <v>1006</v>
      </c>
      <c r="J1596" s="100" t="s">
        <v>1007</v>
      </c>
      <c r="K1596" s="100" t="s">
        <v>1030</v>
      </c>
      <c r="L1596" s="100" t="s">
        <v>1030</v>
      </c>
      <c r="M1596" s="100" t="s">
        <v>1030</v>
      </c>
      <c r="N1596" s="100" t="s">
        <v>1030</v>
      </c>
      <c r="O1596" s="110" t="s">
        <v>1185</v>
      </c>
    </row>
    <row r="1597" spans="1:15" x14ac:dyDescent="0.25">
      <c r="A1597" s="97" t="s">
        <v>1177</v>
      </c>
      <c r="B1597" s="98" t="s">
        <v>1443</v>
      </c>
      <c r="C1597" s="98" t="s">
        <v>1444</v>
      </c>
      <c r="D1597" s="85">
        <v>2605</v>
      </c>
      <c r="E1597" s="99">
        <v>0.63951218200457705</v>
      </c>
      <c r="F1597" s="96">
        <v>101</v>
      </c>
      <c r="G1597" s="100" t="s">
        <v>1051</v>
      </c>
      <c r="H1597" s="100" t="s">
        <v>1021</v>
      </c>
      <c r="I1597" s="100" t="s">
        <v>1006</v>
      </c>
      <c r="J1597" s="100" t="s">
        <v>1007</v>
      </c>
      <c r="K1597" s="100" t="s">
        <v>1030</v>
      </c>
      <c r="L1597" s="100" t="s">
        <v>1030</v>
      </c>
      <c r="M1597" s="100" t="s">
        <v>1030</v>
      </c>
      <c r="N1597" s="100" t="s">
        <v>1030</v>
      </c>
      <c r="O1597" s="110" t="s">
        <v>1185</v>
      </c>
    </row>
    <row r="1598" spans="1:15" x14ac:dyDescent="0.25">
      <c r="A1598" s="97" t="s">
        <v>1178</v>
      </c>
      <c r="B1598" s="98" t="s">
        <v>1443</v>
      </c>
      <c r="C1598" s="98" t="s">
        <v>1444</v>
      </c>
      <c r="D1598" s="85">
        <v>321.89999999999998</v>
      </c>
      <c r="E1598" s="99">
        <v>0.43947448866814998</v>
      </c>
      <c r="F1598" s="96">
        <v>105</v>
      </c>
      <c r="G1598" s="100" t="s">
        <v>1014</v>
      </c>
      <c r="H1598" s="100" t="s">
        <v>1014</v>
      </c>
      <c r="I1598" s="100" t="s">
        <v>1014</v>
      </c>
      <c r="J1598" s="100" t="s">
        <v>1014</v>
      </c>
      <c r="K1598" s="100" t="s">
        <v>1014</v>
      </c>
      <c r="L1598" s="100" t="s">
        <v>1014</v>
      </c>
      <c r="M1598" s="100" t="s">
        <v>1014</v>
      </c>
      <c r="N1598" s="100" t="s">
        <v>1014</v>
      </c>
      <c r="O1598" s="110" t="s">
        <v>1200</v>
      </c>
    </row>
    <row r="1599" spans="1:15" x14ac:dyDescent="0.25">
      <c r="A1599" s="97" t="s">
        <v>1179</v>
      </c>
      <c r="B1599" s="98" t="s">
        <v>1443</v>
      </c>
      <c r="C1599" s="98" t="s">
        <v>1444</v>
      </c>
      <c r="D1599" s="85">
        <v>3387.2</v>
      </c>
      <c r="E1599" s="99">
        <v>-0.47950879936270302</v>
      </c>
      <c r="F1599" s="96">
        <v>180</v>
      </c>
      <c r="G1599" s="100" t="s">
        <v>1021</v>
      </c>
      <c r="H1599" s="100" t="s">
        <v>1030</v>
      </c>
      <c r="I1599" s="100" t="s">
        <v>1006</v>
      </c>
      <c r="J1599" s="100" t="s">
        <v>1007</v>
      </c>
      <c r="K1599" s="100" t="s">
        <v>1030</v>
      </c>
      <c r="L1599" s="100" t="s">
        <v>1030</v>
      </c>
      <c r="M1599" s="100" t="s">
        <v>1030</v>
      </c>
      <c r="N1599" s="100" t="s">
        <v>1030</v>
      </c>
      <c r="O1599" s="110" t="s">
        <v>1185</v>
      </c>
    </row>
    <row r="1600" spans="1:15" x14ac:dyDescent="0.25">
      <c r="A1600" s="97" t="s">
        <v>1180</v>
      </c>
      <c r="B1600" s="98" t="s">
        <v>1443</v>
      </c>
      <c r="C1600" s="98" t="s">
        <v>1444</v>
      </c>
      <c r="D1600" s="85">
        <v>15138.5</v>
      </c>
      <c r="E1600" s="99">
        <v>0.70156246265925104</v>
      </c>
      <c r="F1600" s="96">
        <v>94</v>
      </c>
      <c r="G1600" s="100" t="s">
        <v>1051</v>
      </c>
      <c r="H1600" s="100" t="s">
        <v>1006</v>
      </c>
      <c r="I1600" s="100" t="s">
        <v>1006</v>
      </c>
      <c r="J1600" s="100" t="s">
        <v>1007</v>
      </c>
      <c r="K1600" s="100" t="s">
        <v>1030</v>
      </c>
      <c r="L1600" s="100" t="s">
        <v>1030</v>
      </c>
      <c r="M1600" s="100" t="s">
        <v>1030</v>
      </c>
      <c r="N1600" s="100" t="s">
        <v>1030</v>
      </c>
      <c r="O1600" s="110" t="s">
        <v>1185</v>
      </c>
    </row>
    <row r="1601" spans="1:15" x14ac:dyDescent="0.25">
      <c r="A1601" s="97" t="s">
        <v>1181</v>
      </c>
      <c r="B1601" s="98" t="s">
        <v>1443</v>
      </c>
      <c r="C1601" s="98" t="s">
        <v>1444</v>
      </c>
      <c r="D1601" s="85">
        <v>1810.4</v>
      </c>
      <c r="E1601" s="99">
        <v>0.36145327892332602</v>
      </c>
      <c r="F1601" s="96">
        <v>119</v>
      </c>
      <c r="G1601" s="100" t="s">
        <v>1008</v>
      </c>
      <c r="H1601" s="100" t="s">
        <v>1021</v>
      </c>
      <c r="I1601" s="100" t="s">
        <v>1006</v>
      </c>
      <c r="J1601" s="100" t="s">
        <v>1007</v>
      </c>
      <c r="K1601" s="100" t="s">
        <v>1030</v>
      </c>
      <c r="L1601" s="100" t="s">
        <v>1030</v>
      </c>
      <c r="M1601" s="100" t="s">
        <v>1030</v>
      </c>
      <c r="N1601" s="100" t="s">
        <v>1030</v>
      </c>
      <c r="O1601" s="110" t="s">
        <v>1185</v>
      </c>
    </row>
    <row r="1602" spans="1:15" x14ac:dyDescent="0.25">
      <c r="A1602" s="97" t="s">
        <v>1182</v>
      </c>
      <c r="B1602" s="98" t="s">
        <v>1443</v>
      </c>
      <c r="C1602" s="98" t="s">
        <v>1444</v>
      </c>
      <c r="D1602" s="85">
        <v>3838.7</v>
      </c>
      <c r="E1602" s="99">
        <v>0.43465101240972898</v>
      </c>
      <c r="F1602" s="96">
        <v>120</v>
      </c>
      <c r="G1602" s="100" t="s">
        <v>1008</v>
      </c>
      <c r="H1602" s="100" t="s">
        <v>1030</v>
      </c>
      <c r="I1602" s="100" t="s">
        <v>1006</v>
      </c>
      <c r="J1602" s="100" t="s">
        <v>1007</v>
      </c>
      <c r="K1602" s="100" t="s">
        <v>1030</v>
      </c>
      <c r="L1602" s="100" t="s">
        <v>1030</v>
      </c>
      <c r="M1602" s="100" t="s">
        <v>1030</v>
      </c>
      <c r="N1602" s="100" t="s">
        <v>1030</v>
      </c>
      <c r="O1602" s="110" t="s">
        <v>1185</v>
      </c>
    </row>
    <row r="1603" spans="1:15" x14ac:dyDescent="0.25">
      <c r="A1603" s="97" t="s">
        <v>1003</v>
      </c>
      <c r="B1603" s="98" t="s">
        <v>1445</v>
      </c>
      <c r="C1603" s="98" t="s">
        <v>1446</v>
      </c>
      <c r="D1603" s="85">
        <v>541.20000000000005</v>
      </c>
      <c r="E1603" s="99">
        <v>0.26354486211121497</v>
      </c>
      <c r="F1603" s="96">
        <v>116</v>
      </c>
      <c r="G1603" s="100" t="s">
        <v>1014</v>
      </c>
      <c r="H1603" s="100" t="s">
        <v>1014</v>
      </c>
      <c r="I1603" s="100" t="s">
        <v>1014</v>
      </c>
      <c r="J1603" s="100" t="s">
        <v>1014</v>
      </c>
      <c r="K1603" s="100" t="s">
        <v>1014</v>
      </c>
      <c r="L1603" s="100" t="s">
        <v>1014</v>
      </c>
      <c r="M1603" s="100" t="s">
        <v>1014</v>
      </c>
      <c r="N1603" s="100" t="s">
        <v>1014</v>
      </c>
      <c r="O1603" s="110" t="s">
        <v>1009</v>
      </c>
    </row>
    <row r="1604" spans="1:15" x14ac:dyDescent="0.25">
      <c r="A1604" s="97" t="s">
        <v>1172</v>
      </c>
      <c r="B1604" s="98" t="s">
        <v>1445</v>
      </c>
      <c r="C1604" s="98" t="s">
        <v>1446</v>
      </c>
      <c r="D1604" s="85">
        <v>46.6</v>
      </c>
      <c r="E1604" s="99">
        <v>-0.83766959589083601</v>
      </c>
      <c r="F1604" s="96">
        <v>194</v>
      </c>
      <c r="G1604" s="100" t="s">
        <v>1014</v>
      </c>
      <c r="H1604" s="100" t="s">
        <v>1014</v>
      </c>
      <c r="I1604" s="100" t="s">
        <v>1014</v>
      </c>
      <c r="J1604" s="100" t="s">
        <v>1014</v>
      </c>
      <c r="K1604" s="100" t="s">
        <v>1014</v>
      </c>
      <c r="L1604" s="100" t="s">
        <v>1014</v>
      </c>
      <c r="M1604" s="100" t="s">
        <v>1014</v>
      </c>
      <c r="N1604" s="100" t="s">
        <v>1014</v>
      </c>
      <c r="O1604" s="110" t="s">
        <v>1200</v>
      </c>
    </row>
    <row r="1605" spans="1:15" x14ac:dyDescent="0.25">
      <c r="A1605" s="97" t="s">
        <v>1173</v>
      </c>
      <c r="B1605" s="98" t="s">
        <v>1445</v>
      </c>
      <c r="C1605" s="98" t="s">
        <v>1446</v>
      </c>
      <c r="D1605" s="85">
        <v>73.400000000000006</v>
      </c>
      <c r="E1605" s="99">
        <v>-0.83766959589083601</v>
      </c>
      <c r="F1605" s="96">
        <v>191</v>
      </c>
      <c r="G1605" s="100" t="s">
        <v>1014</v>
      </c>
      <c r="H1605" s="100" t="s">
        <v>1014</v>
      </c>
      <c r="I1605" s="100" t="s">
        <v>1014</v>
      </c>
      <c r="J1605" s="100" t="s">
        <v>1014</v>
      </c>
      <c r="K1605" s="100" t="s">
        <v>1014</v>
      </c>
      <c r="L1605" s="100" t="s">
        <v>1014</v>
      </c>
      <c r="M1605" s="100" t="s">
        <v>1014</v>
      </c>
      <c r="N1605" s="100" t="s">
        <v>1014</v>
      </c>
      <c r="O1605" s="110" t="s">
        <v>1200</v>
      </c>
    </row>
    <row r="1606" spans="1:15" x14ac:dyDescent="0.25">
      <c r="A1606" s="97" t="s">
        <v>1174</v>
      </c>
      <c r="B1606" s="98" t="s">
        <v>1445</v>
      </c>
      <c r="C1606" s="98" t="s">
        <v>1446</v>
      </c>
      <c r="D1606" s="85">
        <v>17.3</v>
      </c>
      <c r="E1606" s="99">
        <v>-0.83766959589083601</v>
      </c>
      <c r="F1606" s="96">
        <v>196</v>
      </c>
      <c r="G1606" s="100" t="s">
        <v>1014</v>
      </c>
      <c r="H1606" s="100" t="s">
        <v>1014</v>
      </c>
      <c r="I1606" s="100" t="s">
        <v>1014</v>
      </c>
      <c r="J1606" s="100" t="s">
        <v>1014</v>
      </c>
      <c r="K1606" s="100" t="s">
        <v>1014</v>
      </c>
      <c r="L1606" s="100" t="s">
        <v>1014</v>
      </c>
      <c r="M1606" s="100" t="s">
        <v>1014</v>
      </c>
      <c r="N1606" s="100" t="s">
        <v>1014</v>
      </c>
      <c r="O1606" s="110" t="s">
        <v>1200</v>
      </c>
    </row>
    <row r="1607" spans="1:15" x14ac:dyDescent="0.25">
      <c r="A1607" s="97" t="s">
        <v>1175</v>
      </c>
      <c r="B1607" s="98" t="s">
        <v>1445</v>
      </c>
      <c r="C1607" s="98" t="s">
        <v>1446</v>
      </c>
      <c r="D1607" s="85">
        <v>145.80000000000001</v>
      </c>
      <c r="E1607" s="99">
        <v>1.2010082609914501</v>
      </c>
      <c r="F1607" s="96">
        <v>47</v>
      </c>
      <c r="G1607" s="100" t="s">
        <v>1014</v>
      </c>
      <c r="H1607" s="100" t="s">
        <v>1014</v>
      </c>
      <c r="I1607" s="100" t="s">
        <v>1014</v>
      </c>
      <c r="J1607" s="100" t="s">
        <v>1014</v>
      </c>
      <c r="K1607" s="100" t="s">
        <v>1014</v>
      </c>
      <c r="L1607" s="100" t="s">
        <v>1014</v>
      </c>
      <c r="M1607" s="100" t="s">
        <v>1014</v>
      </c>
      <c r="N1607" s="100" t="s">
        <v>1014</v>
      </c>
      <c r="O1607" s="110" t="s">
        <v>1009</v>
      </c>
    </row>
    <row r="1608" spans="1:15" x14ac:dyDescent="0.25">
      <c r="A1608" s="97" t="s">
        <v>1176</v>
      </c>
      <c r="B1608" s="98" t="s">
        <v>1445</v>
      </c>
      <c r="C1608" s="98" t="s">
        <v>1446</v>
      </c>
      <c r="D1608" s="85">
        <v>3557.3</v>
      </c>
      <c r="E1608" s="99">
        <v>-1.4156764623645099</v>
      </c>
      <c r="F1608" s="96">
        <v>206</v>
      </c>
      <c r="G1608" s="100" t="s">
        <v>1030</v>
      </c>
      <c r="H1608" s="100" t="s">
        <v>1030</v>
      </c>
      <c r="I1608" s="100" t="s">
        <v>1006</v>
      </c>
      <c r="J1608" s="100" t="s">
        <v>1008</v>
      </c>
      <c r="K1608" s="100" t="s">
        <v>1006</v>
      </c>
      <c r="L1608" s="100" t="s">
        <v>1030</v>
      </c>
      <c r="M1608" s="100" t="s">
        <v>1021</v>
      </c>
      <c r="N1608" s="100" t="s">
        <v>1006</v>
      </c>
      <c r="O1608" s="110" t="s">
        <v>1185</v>
      </c>
    </row>
    <row r="1609" spans="1:15" x14ac:dyDescent="0.25">
      <c r="A1609" s="97" t="s">
        <v>1177</v>
      </c>
      <c r="B1609" s="98" t="s">
        <v>1445</v>
      </c>
      <c r="C1609" s="98" t="s">
        <v>1446</v>
      </c>
      <c r="D1609" s="85">
        <v>272.39999999999998</v>
      </c>
      <c r="E1609" s="99">
        <v>0.410263324752555</v>
      </c>
      <c r="F1609" s="96">
        <v>126</v>
      </c>
      <c r="G1609" s="100" t="s">
        <v>1014</v>
      </c>
      <c r="H1609" s="100" t="s">
        <v>1014</v>
      </c>
      <c r="I1609" s="100" t="s">
        <v>1014</v>
      </c>
      <c r="J1609" s="100" t="s">
        <v>1014</v>
      </c>
      <c r="K1609" s="100" t="s">
        <v>1014</v>
      </c>
      <c r="L1609" s="100" t="s">
        <v>1014</v>
      </c>
      <c r="M1609" s="100" t="s">
        <v>1014</v>
      </c>
      <c r="N1609" s="100" t="s">
        <v>1014</v>
      </c>
      <c r="O1609" s="110" t="s">
        <v>1009</v>
      </c>
    </row>
    <row r="1610" spans="1:15" x14ac:dyDescent="0.25">
      <c r="A1610" s="97" t="s">
        <v>1178</v>
      </c>
      <c r="B1610" s="98" t="s">
        <v>1445</v>
      </c>
      <c r="C1610" s="98" t="s">
        <v>1446</v>
      </c>
      <c r="D1610" s="85">
        <v>25.6</v>
      </c>
      <c r="E1610" s="99">
        <v>-0.83766959589083601</v>
      </c>
      <c r="F1610" s="96">
        <v>197</v>
      </c>
      <c r="G1610" s="100" t="s">
        <v>1014</v>
      </c>
      <c r="H1610" s="100" t="s">
        <v>1014</v>
      </c>
      <c r="I1610" s="100" t="s">
        <v>1014</v>
      </c>
      <c r="J1610" s="100" t="s">
        <v>1014</v>
      </c>
      <c r="K1610" s="100" t="s">
        <v>1014</v>
      </c>
      <c r="L1610" s="100" t="s">
        <v>1014</v>
      </c>
      <c r="M1610" s="100" t="s">
        <v>1014</v>
      </c>
      <c r="N1610" s="100" t="s">
        <v>1014</v>
      </c>
      <c r="O1610" s="110" t="s">
        <v>1200</v>
      </c>
    </row>
    <row r="1611" spans="1:15" x14ac:dyDescent="0.25">
      <c r="A1611" s="97" t="s">
        <v>1179</v>
      </c>
      <c r="B1611" s="98" t="s">
        <v>1445</v>
      </c>
      <c r="C1611" s="98" t="s">
        <v>1446</v>
      </c>
      <c r="D1611" s="85">
        <v>791.2</v>
      </c>
      <c r="E1611" s="99">
        <v>-1.5347574506969499</v>
      </c>
      <c r="F1611" s="96">
        <v>207</v>
      </c>
      <c r="G1611" s="100" t="s">
        <v>1030</v>
      </c>
      <c r="H1611" s="100" t="s">
        <v>1030</v>
      </c>
      <c r="I1611" s="100" t="s">
        <v>1006</v>
      </c>
      <c r="J1611" s="100" t="s">
        <v>1008</v>
      </c>
      <c r="K1611" s="100" t="s">
        <v>1006</v>
      </c>
      <c r="L1611" s="100" t="s">
        <v>1030</v>
      </c>
      <c r="M1611" s="100" t="s">
        <v>1021</v>
      </c>
      <c r="N1611" s="100" t="s">
        <v>1006</v>
      </c>
      <c r="O1611" s="110" t="s">
        <v>1185</v>
      </c>
    </row>
    <row r="1612" spans="1:15" x14ac:dyDescent="0.25">
      <c r="A1612" s="97" t="s">
        <v>1180</v>
      </c>
      <c r="B1612" s="98" t="s">
        <v>1445</v>
      </c>
      <c r="C1612" s="98" t="s">
        <v>1446</v>
      </c>
      <c r="D1612" s="85">
        <v>2939.4</v>
      </c>
      <c r="E1612" s="99">
        <v>0.45517697873503599</v>
      </c>
      <c r="F1612" s="96">
        <v>117</v>
      </c>
      <c r="G1612" s="100" t="s">
        <v>1008</v>
      </c>
      <c r="H1612" s="100" t="s">
        <v>1030</v>
      </c>
      <c r="I1612" s="100" t="s">
        <v>1006</v>
      </c>
      <c r="J1612" s="100" t="s">
        <v>1006</v>
      </c>
      <c r="K1612" s="100" t="s">
        <v>1008</v>
      </c>
      <c r="L1612" s="100" t="s">
        <v>1030</v>
      </c>
      <c r="M1612" s="100" t="s">
        <v>1021</v>
      </c>
      <c r="N1612" s="100" t="s">
        <v>1006</v>
      </c>
      <c r="O1612" s="110" t="s">
        <v>1185</v>
      </c>
    </row>
    <row r="1613" spans="1:15" x14ac:dyDescent="0.25">
      <c r="A1613" s="97" t="s">
        <v>1181</v>
      </c>
      <c r="B1613" s="98" t="s">
        <v>1445</v>
      </c>
      <c r="C1613" s="98" t="s">
        <v>1446</v>
      </c>
      <c r="D1613" s="85">
        <v>209.7</v>
      </c>
      <c r="E1613" s="99">
        <v>0.148550673640366</v>
      </c>
      <c r="F1613" s="96">
        <v>134</v>
      </c>
      <c r="G1613" s="100" t="s">
        <v>1014</v>
      </c>
      <c r="H1613" s="100" t="s">
        <v>1014</v>
      </c>
      <c r="I1613" s="100" t="s">
        <v>1014</v>
      </c>
      <c r="J1613" s="100" t="s">
        <v>1014</v>
      </c>
      <c r="K1613" s="100" t="s">
        <v>1014</v>
      </c>
      <c r="L1613" s="100" t="s">
        <v>1014</v>
      </c>
      <c r="M1613" s="100" t="s">
        <v>1014</v>
      </c>
      <c r="N1613" s="100" t="s">
        <v>1014</v>
      </c>
      <c r="O1613" s="110" t="s">
        <v>1009</v>
      </c>
    </row>
    <row r="1614" spans="1:15" x14ac:dyDescent="0.25">
      <c r="A1614" s="97" t="s">
        <v>1182</v>
      </c>
      <c r="B1614" s="98" t="s">
        <v>1445</v>
      </c>
      <c r="C1614" s="98" t="s">
        <v>1446</v>
      </c>
      <c r="D1614" s="85">
        <v>453.4</v>
      </c>
      <c r="E1614" s="99">
        <v>0.20112083600942299</v>
      </c>
      <c r="F1614" s="96">
        <v>139</v>
      </c>
      <c r="G1614" s="100" t="s">
        <v>1014</v>
      </c>
      <c r="H1614" s="100" t="s">
        <v>1014</v>
      </c>
      <c r="I1614" s="100" t="s">
        <v>1014</v>
      </c>
      <c r="J1614" s="100" t="s">
        <v>1014</v>
      </c>
      <c r="K1614" s="100" t="s">
        <v>1014</v>
      </c>
      <c r="L1614" s="100" t="s">
        <v>1014</v>
      </c>
      <c r="M1614" s="100" t="s">
        <v>1014</v>
      </c>
      <c r="N1614" s="100" t="s">
        <v>1014</v>
      </c>
      <c r="O1614" s="110" t="s">
        <v>1009</v>
      </c>
    </row>
    <row r="1615" spans="1:15" x14ac:dyDescent="0.25">
      <c r="A1615" s="97" t="s">
        <v>1003</v>
      </c>
      <c r="B1615" s="98" t="s">
        <v>1447</v>
      </c>
      <c r="C1615" s="98" t="s">
        <v>1448</v>
      </c>
      <c r="D1615" s="85">
        <v>914.9</v>
      </c>
      <c r="E1615" s="99">
        <v>0.53134365507460501</v>
      </c>
      <c r="F1615" s="96">
        <v>95</v>
      </c>
      <c r="G1615" s="100" t="s">
        <v>1014</v>
      </c>
      <c r="H1615" s="100" t="s">
        <v>1014</v>
      </c>
      <c r="I1615" s="100" t="s">
        <v>1014</v>
      </c>
      <c r="J1615" s="100" t="s">
        <v>1014</v>
      </c>
      <c r="K1615" s="100" t="s">
        <v>1014</v>
      </c>
      <c r="L1615" s="100" t="s">
        <v>1014</v>
      </c>
      <c r="M1615" s="100" t="s">
        <v>1014</v>
      </c>
      <c r="N1615" s="100" t="s">
        <v>1014</v>
      </c>
      <c r="O1615" s="110" t="s">
        <v>1200</v>
      </c>
    </row>
    <row r="1616" spans="1:15" x14ac:dyDescent="0.25">
      <c r="A1616" s="97" t="s">
        <v>1172</v>
      </c>
      <c r="B1616" s="98" t="s">
        <v>1447</v>
      </c>
      <c r="C1616" s="98" t="s">
        <v>1448</v>
      </c>
      <c r="D1616" s="85">
        <v>235.7</v>
      </c>
      <c r="E1616" s="99">
        <v>0.53134365507460501</v>
      </c>
      <c r="F1616" s="96">
        <v>106</v>
      </c>
      <c r="G1616" s="100" t="s">
        <v>1014</v>
      </c>
      <c r="H1616" s="100" t="s">
        <v>1014</v>
      </c>
      <c r="I1616" s="100" t="s">
        <v>1014</v>
      </c>
      <c r="J1616" s="100" t="s">
        <v>1014</v>
      </c>
      <c r="K1616" s="100" t="s">
        <v>1014</v>
      </c>
      <c r="L1616" s="100" t="s">
        <v>1014</v>
      </c>
      <c r="M1616" s="100" t="s">
        <v>1014</v>
      </c>
      <c r="N1616" s="100" t="s">
        <v>1014</v>
      </c>
      <c r="O1616" s="110" t="s">
        <v>1200</v>
      </c>
    </row>
    <row r="1617" spans="1:15" x14ac:dyDescent="0.25">
      <c r="A1617" s="97" t="s">
        <v>1173</v>
      </c>
      <c r="B1617" s="98" t="s">
        <v>1447</v>
      </c>
      <c r="C1617" s="98" t="s">
        <v>1448</v>
      </c>
      <c r="D1617" s="85">
        <v>296.7</v>
      </c>
      <c r="E1617" s="99">
        <v>0.53134365507460501</v>
      </c>
      <c r="F1617" s="96">
        <v>87</v>
      </c>
      <c r="G1617" s="100" t="s">
        <v>1014</v>
      </c>
      <c r="H1617" s="100" t="s">
        <v>1014</v>
      </c>
      <c r="I1617" s="100" t="s">
        <v>1014</v>
      </c>
      <c r="J1617" s="100" t="s">
        <v>1014</v>
      </c>
      <c r="K1617" s="100" t="s">
        <v>1014</v>
      </c>
      <c r="L1617" s="100" t="s">
        <v>1014</v>
      </c>
      <c r="M1617" s="100" t="s">
        <v>1014</v>
      </c>
      <c r="N1617" s="100" t="s">
        <v>1014</v>
      </c>
      <c r="O1617" s="110" t="s">
        <v>1200</v>
      </c>
    </row>
    <row r="1618" spans="1:15" x14ac:dyDescent="0.25">
      <c r="A1618" s="97" t="s">
        <v>1174</v>
      </c>
      <c r="B1618" s="98" t="s">
        <v>1447</v>
      </c>
      <c r="C1618" s="98" t="s">
        <v>1448</v>
      </c>
      <c r="D1618" s="85">
        <v>120.8</v>
      </c>
      <c r="E1618" s="99">
        <v>0.53134365507460501</v>
      </c>
      <c r="F1618" s="96">
        <v>105</v>
      </c>
      <c r="G1618" s="100" t="s">
        <v>1014</v>
      </c>
      <c r="H1618" s="100" t="s">
        <v>1014</v>
      </c>
      <c r="I1618" s="100" t="s">
        <v>1014</v>
      </c>
      <c r="J1618" s="100" t="s">
        <v>1014</v>
      </c>
      <c r="K1618" s="100" t="s">
        <v>1014</v>
      </c>
      <c r="L1618" s="100" t="s">
        <v>1014</v>
      </c>
      <c r="M1618" s="100" t="s">
        <v>1014</v>
      </c>
      <c r="N1618" s="100" t="s">
        <v>1014</v>
      </c>
      <c r="O1618" s="110" t="s">
        <v>1200</v>
      </c>
    </row>
    <row r="1619" spans="1:15" x14ac:dyDescent="0.25">
      <c r="A1619" s="97" t="s">
        <v>1175</v>
      </c>
      <c r="B1619" s="98" t="s">
        <v>1447</v>
      </c>
      <c r="C1619" s="98" t="s">
        <v>1448</v>
      </c>
      <c r="D1619" s="85">
        <v>497.1</v>
      </c>
      <c r="E1619" s="99">
        <v>0.53134365507460501</v>
      </c>
      <c r="F1619" s="96">
        <v>105</v>
      </c>
      <c r="G1619" s="100" t="s">
        <v>1014</v>
      </c>
      <c r="H1619" s="100" t="s">
        <v>1014</v>
      </c>
      <c r="I1619" s="100" t="s">
        <v>1014</v>
      </c>
      <c r="J1619" s="100" t="s">
        <v>1014</v>
      </c>
      <c r="K1619" s="100" t="s">
        <v>1014</v>
      </c>
      <c r="L1619" s="100" t="s">
        <v>1014</v>
      </c>
      <c r="M1619" s="100" t="s">
        <v>1014</v>
      </c>
      <c r="N1619" s="100" t="s">
        <v>1014</v>
      </c>
      <c r="O1619" s="110" t="s">
        <v>1200</v>
      </c>
    </row>
    <row r="1620" spans="1:15" x14ac:dyDescent="0.25">
      <c r="A1620" s="97" t="s">
        <v>1176</v>
      </c>
      <c r="B1620" s="98" t="s">
        <v>1447</v>
      </c>
      <c r="C1620" s="98" t="s">
        <v>1448</v>
      </c>
      <c r="D1620" s="85">
        <v>1597.5</v>
      </c>
      <c r="E1620" s="99">
        <v>1.37129381602735</v>
      </c>
      <c r="F1620" s="96">
        <v>37</v>
      </c>
      <c r="G1620" s="100" t="s">
        <v>1020</v>
      </c>
      <c r="H1620" s="100" t="s">
        <v>1030</v>
      </c>
      <c r="I1620" s="100" t="s">
        <v>1007</v>
      </c>
      <c r="J1620" s="100" t="s">
        <v>1007</v>
      </c>
      <c r="K1620" s="100" t="s">
        <v>1030</v>
      </c>
      <c r="L1620" s="100" t="s">
        <v>1030</v>
      </c>
      <c r="M1620" s="100" t="s">
        <v>1006</v>
      </c>
      <c r="N1620" s="100" t="s">
        <v>1006</v>
      </c>
      <c r="O1620" s="110" t="s">
        <v>1185</v>
      </c>
    </row>
    <row r="1621" spans="1:15" x14ac:dyDescent="0.25">
      <c r="A1621" s="97" t="s">
        <v>1177</v>
      </c>
      <c r="B1621" s="98" t="s">
        <v>1447</v>
      </c>
      <c r="C1621" s="98" t="s">
        <v>1448</v>
      </c>
      <c r="D1621" s="85">
        <v>776.9</v>
      </c>
      <c r="E1621" s="99">
        <v>0.53134365507460501</v>
      </c>
      <c r="F1621" s="96">
        <v>114</v>
      </c>
      <c r="G1621" s="100" t="s">
        <v>1014</v>
      </c>
      <c r="H1621" s="100" t="s">
        <v>1014</v>
      </c>
      <c r="I1621" s="100" t="s">
        <v>1014</v>
      </c>
      <c r="J1621" s="100" t="s">
        <v>1014</v>
      </c>
      <c r="K1621" s="100" t="s">
        <v>1014</v>
      </c>
      <c r="L1621" s="100" t="s">
        <v>1014</v>
      </c>
      <c r="M1621" s="100" t="s">
        <v>1014</v>
      </c>
      <c r="N1621" s="100" t="s">
        <v>1014</v>
      </c>
      <c r="O1621" s="110" t="s">
        <v>1200</v>
      </c>
    </row>
    <row r="1622" spans="1:15" x14ac:dyDescent="0.25">
      <c r="A1622" s="97" t="s">
        <v>1178</v>
      </c>
      <c r="B1622" s="98" t="s">
        <v>1447</v>
      </c>
      <c r="C1622" s="98" t="s">
        <v>1448</v>
      </c>
      <c r="D1622" s="85">
        <v>217.7</v>
      </c>
      <c r="E1622" s="99">
        <v>0.53134365507460501</v>
      </c>
      <c r="F1622" s="96">
        <v>101</v>
      </c>
      <c r="G1622" s="100" t="s">
        <v>1014</v>
      </c>
      <c r="H1622" s="100" t="s">
        <v>1014</v>
      </c>
      <c r="I1622" s="100" t="s">
        <v>1014</v>
      </c>
      <c r="J1622" s="100" t="s">
        <v>1014</v>
      </c>
      <c r="K1622" s="100" t="s">
        <v>1014</v>
      </c>
      <c r="L1622" s="100" t="s">
        <v>1014</v>
      </c>
      <c r="M1622" s="100" t="s">
        <v>1014</v>
      </c>
      <c r="N1622" s="100" t="s">
        <v>1014</v>
      </c>
      <c r="O1622" s="110" t="s">
        <v>1200</v>
      </c>
    </row>
    <row r="1623" spans="1:15" x14ac:dyDescent="0.25">
      <c r="A1623" s="97" t="s">
        <v>1179</v>
      </c>
      <c r="B1623" s="98" t="s">
        <v>1447</v>
      </c>
      <c r="C1623" s="98" t="s">
        <v>1448</v>
      </c>
      <c r="D1623" s="85">
        <v>847.6</v>
      </c>
      <c r="E1623" s="99">
        <v>0.53134365507460501</v>
      </c>
      <c r="F1623" s="96">
        <v>107</v>
      </c>
      <c r="G1623" s="100" t="s">
        <v>1014</v>
      </c>
      <c r="H1623" s="100" t="s">
        <v>1014</v>
      </c>
      <c r="I1623" s="100" t="s">
        <v>1014</v>
      </c>
      <c r="J1623" s="100" t="s">
        <v>1014</v>
      </c>
      <c r="K1623" s="100" t="s">
        <v>1014</v>
      </c>
      <c r="L1623" s="100" t="s">
        <v>1014</v>
      </c>
      <c r="M1623" s="100" t="s">
        <v>1014</v>
      </c>
      <c r="N1623" s="100" t="s">
        <v>1014</v>
      </c>
      <c r="O1623" s="110" t="s">
        <v>1200</v>
      </c>
    </row>
    <row r="1624" spans="1:15" x14ac:dyDescent="0.25">
      <c r="A1624" s="97" t="s">
        <v>1180</v>
      </c>
      <c r="B1624" s="98" t="s">
        <v>1447</v>
      </c>
      <c r="C1624" s="98" t="s">
        <v>1448</v>
      </c>
      <c r="D1624" s="85">
        <v>3171.4</v>
      </c>
      <c r="E1624" s="99">
        <v>-9.8692099942950598E-2</v>
      </c>
      <c r="F1624" s="96">
        <v>162</v>
      </c>
      <c r="G1624" s="100" t="s">
        <v>1006</v>
      </c>
      <c r="H1624" s="100" t="s">
        <v>1030</v>
      </c>
      <c r="I1624" s="100" t="s">
        <v>1007</v>
      </c>
      <c r="J1624" s="100" t="s">
        <v>1008</v>
      </c>
      <c r="K1624" s="100" t="s">
        <v>1030</v>
      </c>
      <c r="L1624" s="100" t="s">
        <v>1030</v>
      </c>
      <c r="M1624" s="100" t="s">
        <v>1006</v>
      </c>
      <c r="N1624" s="100" t="s">
        <v>1006</v>
      </c>
      <c r="O1624" s="110" t="s">
        <v>1185</v>
      </c>
    </row>
    <row r="1625" spans="1:15" x14ac:dyDescent="0.25">
      <c r="A1625" s="97" t="s">
        <v>1181</v>
      </c>
      <c r="B1625" s="98" t="s">
        <v>1447</v>
      </c>
      <c r="C1625" s="98" t="s">
        <v>1448</v>
      </c>
      <c r="D1625" s="85">
        <v>509.6</v>
      </c>
      <c r="E1625" s="99">
        <v>0.53134365507460501</v>
      </c>
      <c r="F1625" s="96">
        <v>109</v>
      </c>
      <c r="G1625" s="100" t="s">
        <v>1014</v>
      </c>
      <c r="H1625" s="100" t="s">
        <v>1014</v>
      </c>
      <c r="I1625" s="100" t="s">
        <v>1014</v>
      </c>
      <c r="J1625" s="100" t="s">
        <v>1014</v>
      </c>
      <c r="K1625" s="100" t="s">
        <v>1014</v>
      </c>
      <c r="L1625" s="100" t="s">
        <v>1014</v>
      </c>
      <c r="M1625" s="100" t="s">
        <v>1014</v>
      </c>
      <c r="N1625" s="100" t="s">
        <v>1014</v>
      </c>
      <c r="O1625" s="110" t="s">
        <v>1200</v>
      </c>
    </row>
    <row r="1626" spans="1:15" x14ac:dyDescent="0.25">
      <c r="A1626" s="97" t="s">
        <v>1182</v>
      </c>
      <c r="B1626" s="98" t="s">
        <v>1447</v>
      </c>
      <c r="C1626" s="98" t="s">
        <v>1448</v>
      </c>
      <c r="D1626" s="85">
        <v>1014.2</v>
      </c>
      <c r="E1626" s="99">
        <v>0.53134365507460501</v>
      </c>
      <c r="F1626" s="96">
        <v>116</v>
      </c>
      <c r="G1626" s="100" t="s">
        <v>1014</v>
      </c>
      <c r="H1626" s="100" t="s">
        <v>1014</v>
      </c>
      <c r="I1626" s="100" t="s">
        <v>1014</v>
      </c>
      <c r="J1626" s="100" t="s">
        <v>1014</v>
      </c>
      <c r="K1626" s="100" t="s">
        <v>1014</v>
      </c>
      <c r="L1626" s="100" t="s">
        <v>1014</v>
      </c>
      <c r="M1626" s="100" t="s">
        <v>1014</v>
      </c>
      <c r="N1626" s="100" t="s">
        <v>1014</v>
      </c>
      <c r="O1626" s="110" t="s">
        <v>1200</v>
      </c>
    </row>
    <row r="1627" spans="1:15" x14ac:dyDescent="0.25">
      <c r="A1627" s="97" t="s">
        <v>1003</v>
      </c>
      <c r="B1627" s="98" t="s">
        <v>1449</v>
      </c>
      <c r="C1627" s="98" t="s">
        <v>1450</v>
      </c>
      <c r="D1627" s="85">
        <v>164.5</v>
      </c>
      <c r="E1627" s="99">
        <v>-0.47941760465713001</v>
      </c>
      <c r="F1627" s="96">
        <v>182</v>
      </c>
      <c r="G1627" s="100" t="s">
        <v>1014</v>
      </c>
      <c r="H1627" s="100" t="s">
        <v>1014</v>
      </c>
      <c r="I1627" s="100" t="s">
        <v>1014</v>
      </c>
      <c r="J1627" s="100" t="s">
        <v>1014</v>
      </c>
      <c r="K1627" s="100" t="s">
        <v>1014</v>
      </c>
      <c r="L1627" s="100" t="s">
        <v>1014</v>
      </c>
      <c r="M1627" s="100" t="s">
        <v>1014</v>
      </c>
      <c r="N1627" s="100" t="s">
        <v>1014</v>
      </c>
      <c r="O1627" s="110" t="s">
        <v>1200</v>
      </c>
    </row>
    <row r="1628" spans="1:15" x14ac:dyDescent="0.25">
      <c r="A1628" s="97" t="s">
        <v>1172</v>
      </c>
      <c r="B1628" s="98" t="s">
        <v>1449</v>
      </c>
      <c r="C1628" s="98" t="s">
        <v>1450</v>
      </c>
      <c r="D1628" s="85">
        <v>31.1</v>
      </c>
      <c r="E1628" s="99">
        <v>-0.47941760465713001</v>
      </c>
      <c r="F1628" s="96">
        <v>172</v>
      </c>
      <c r="G1628" s="100" t="s">
        <v>1014</v>
      </c>
      <c r="H1628" s="100" t="s">
        <v>1014</v>
      </c>
      <c r="I1628" s="100" t="s">
        <v>1014</v>
      </c>
      <c r="J1628" s="100" t="s">
        <v>1014</v>
      </c>
      <c r="K1628" s="100" t="s">
        <v>1014</v>
      </c>
      <c r="L1628" s="100" t="s">
        <v>1014</v>
      </c>
      <c r="M1628" s="100" t="s">
        <v>1014</v>
      </c>
      <c r="N1628" s="100" t="s">
        <v>1014</v>
      </c>
      <c r="O1628" s="110" t="s">
        <v>1200</v>
      </c>
    </row>
    <row r="1629" spans="1:15" x14ac:dyDescent="0.25">
      <c r="A1629" s="97" t="s">
        <v>1173</v>
      </c>
      <c r="B1629" s="98" t="s">
        <v>1449</v>
      </c>
      <c r="C1629" s="98" t="s">
        <v>1450</v>
      </c>
      <c r="D1629" s="85">
        <v>50.7</v>
      </c>
      <c r="E1629" s="99">
        <v>-0.47941760465713001</v>
      </c>
      <c r="F1629" s="96">
        <v>166</v>
      </c>
      <c r="G1629" s="100" t="s">
        <v>1014</v>
      </c>
      <c r="H1629" s="100" t="s">
        <v>1014</v>
      </c>
      <c r="I1629" s="100" t="s">
        <v>1014</v>
      </c>
      <c r="J1629" s="100" t="s">
        <v>1014</v>
      </c>
      <c r="K1629" s="100" t="s">
        <v>1014</v>
      </c>
      <c r="L1629" s="100" t="s">
        <v>1014</v>
      </c>
      <c r="M1629" s="100" t="s">
        <v>1014</v>
      </c>
      <c r="N1629" s="100" t="s">
        <v>1014</v>
      </c>
      <c r="O1629" s="110" t="s">
        <v>1200</v>
      </c>
    </row>
    <row r="1630" spans="1:15" x14ac:dyDescent="0.25">
      <c r="A1630" s="97" t="s">
        <v>1174</v>
      </c>
      <c r="B1630" s="98" t="s">
        <v>1449</v>
      </c>
      <c r="C1630" s="98" t="s">
        <v>1450</v>
      </c>
      <c r="D1630" s="85">
        <v>18.399999999999999</v>
      </c>
      <c r="E1630" s="99">
        <v>-0.47941760465713001</v>
      </c>
      <c r="F1630" s="96">
        <v>176</v>
      </c>
      <c r="G1630" s="100" t="s">
        <v>1014</v>
      </c>
      <c r="H1630" s="100" t="s">
        <v>1014</v>
      </c>
      <c r="I1630" s="100" t="s">
        <v>1014</v>
      </c>
      <c r="J1630" s="100" t="s">
        <v>1014</v>
      </c>
      <c r="K1630" s="100" t="s">
        <v>1014</v>
      </c>
      <c r="L1630" s="100" t="s">
        <v>1014</v>
      </c>
      <c r="M1630" s="100" t="s">
        <v>1014</v>
      </c>
      <c r="N1630" s="100" t="s">
        <v>1014</v>
      </c>
      <c r="O1630" s="110" t="s">
        <v>1200</v>
      </c>
    </row>
    <row r="1631" spans="1:15" x14ac:dyDescent="0.25">
      <c r="A1631" s="97" t="s">
        <v>1175</v>
      </c>
      <c r="B1631" s="98" t="s">
        <v>1449</v>
      </c>
      <c r="C1631" s="98" t="s">
        <v>1450</v>
      </c>
      <c r="D1631" s="85">
        <v>72.900000000000006</v>
      </c>
      <c r="E1631" s="99">
        <v>-0.47941760465713001</v>
      </c>
      <c r="F1631" s="96">
        <v>174</v>
      </c>
      <c r="G1631" s="100" t="s">
        <v>1014</v>
      </c>
      <c r="H1631" s="100" t="s">
        <v>1014</v>
      </c>
      <c r="I1631" s="100" t="s">
        <v>1014</v>
      </c>
      <c r="J1631" s="100" t="s">
        <v>1014</v>
      </c>
      <c r="K1631" s="100" t="s">
        <v>1014</v>
      </c>
      <c r="L1631" s="100" t="s">
        <v>1014</v>
      </c>
      <c r="M1631" s="100" t="s">
        <v>1014</v>
      </c>
      <c r="N1631" s="100" t="s">
        <v>1014</v>
      </c>
      <c r="O1631" s="110" t="s">
        <v>1200</v>
      </c>
    </row>
    <row r="1632" spans="1:15" x14ac:dyDescent="0.25">
      <c r="A1632" s="97" t="s">
        <v>1176</v>
      </c>
      <c r="B1632" s="98" t="s">
        <v>1449</v>
      </c>
      <c r="C1632" s="98" t="s">
        <v>1450</v>
      </c>
      <c r="D1632" s="85">
        <v>197.2</v>
      </c>
      <c r="E1632" s="99">
        <v>-0.47941760465713001</v>
      </c>
      <c r="F1632" s="96">
        <v>184</v>
      </c>
      <c r="G1632" s="100" t="s">
        <v>1014</v>
      </c>
      <c r="H1632" s="100" t="s">
        <v>1014</v>
      </c>
      <c r="I1632" s="100" t="s">
        <v>1014</v>
      </c>
      <c r="J1632" s="100" t="s">
        <v>1014</v>
      </c>
      <c r="K1632" s="100" t="s">
        <v>1014</v>
      </c>
      <c r="L1632" s="100" t="s">
        <v>1014</v>
      </c>
      <c r="M1632" s="100" t="s">
        <v>1014</v>
      </c>
      <c r="N1632" s="100" t="s">
        <v>1014</v>
      </c>
      <c r="O1632" s="110" t="s">
        <v>1200</v>
      </c>
    </row>
    <row r="1633" spans="1:15" x14ac:dyDescent="0.25">
      <c r="A1633" s="97" t="s">
        <v>1177</v>
      </c>
      <c r="B1633" s="98" t="s">
        <v>1449</v>
      </c>
      <c r="C1633" s="98" t="s">
        <v>1450</v>
      </c>
      <c r="D1633" s="85">
        <v>126.8</v>
      </c>
      <c r="E1633" s="99">
        <v>-0.47941760465713001</v>
      </c>
      <c r="F1633" s="96">
        <v>180</v>
      </c>
      <c r="G1633" s="100" t="s">
        <v>1014</v>
      </c>
      <c r="H1633" s="100" t="s">
        <v>1014</v>
      </c>
      <c r="I1633" s="100" t="s">
        <v>1014</v>
      </c>
      <c r="J1633" s="100" t="s">
        <v>1014</v>
      </c>
      <c r="K1633" s="100" t="s">
        <v>1014</v>
      </c>
      <c r="L1633" s="100" t="s">
        <v>1014</v>
      </c>
      <c r="M1633" s="100" t="s">
        <v>1014</v>
      </c>
      <c r="N1633" s="100" t="s">
        <v>1014</v>
      </c>
      <c r="O1633" s="110" t="s">
        <v>1200</v>
      </c>
    </row>
    <row r="1634" spans="1:15" x14ac:dyDescent="0.25">
      <c r="A1634" s="97" t="s">
        <v>1178</v>
      </c>
      <c r="B1634" s="98" t="s">
        <v>1449</v>
      </c>
      <c r="C1634" s="98" t="s">
        <v>1450</v>
      </c>
      <c r="D1634" s="85">
        <v>36.799999999999997</v>
      </c>
      <c r="E1634" s="99">
        <v>-0.47941760465713001</v>
      </c>
      <c r="F1634" s="96">
        <v>176</v>
      </c>
      <c r="G1634" s="100" t="s">
        <v>1014</v>
      </c>
      <c r="H1634" s="100" t="s">
        <v>1014</v>
      </c>
      <c r="I1634" s="100" t="s">
        <v>1014</v>
      </c>
      <c r="J1634" s="100" t="s">
        <v>1014</v>
      </c>
      <c r="K1634" s="100" t="s">
        <v>1014</v>
      </c>
      <c r="L1634" s="100" t="s">
        <v>1014</v>
      </c>
      <c r="M1634" s="100" t="s">
        <v>1014</v>
      </c>
      <c r="N1634" s="100" t="s">
        <v>1014</v>
      </c>
      <c r="O1634" s="110" t="s">
        <v>1200</v>
      </c>
    </row>
    <row r="1635" spans="1:15" x14ac:dyDescent="0.25">
      <c r="A1635" s="97" t="s">
        <v>1179</v>
      </c>
      <c r="B1635" s="98" t="s">
        <v>1449</v>
      </c>
      <c r="C1635" s="98" t="s">
        <v>1450</v>
      </c>
      <c r="D1635" s="85">
        <v>110.7</v>
      </c>
      <c r="E1635" s="99">
        <v>-0.47941760465713001</v>
      </c>
      <c r="F1635" s="96">
        <v>179</v>
      </c>
      <c r="G1635" s="100" t="s">
        <v>1014</v>
      </c>
      <c r="H1635" s="100" t="s">
        <v>1014</v>
      </c>
      <c r="I1635" s="100" t="s">
        <v>1014</v>
      </c>
      <c r="J1635" s="100" t="s">
        <v>1014</v>
      </c>
      <c r="K1635" s="100" t="s">
        <v>1014</v>
      </c>
      <c r="L1635" s="100" t="s">
        <v>1014</v>
      </c>
      <c r="M1635" s="100" t="s">
        <v>1014</v>
      </c>
      <c r="N1635" s="100" t="s">
        <v>1014</v>
      </c>
      <c r="O1635" s="110" t="s">
        <v>1200</v>
      </c>
    </row>
    <row r="1636" spans="1:15" x14ac:dyDescent="0.25">
      <c r="A1636" s="97" t="s">
        <v>1180</v>
      </c>
      <c r="B1636" s="98" t="s">
        <v>1449</v>
      </c>
      <c r="C1636" s="98" t="s">
        <v>1450</v>
      </c>
      <c r="D1636" s="85">
        <v>663</v>
      </c>
      <c r="E1636" s="99">
        <v>-0.39627734680603599</v>
      </c>
      <c r="F1636" s="96">
        <v>175</v>
      </c>
      <c r="G1636" s="100" t="s">
        <v>1021</v>
      </c>
      <c r="H1636" s="100" t="s">
        <v>1008</v>
      </c>
      <c r="I1636" s="100" t="s">
        <v>1008</v>
      </c>
      <c r="J1636" s="100" t="s">
        <v>1008</v>
      </c>
      <c r="K1636" s="100" t="s">
        <v>1008</v>
      </c>
      <c r="L1636" s="100" t="s">
        <v>1030</v>
      </c>
      <c r="M1636" s="100" t="s">
        <v>1008</v>
      </c>
      <c r="N1636" s="100" t="s">
        <v>1030</v>
      </c>
      <c r="O1636" s="110" t="s">
        <v>1185</v>
      </c>
    </row>
    <row r="1637" spans="1:15" x14ac:dyDescent="0.25">
      <c r="A1637" s="97" t="s">
        <v>1181</v>
      </c>
      <c r="B1637" s="98" t="s">
        <v>1449</v>
      </c>
      <c r="C1637" s="98" t="s">
        <v>1450</v>
      </c>
      <c r="D1637" s="85">
        <v>72.5</v>
      </c>
      <c r="E1637" s="99">
        <v>-0.47941760465713001</v>
      </c>
      <c r="F1637" s="96">
        <v>172</v>
      </c>
      <c r="G1637" s="100" t="s">
        <v>1014</v>
      </c>
      <c r="H1637" s="100" t="s">
        <v>1014</v>
      </c>
      <c r="I1637" s="100" t="s">
        <v>1014</v>
      </c>
      <c r="J1637" s="100" t="s">
        <v>1014</v>
      </c>
      <c r="K1637" s="100" t="s">
        <v>1014</v>
      </c>
      <c r="L1637" s="100" t="s">
        <v>1014</v>
      </c>
      <c r="M1637" s="100" t="s">
        <v>1014</v>
      </c>
      <c r="N1637" s="100" t="s">
        <v>1014</v>
      </c>
      <c r="O1637" s="110" t="s">
        <v>1200</v>
      </c>
    </row>
    <row r="1638" spans="1:15" x14ac:dyDescent="0.25">
      <c r="A1638" s="97" t="s">
        <v>1182</v>
      </c>
      <c r="B1638" s="98" t="s">
        <v>1449</v>
      </c>
      <c r="C1638" s="98" t="s">
        <v>1450</v>
      </c>
      <c r="D1638" s="85">
        <v>212.2</v>
      </c>
      <c r="E1638" s="99">
        <v>-0.47941760465713001</v>
      </c>
      <c r="F1638" s="96">
        <v>183</v>
      </c>
      <c r="G1638" s="100" t="s">
        <v>1014</v>
      </c>
      <c r="H1638" s="100" t="s">
        <v>1014</v>
      </c>
      <c r="I1638" s="100" t="s">
        <v>1014</v>
      </c>
      <c r="J1638" s="100" t="s">
        <v>1014</v>
      </c>
      <c r="K1638" s="100" t="s">
        <v>1014</v>
      </c>
      <c r="L1638" s="100" t="s">
        <v>1014</v>
      </c>
      <c r="M1638" s="100" t="s">
        <v>1014</v>
      </c>
      <c r="N1638" s="100" t="s">
        <v>1014</v>
      </c>
      <c r="O1638" s="110" t="s">
        <v>1200</v>
      </c>
    </row>
    <row r="1639" spans="1:15" x14ac:dyDescent="0.25">
      <c r="A1639" s="97" t="s">
        <v>1003</v>
      </c>
      <c r="B1639" s="98" t="s">
        <v>1451</v>
      </c>
      <c r="C1639" s="98" t="s">
        <v>1452</v>
      </c>
      <c r="D1639" s="85">
        <v>306.89999999999998</v>
      </c>
      <c r="E1639" s="99">
        <v>-1.4522888486641301</v>
      </c>
      <c r="F1639" s="96">
        <v>208</v>
      </c>
      <c r="G1639" s="100" t="s">
        <v>1014</v>
      </c>
      <c r="H1639" s="100" t="s">
        <v>1014</v>
      </c>
      <c r="I1639" s="100" t="s">
        <v>1014</v>
      </c>
      <c r="J1639" s="100" t="s">
        <v>1014</v>
      </c>
      <c r="K1639" s="100" t="s">
        <v>1014</v>
      </c>
      <c r="L1639" s="100" t="s">
        <v>1014</v>
      </c>
      <c r="M1639" s="100" t="s">
        <v>1014</v>
      </c>
      <c r="N1639" s="100" t="s">
        <v>1014</v>
      </c>
      <c r="O1639" s="110" t="s">
        <v>1200</v>
      </c>
    </row>
    <row r="1640" spans="1:15" x14ac:dyDescent="0.25">
      <c r="A1640" s="97" t="s">
        <v>1172</v>
      </c>
      <c r="B1640" s="98" t="s">
        <v>1451</v>
      </c>
      <c r="C1640" s="98" t="s">
        <v>1452</v>
      </c>
      <c r="D1640" s="85">
        <v>68.599999999999994</v>
      </c>
      <c r="E1640" s="99">
        <v>-1.4522888486641301</v>
      </c>
      <c r="F1640" s="96">
        <v>207</v>
      </c>
      <c r="G1640" s="100" t="s">
        <v>1014</v>
      </c>
      <c r="H1640" s="100" t="s">
        <v>1014</v>
      </c>
      <c r="I1640" s="100" t="s">
        <v>1014</v>
      </c>
      <c r="J1640" s="100" t="s">
        <v>1014</v>
      </c>
      <c r="K1640" s="100" t="s">
        <v>1014</v>
      </c>
      <c r="L1640" s="100" t="s">
        <v>1014</v>
      </c>
      <c r="M1640" s="100" t="s">
        <v>1014</v>
      </c>
      <c r="N1640" s="100" t="s">
        <v>1014</v>
      </c>
      <c r="O1640" s="110" t="s">
        <v>1200</v>
      </c>
    </row>
    <row r="1641" spans="1:15" x14ac:dyDescent="0.25">
      <c r="A1641" s="97" t="s">
        <v>1173</v>
      </c>
      <c r="B1641" s="98" t="s">
        <v>1451</v>
      </c>
      <c r="C1641" s="98" t="s">
        <v>1452</v>
      </c>
      <c r="D1641" s="85">
        <v>104.3</v>
      </c>
      <c r="E1641" s="99">
        <v>-1.4522888486641301</v>
      </c>
      <c r="F1641" s="96">
        <v>207</v>
      </c>
      <c r="G1641" s="100" t="s">
        <v>1014</v>
      </c>
      <c r="H1641" s="100" t="s">
        <v>1014</v>
      </c>
      <c r="I1641" s="100" t="s">
        <v>1014</v>
      </c>
      <c r="J1641" s="100" t="s">
        <v>1014</v>
      </c>
      <c r="K1641" s="100" t="s">
        <v>1014</v>
      </c>
      <c r="L1641" s="100" t="s">
        <v>1014</v>
      </c>
      <c r="M1641" s="100" t="s">
        <v>1014</v>
      </c>
      <c r="N1641" s="100" t="s">
        <v>1014</v>
      </c>
      <c r="O1641" s="110" t="s">
        <v>1200</v>
      </c>
    </row>
    <row r="1642" spans="1:15" x14ac:dyDescent="0.25">
      <c r="A1642" s="97" t="s">
        <v>1174</v>
      </c>
      <c r="B1642" s="98" t="s">
        <v>1451</v>
      </c>
      <c r="C1642" s="98" t="s">
        <v>1452</v>
      </c>
      <c r="D1642" s="85">
        <v>32</v>
      </c>
      <c r="E1642" s="99">
        <v>-1.4522888486641301</v>
      </c>
      <c r="F1642" s="96">
        <v>204</v>
      </c>
      <c r="G1642" s="100" t="s">
        <v>1014</v>
      </c>
      <c r="H1642" s="100" t="s">
        <v>1014</v>
      </c>
      <c r="I1642" s="100" t="s">
        <v>1014</v>
      </c>
      <c r="J1642" s="100" t="s">
        <v>1014</v>
      </c>
      <c r="K1642" s="100" t="s">
        <v>1014</v>
      </c>
      <c r="L1642" s="100" t="s">
        <v>1014</v>
      </c>
      <c r="M1642" s="100" t="s">
        <v>1014</v>
      </c>
      <c r="N1642" s="100" t="s">
        <v>1014</v>
      </c>
      <c r="O1642" s="110" t="s">
        <v>1200</v>
      </c>
    </row>
    <row r="1643" spans="1:15" x14ac:dyDescent="0.25">
      <c r="A1643" s="97" t="s">
        <v>1175</v>
      </c>
      <c r="B1643" s="98" t="s">
        <v>1451</v>
      </c>
      <c r="C1643" s="98" t="s">
        <v>1452</v>
      </c>
      <c r="D1643" s="85">
        <v>148.4</v>
      </c>
      <c r="E1643" s="99">
        <v>-1.4522888486641301</v>
      </c>
      <c r="F1643" s="96">
        <v>206</v>
      </c>
      <c r="G1643" s="100" t="s">
        <v>1014</v>
      </c>
      <c r="H1643" s="100" t="s">
        <v>1014</v>
      </c>
      <c r="I1643" s="100" t="s">
        <v>1014</v>
      </c>
      <c r="J1643" s="100" t="s">
        <v>1014</v>
      </c>
      <c r="K1643" s="100" t="s">
        <v>1014</v>
      </c>
      <c r="L1643" s="100" t="s">
        <v>1014</v>
      </c>
      <c r="M1643" s="100" t="s">
        <v>1014</v>
      </c>
      <c r="N1643" s="100" t="s">
        <v>1014</v>
      </c>
      <c r="O1643" s="110" t="s">
        <v>1200</v>
      </c>
    </row>
    <row r="1644" spans="1:15" x14ac:dyDescent="0.25">
      <c r="A1644" s="97" t="s">
        <v>1176</v>
      </c>
      <c r="B1644" s="98" t="s">
        <v>1451</v>
      </c>
      <c r="C1644" s="98" t="s">
        <v>1452</v>
      </c>
      <c r="D1644" s="85">
        <v>427.6</v>
      </c>
      <c r="E1644" s="99">
        <v>-1.4522888486641301</v>
      </c>
      <c r="F1644" s="96">
        <v>207</v>
      </c>
      <c r="G1644" s="100" t="s">
        <v>1014</v>
      </c>
      <c r="H1644" s="100" t="s">
        <v>1014</v>
      </c>
      <c r="I1644" s="100" t="s">
        <v>1014</v>
      </c>
      <c r="J1644" s="100" t="s">
        <v>1014</v>
      </c>
      <c r="K1644" s="100" t="s">
        <v>1014</v>
      </c>
      <c r="L1644" s="100" t="s">
        <v>1014</v>
      </c>
      <c r="M1644" s="100" t="s">
        <v>1014</v>
      </c>
      <c r="N1644" s="100" t="s">
        <v>1014</v>
      </c>
      <c r="O1644" s="110" t="s">
        <v>1200</v>
      </c>
    </row>
    <row r="1645" spans="1:15" x14ac:dyDescent="0.25">
      <c r="A1645" s="97" t="s">
        <v>1177</v>
      </c>
      <c r="B1645" s="98" t="s">
        <v>1451</v>
      </c>
      <c r="C1645" s="98" t="s">
        <v>1452</v>
      </c>
      <c r="D1645" s="85">
        <v>266.2</v>
      </c>
      <c r="E1645" s="99">
        <v>-1.4522888486641301</v>
      </c>
      <c r="F1645" s="96">
        <v>208</v>
      </c>
      <c r="G1645" s="100" t="s">
        <v>1014</v>
      </c>
      <c r="H1645" s="100" t="s">
        <v>1014</v>
      </c>
      <c r="I1645" s="100" t="s">
        <v>1014</v>
      </c>
      <c r="J1645" s="100" t="s">
        <v>1014</v>
      </c>
      <c r="K1645" s="100" t="s">
        <v>1014</v>
      </c>
      <c r="L1645" s="100" t="s">
        <v>1014</v>
      </c>
      <c r="M1645" s="100" t="s">
        <v>1014</v>
      </c>
      <c r="N1645" s="100" t="s">
        <v>1014</v>
      </c>
      <c r="O1645" s="110" t="s">
        <v>1200</v>
      </c>
    </row>
    <row r="1646" spans="1:15" x14ac:dyDescent="0.25">
      <c r="A1646" s="97" t="s">
        <v>1178</v>
      </c>
      <c r="B1646" s="98" t="s">
        <v>1451</v>
      </c>
      <c r="C1646" s="98" t="s">
        <v>1452</v>
      </c>
      <c r="D1646" s="85">
        <v>84.4</v>
      </c>
      <c r="E1646" s="99">
        <v>-1.4522888486641301</v>
      </c>
      <c r="F1646" s="96">
        <v>205</v>
      </c>
      <c r="G1646" s="100" t="s">
        <v>1014</v>
      </c>
      <c r="H1646" s="100" t="s">
        <v>1014</v>
      </c>
      <c r="I1646" s="100" t="s">
        <v>1014</v>
      </c>
      <c r="J1646" s="100" t="s">
        <v>1014</v>
      </c>
      <c r="K1646" s="100" t="s">
        <v>1014</v>
      </c>
      <c r="L1646" s="100" t="s">
        <v>1014</v>
      </c>
      <c r="M1646" s="100" t="s">
        <v>1014</v>
      </c>
      <c r="N1646" s="100" t="s">
        <v>1014</v>
      </c>
      <c r="O1646" s="110" t="s">
        <v>1200</v>
      </c>
    </row>
    <row r="1647" spans="1:15" x14ac:dyDescent="0.25">
      <c r="A1647" s="97" t="s">
        <v>1179</v>
      </c>
      <c r="B1647" s="98" t="s">
        <v>1451</v>
      </c>
      <c r="C1647" s="98" t="s">
        <v>1452</v>
      </c>
      <c r="D1647" s="85">
        <v>261.8</v>
      </c>
      <c r="E1647" s="99">
        <v>-1.4522888486641301</v>
      </c>
      <c r="F1647" s="96">
        <v>206</v>
      </c>
      <c r="G1647" s="100" t="s">
        <v>1014</v>
      </c>
      <c r="H1647" s="100" t="s">
        <v>1014</v>
      </c>
      <c r="I1647" s="100" t="s">
        <v>1014</v>
      </c>
      <c r="J1647" s="100" t="s">
        <v>1014</v>
      </c>
      <c r="K1647" s="100" t="s">
        <v>1014</v>
      </c>
      <c r="L1647" s="100" t="s">
        <v>1014</v>
      </c>
      <c r="M1647" s="100" t="s">
        <v>1014</v>
      </c>
      <c r="N1647" s="100" t="s">
        <v>1014</v>
      </c>
      <c r="O1647" s="110" t="s">
        <v>1200</v>
      </c>
    </row>
    <row r="1648" spans="1:15" x14ac:dyDescent="0.25">
      <c r="A1648" s="97" t="s">
        <v>1180</v>
      </c>
      <c r="B1648" s="98" t="s">
        <v>1451</v>
      </c>
      <c r="C1648" s="98" t="s">
        <v>1452</v>
      </c>
      <c r="D1648" s="85">
        <v>1250</v>
      </c>
      <c r="E1648" s="99">
        <v>-0.94667810553254494</v>
      </c>
      <c r="F1648" s="96">
        <v>195</v>
      </c>
      <c r="G1648" s="100" t="s">
        <v>1014</v>
      </c>
      <c r="H1648" s="100" t="s">
        <v>1014</v>
      </c>
      <c r="I1648" s="100" t="s">
        <v>1014</v>
      </c>
      <c r="J1648" s="100" t="s">
        <v>1014</v>
      </c>
      <c r="K1648" s="100" t="s">
        <v>1014</v>
      </c>
      <c r="L1648" s="100" t="s">
        <v>1014</v>
      </c>
      <c r="M1648" s="100" t="s">
        <v>1014</v>
      </c>
      <c r="N1648" s="100" t="s">
        <v>1014</v>
      </c>
      <c r="O1648" s="110" t="s">
        <v>1009</v>
      </c>
    </row>
    <row r="1649" spans="1:15" x14ac:dyDescent="0.25">
      <c r="A1649" s="97" t="s">
        <v>1181</v>
      </c>
      <c r="B1649" s="98" t="s">
        <v>1451</v>
      </c>
      <c r="C1649" s="98" t="s">
        <v>1452</v>
      </c>
      <c r="D1649" s="85">
        <v>169.2</v>
      </c>
      <c r="E1649" s="99">
        <v>-1.4522888486641301</v>
      </c>
      <c r="F1649" s="96">
        <v>202</v>
      </c>
      <c r="G1649" s="100" t="s">
        <v>1014</v>
      </c>
      <c r="H1649" s="100" t="s">
        <v>1014</v>
      </c>
      <c r="I1649" s="100" t="s">
        <v>1014</v>
      </c>
      <c r="J1649" s="100" t="s">
        <v>1014</v>
      </c>
      <c r="K1649" s="100" t="s">
        <v>1014</v>
      </c>
      <c r="L1649" s="100" t="s">
        <v>1014</v>
      </c>
      <c r="M1649" s="100" t="s">
        <v>1014</v>
      </c>
      <c r="N1649" s="100" t="s">
        <v>1014</v>
      </c>
      <c r="O1649" s="110" t="s">
        <v>1200</v>
      </c>
    </row>
    <row r="1650" spans="1:15" x14ac:dyDescent="0.25">
      <c r="A1650" s="97" t="s">
        <v>1182</v>
      </c>
      <c r="B1650" s="98" t="s">
        <v>1451</v>
      </c>
      <c r="C1650" s="98" t="s">
        <v>1452</v>
      </c>
      <c r="D1650" s="85">
        <v>433.8</v>
      </c>
      <c r="E1650" s="99">
        <v>-1.4522888486641301</v>
      </c>
      <c r="F1650" s="96">
        <v>208</v>
      </c>
      <c r="G1650" s="100" t="s">
        <v>1014</v>
      </c>
      <c r="H1650" s="100" t="s">
        <v>1014</v>
      </c>
      <c r="I1650" s="100" t="s">
        <v>1014</v>
      </c>
      <c r="J1650" s="100" t="s">
        <v>1014</v>
      </c>
      <c r="K1650" s="100" t="s">
        <v>1014</v>
      </c>
      <c r="L1650" s="100" t="s">
        <v>1014</v>
      </c>
      <c r="M1650" s="100" t="s">
        <v>1014</v>
      </c>
      <c r="N1650" s="100" t="s">
        <v>1014</v>
      </c>
      <c r="O1650" s="110" t="s">
        <v>1200</v>
      </c>
    </row>
    <row r="1651" spans="1:15" x14ac:dyDescent="0.25">
      <c r="A1651" s="97" t="s">
        <v>1003</v>
      </c>
      <c r="B1651" s="98" t="s">
        <v>1453</v>
      </c>
      <c r="C1651" s="98" t="s">
        <v>1454</v>
      </c>
      <c r="D1651" s="85">
        <v>176.5</v>
      </c>
      <c r="E1651" s="99">
        <v>-0.29296890914783502</v>
      </c>
      <c r="F1651" s="96">
        <v>172</v>
      </c>
      <c r="G1651" s="100" t="s">
        <v>1014</v>
      </c>
      <c r="H1651" s="100" t="s">
        <v>1014</v>
      </c>
      <c r="I1651" s="100" t="s">
        <v>1014</v>
      </c>
      <c r="J1651" s="100" t="s">
        <v>1014</v>
      </c>
      <c r="K1651" s="100" t="s">
        <v>1014</v>
      </c>
      <c r="L1651" s="100" t="s">
        <v>1014</v>
      </c>
      <c r="M1651" s="100" t="s">
        <v>1014</v>
      </c>
      <c r="N1651" s="100" t="s">
        <v>1014</v>
      </c>
      <c r="O1651" s="110" t="s">
        <v>1200</v>
      </c>
    </row>
    <row r="1652" spans="1:15" x14ac:dyDescent="0.25">
      <c r="A1652" s="97" t="s">
        <v>1172</v>
      </c>
      <c r="B1652" s="98" t="s">
        <v>1453</v>
      </c>
      <c r="C1652" s="98" t="s">
        <v>1454</v>
      </c>
      <c r="D1652" s="85">
        <v>35.9</v>
      </c>
      <c r="E1652" s="99">
        <v>-0.29296890914783502</v>
      </c>
      <c r="F1652" s="96">
        <v>161</v>
      </c>
      <c r="G1652" s="100" t="s">
        <v>1014</v>
      </c>
      <c r="H1652" s="100" t="s">
        <v>1014</v>
      </c>
      <c r="I1652" s="100" t="s">
        <v>1014</v>
      </c>
      <c r="J1652" s="100" t="s">
        <v>1014</v>
      </c>
      <c r="K1652" s="100" t="s">
        <v>1014</v>
      </c>
      <c r="L1652" s="100" t="s">
        <v>1014</v>
      </c>
      <c r="M1652" s="100" t="s">
        <v>1014</v>
      </c>
      <c r="N1652" s="100" t="s">
        <v>1014</v>
      </c>
      <c r="O1652" s="110" t="s">
        <v>1200</v>
      </c>
    </row>
    <row r="1653" spans="1:15" x14ac:dyDescent="0.25">
      <c r="A1653" s="97" t="s">
        <v>1173</v>
      </c>
      <c r="B1653" s="98" t="s">
        <v>1453</v>
      </c>
      <c r="C1653" s="98" t="s">
        <v>1454</v>
      </c>
      <c r="D1653" s="85">
        <v>29.9</v>
      </c>
      <c r="E1653" s="99">
        <v>-0.29296890914783502</v>
      </c>
      <c r="F1653" s="96">
        <v>152</v>
      </c>
      <c r="G1653" s="100" t="s">
        <v>1014</v>
      </c>
      <c r="H1653" s="100" t="s">
        <v>1014</v>
      </c>
      <c r="I1653" s="100" t="s">
        <v>1014</v>
      </c>
      <c r="J1653" s="100" t="s">
        <v>1014</v>
      </c>
      <c r="K1653" s="100" t="s">
        <v>1014</v>
      </c>
      <c r="L1653" s="100" t="s">
        <v>1014</v>
      </c>
      <c r="M1653" s="100" t="s">
        <v>1014</v>
      </c>
      <c r="N1653" s="100" t="s">
        <v>1014</v>
      </c>
      <c r="O1653" s="110" t="s">
        <v>1200</v>
      </c>
    </row>
    <row r="1654" spans="1:15" x14ac:dyDescent="0.25">
      <c r="A1654" s="97" t="s">
        <v>1174</v>
      </c>
      <c r="B1654" s="98" t="s">
        <v>1453</v>
      </c>
      <c r="C1654" s="98" t="s">
        <v>1454</v>
      </c>
      <c r="D1654" s="85">
        <v>17.8</v>
      </c>
      <c r="E1654" s="99">
        <v>-0.29296890914783502</v>
      </c>
      <c r="F1654" s="96">
        <v>167</v>
      </c>
      <c r="G1654" s="100" t="s">
        <v>1014</v>
      </c>
      <c r="H1654" s="100" t="s">
        <v>1014</v>
      </c>
      <c r="I1654" s="100" t="s">
        <v>1014</v>
      </c>
      <c r="J1654" s="100" t="s">
        <v>1014</v>
      </c>
      <c r="K1654" s="100" t="s">
        <v>1014</v>
      </c>
      <c r="L1654" s="100" t="s">
        <v>1014</v>
      </c>
      <c r="M1654" s="100" t="s">
        <v>1014</v>
      </c>
      <c r="N1654" s="100" t="s">
        <v>1014</v>
      </c>
      <c r="O1654" s="110" t="s">
        <v>1200</v>
      </c>
    </row>
    <row r="1655" spans="1:15" x14ac:dyDescent="0.25">
      <c r="A1655" s="97" t="s">
        <v>1175</v>
      </c>
      <c r="B1655" s="98" t="s">
        <v>1453</v>
      </c>
      <c r="C1655" s="98" t="s">
        <v>1454</v>
      </c>
      <c r="D1655" s="85">
        <v>78.599999999999994</v>
      </c>
      <c r="E1655" s="99">
        <v>-0.29296890914783502</v>
      </c>
      <c r="F1655" s="96">
        <v>163</v>
      </c>
      <c r="G1655" s="100" t="s">
        <v>1014</v>
      </c>
      <c r="H1655" s="100" t="s">
        <v>1014</v>
      </c>
      <c r="I1655" s="100" t="s">
        <v>1014</v>
      </c>
      <c r="J1655" s="100" t="s">
        <v>1014</v>
      </c>
      <c r="K1655" s="100" t="s">
        <v>1014</v>
      </c>
      <c r="L1655" s="100" t="s">
        <v>1014</v>
      </c>
      <c r="M1655" s="100" t="s">
        <v>1014</v>
      </c>
      <c r="N1655" s="100" t="s">
        <v>1014</v>
      </c>
      <c r="O1655" s="110" t="s">
        <v>1200</v>
      </c>
    </row>
    <row r="1656" spans="1:15" x14ac:dyDescent="0.25">
      <c r="A1656" s="97" t="s">
        <v>1176</v>
      </c>
      <c r="B1656" s="98" t="s">
        <v>1453</v>
      </c>
      <c r="C1656" s="98" t="s">
        <v>1454</v>
      </c>
      <c r="D1656" s="85">
        <v>225.3</v>
      </c>
      <c r="E1656" s="99">
        <v>-0.29296890914783502</v>
      </c>
      <c r="F1656" s="96">
        <v>176</v>
      </c>
      <c r="G1656" s="100" t="s">
        <v>1014</v>
      </c>
      <c r="H1656" s="100" t="s">
        <v>1014</v>
      </c>
      <c r="I1656" s="100" t="s">
        <v>1014</v>
      </c>
      <c r="J1656" s="100" t="s">
        <v>1014</v>
      </c>
      <c r="K1656" s="100" t="s">
        <v>1014</v>
      </c>
      <c r="L1656" s="100" t="s">
        <v>1014</v>
      </c>
      <c r="M1656" s="100" t="s">
        <v>1014</v>
      </c>
      <c r="N1656" s="100" t="s">
        <v>1014</v>
      </c>
      <c r="O1656" s="110" t="s">
        <v>1200</v>
      </c>
    </row>
    <row r="1657" spans="1:15" x14ac:dyDescent="0.25">
      <c r="A1657" s="97" t="s">
        <v>1177</v>
      </c>
      <c r="B1657" s="98" t="s">
        <v>1453</v>
      </c>
      <c r="C1657" s="98" t="s">
        <v>1454</v>
      </c>
      <c r="D1657" s="85">
        <v>98.2</v>
      </c>
      <c r="E1657" s="99">
        <v>-0.29296890914783502</v>
      </c>
      <c r="F1657" s="96">
        <v>164</v>
      </c>
      <c r="G1657" s="100" t="s">
        <v>1014</v>
      </c>
      <c r="H1657" s="100" t="s">
        <v>1014</v>
      </c>
      <c r="I1657" s="100" t="s">
        <v>1014</v>
      </c>
      <c r="J1657" s="100" t="s">
        <v>1014</v>
      </c>
      <c r="K1657" s="100" t="s">
        <v>1014</v>
      </c>
      <c r="L1657" s="100" t="s">
        <v>1014</v>
      </c>
      <c r="M1657" s="100" t="s">
        <v>1014</v>
      </c>
      <c r="N1657" s="100" t="s">
        <v>1014</v>
      </c>
      <c r="O1657" s="110" t="s">
        <v>1200</v>
      </c>
    </row>
    <row r="1658" spans="1:15" x14ac:dyDescent="0.25">
      <c r="A1658" s="97" t="s">
        <v>1178</v>
      </c>
      <c r="B1658" s="98" t="s">
        <v>1453</v>
      </c>
      <c r="C1658" s="98" t="s">
        <v>1454</v>
      </c>
      <c r="D1658" s="85">
        <v>30.8</v>
      </c>
      <c r="E1658" s="99">
        <v>-0.29296890914783502</v>
      </c>
      <c r="F1658" s="96">
        <v>157</v>
      </c>
      <c r="G1658" s="100" t="s">
        <v>1014</v>
      </c>
      <c r="H1658" s="100" t="s">
        <v>1014</v>
      </c>
      <c r="I1658" s="100" t="s">
        <v>1014</v>
      </c>
      <c r="J1658" s="100" t="s">
        <v>1014</v>
      </c>
      <c r="K1658" s="100" t="s">
        <v>1014</v>
      </c>
      <c r="L1658" s="100" t="s">
        <v>1014</v>
      </c>
      <c r="M1658" s="100" t="s">
        <v>1014</v>
      </c>
      <c r="N1658" s="100" t="s">
        <v>1014</v>
      </c>
      <c r="O1658" s="110" t="s">
        <v>1200</v>
      </c>
    </row>
    <row r="1659" spans="1:15" x14ac:dyDescent="0.25">
      <c r="A1659" s="97" t="s">
        <v>1179</v>
      </c>
      <c r="B1659" s="98" t="s">
        <v>1453</v>
      </c>
      <c r="C1659" s="98" t="s">
        <v>1454</v>
      </c>
      <c r="D1659" s="85">
        <v>136.9</v>
      </c>
      <c r="E1659" s="99">
        <v>-0.29296890914783502</v>
      </c>
      <c r="F1659" s="96">
        <v>174</v>
      </c>
      <c r="G1659" s="100" t="s">
        <v>1014</v>
      </c>
      <c r="H1659" s="100" t="s">
        <v>1014</v>
      </c>
      <c r="I1659" s="100" t="s">
        <v>1014</v>
      </c>
      <c r="J1659" s="100" t="s">
        <v>1014</v>
      </c>
      <c r="K1659" s="100" t="s">
        <v>1014</v>
      </c>
      <c r="L1659" s="100" t="s">
        <v>1014</v>
      </c>
      <c r="M1659" s="100" t="s">
        <v>1014</v>
      </c>
      <c r="N1659" s="100" t="s">
        <v>1014</v>
      </c>
      <c r="O1659" s="110" t="s">
        <v>1200</v>
      </c>
    </row>
    <row r="1660" spans="1:15" x14ac:dyDescent="0.25">
      <c r="A1660" s="97" t="s">
        <v>1180</v>
      </c>
      <c r="B1660" s="98" t="s">
        <v>1453</v>
      </c>
      <c r="C1660" s="98" t="s">
        <v>1454</v>
      </c>
      <c r="D1660" s="85">
        <v>943.1</v>
      </c>
      <c r="E1660" s="99">
        <v>-0.94667810553254494</v>
      </c>
      <c r="F1660" s="96">
        <v>195</v>
      </c>
      <c r="G1660" s="100" t="s">
        <v>1014</v>
      </c>
      <c r="H1660" s="100" t="s">
        <v>1014</v>
      </c>
      <c r="I1660" s="100" t="s">
        <v>1014</v>
      </c>
      <c r="J1660" s="100" t="s">
        <v>1014</v>
      </c>
      <c r="K1660" s="100" t="s">
        <v>1014</v>
      </c>
      <c r="L1660" s="100" t="s">
        <v>1014</v>
      </c>
      <c r="M1660" s="100" t="s">
        <v>1014</v>
      </c>
      <c r="N1660" s="100" t="s">
        <v>1014</v>
      </c>
      <c r="O1660" s="110" t="s">
        <v>1009</v>
      </c>
    </row>
    <row r="1661" spans="1:15" x14ac:dyDescent="0.25">
      <c r="A1661" s="97" t="s">
        <v>1181</v>
      </c>
      <c r="B1661" s="98" t="s">
        <v>1453</v>
      </c>
      <c r="C1661" s="98" t="s">
        <v>1454</v>
      </c>
      <c r="D1661" s="85">
        <v>95.8</v>
      </c>
      <c r="E1661" s="99">
        <v>-0.29296890914783502</v>
      </c>
      <c r="F1661" s="96">
        <v>163</v>
      </c>
      <c r="G1661" s="100" t="s">
        <v>1014</v>
      </c>
      <c r="H1661" s="100" t="s">
        <v>1014</v>
      </c>
      <c r="I1661" s="100" t="s">
        <v>1014</v>
      </c>
      <c r="J1661" s="100" t="s">
        <v>1014</v>
      </c>
      <c r="K1661" s="100" t="s">
        <v>1014</v>
      </c>
      <c r="L1661" s="100" t="s">
        <v>1014</v>
      </c>
      <c r="M1661" s="100" t="s">
        <v>1014</v>
      </c>
      <c r="N1661" s="100" t="s">
        <v>1014</v>
      </c>
      <c r="O1661" s="110" t="s">
        <v>1200</v>
      </c>
    </row>
    <row r="1662" spans="1:15" x14ac:dyDescent="0.25">
      <c r="A1662" s="97" t="s">
        <v>1182</v>
      </c>
      <c r="B1662" s="98" t="s">
        <v>1453</v>
      </c>
      <c r="C1662" s="98" t="s">
        <v>1454</v>
      </c>
      <c r="D1662" s="85">
        <v>177.1</v>
      </c>
      <c r="E1662" s="99">
        <v>-0.29296890914783502</v>
      </c>
      <c r="F1662" s="96">
        <v>174</v>
      </c>
      <c r="G1662" s="100" t="s">
        <v>1014</v>
      </c>
      <c r="H1662" s="100" t="s">
        <v>1014</v>
      </c>
      <c r="I1662" s="100" t="s">
        <v>1014</v>
      </c>
      <c r="J1662" s="100" t="s">
        <v>1014</v>
      </c>
      <c r="K1662" s="100" t="s">
        <v>1014</v>
      </c>
      <c r="L1662" s="100" t="s">
        <v>1014</v>
      </c>
      <c r="M1662" s="100" t="s">
        <v>1014</v>
      </c>
      <c r="N1662" s="100" t="s">
        <v>1014</v>
      </c>
      <c r="O1662" s="110" t="s">
        <v>1200</v>
      </c>
    </row>
    <row r="1663" spans="1:15" x14ac:dyDescent="0.25">
      <c r="A1663" s="97" t="s">
        <v>1003</v>
      </c>
      <c r="B1663" s="98" t="s">
        <v>1455</v>
      </c>
      <c r="C1663" s="98" t="s">
        <v>1115</v>
      </c>
      <c r="D1663" s="85">
        <v>1037.4000000000001</v>
      </c>
      <c r="E1663" s="99">
        <v>-0.224713042109838</v>
      </c>
      <c r="F1663" s="96">
        <v>166</v>
      </c>
      <c r="G1663" s="100" t="s">
        <v>1014</v>
      </c>
      <c r="H1663" s="100" t="s">
        <v>1014</v>
      </c>
      <c r="I1663" s="100" t="s">
        <v>1014</v>
      </c>
      <c r="J1663" s="100" t="s">
        <v>1014</v>
      </c>
      <c r="K1663" s="100" t="s">
        <v>1014</v>
      </c>
      <c r="L1663" s="100" t="s">
        <v>1014</v>
      </c>
      <c r="M1663" s="100" t="s">
        <v>1014</v>
      </c>
      <c r="N1663" s="100" t="s">
        <v>1014</v>
      </c>
      <c r="O1663" s="110" t="s">
        <v>1200</v>
      </c>
    </row>
    <row r="1664" spans="1:15" x14ac:dyDescent="0.25">
      <c r="A1664" s="97" t="s">
        <v>1172</v>
      </c>
      <c r="B1664" s="98" t="s">
        <v>1455</v>
      </c>
      <c r="C1664" s="98" t="s">
        <v>1115</v>
      </c>
      <c r="D1664" s="85">
        <v>397.8</v>
      </c>
      <c r="E1664" s="99">
        <v>-0.224713042109838</v>
      </c>
      <c r="F1664" s="96">
        <v>155</v>
      </c>
      <c r="G1664" s="100" t="s">
        <v>1014</v>
      </c>
      <c r="H1664" s="100" t="s">
        <v>1014</v>
      </c>
      <c r="I1664" s="100" t="s">
        <v>1014</v>
      </c>
      <c r="J1664" s="100" t="s">
        <v>1014</v>
      </c>
      <c r="K1664" s="100" t="s">
        <v>1014</v>
      </c>
      <c r="L1664" s="100" t="s">
        <v>1014</v>
      </c>
      <c r="M1664" s="100" t="s">
        <v>1014</v>
      </c>
      <c r="N1664" s="100" t="s">
        <v>1014</v>
      </c>
      <c r="O1664" s="110" t="s">
        <v>1200</v>
      </c>
    </row>
    <row r="1665" spans="1:15" x14ac:dyDescent="0.25">
      <c r="A1665" s="97" t="s">
        <v>1173</v>
      </c>
      <c r="B1665" s="98" t="s">
        <v>1455</v>
      </c>
      <c r="C1665" s="98" t="s">
        <v>1115</v>
      </c>
      <c r="D1665" s="85">
        <v>435.3</v>
      </c>
      <c r="E1665" s="99">
        <v>-0.224713042109838</v>
      </c>
      <c r="F1665" s="96">
        <v>149</v>
      </c>
      <c r="G1665" s="100" t="s">
        <v>1014</v>
      </c>
      <c r="H1665" s="100" t="s">
        <v>1014</v>
      </c>
      <c r="I1665" s="100" t="s">
        <v>1014</v>
      </c>
      <c r="J1665" s="100" t="s">
        <v>1014</v>
      </c>
      <c r="K1665" s="100" t="s">
        <v>1014</v>
      </c>
      <c r="L1665" s="100" t="s">
        <v>1014</v>
      </c>
      <c r="M1665" s="100" t="s">
        <v>1014</v>
      </c>
      <c r="N1665" s="100" t="s">
        <v>1014</v>
      </c>
      <c r="O1665" s="110" t="s">
        <v>1200</v>
      </c>
    </row>
    <row r="1666" spans="1:15" x14ac:dyDescent="0.25">
      <c r="A1666" s="97" t="s">
        <v>1174</v>
      </c>
      <c r="B1666" s="98" t="s">
        <v>1455</v>
      </c>
      <c r="C1666" s="98" t="s">
        <v>1115</v>
      </c>
      <c r="D1666" s="85">
        <v>237.1</v>
      </c>
      <c r="E1666" s="99">
        <v>-0.224713042109838</v>
      </c>
      <c r="F1666" s="96">
        <v>161</v>
      </c>
      <c r="G1666" s="100" t="s">
        <v>1014</v>
      </c>
      <c r="H1666" s="100" t="s">
        <v>1014</v>
      </c>
      <c r="I1666" s="100" t="s">
        <v>1014</v>
      </c>
      <c r="J1666" s="100" t="s">
        <v>1014</v>
      </c>
      <c r="K1666" s="100" t="s">
        <v>1014</v>
      </c>
      <c r="L1666" s="100" t="s">
        <v>1014</v>
      </c>
      <c r="M1666" s="100" t="s">
        <v>1014</v>
      </c>
      <c r="N1666" s="100" t="s">
        <v>1014</v>
      </c>
      <c r="O1666" s="110" t="s">
        <v>1200</v>
      </c>
    </row>
    <row r="1667" spans="1:15" x14ac:dyDescent="0.25">
      <c r="A1667" s="97" t="s">
        <v>1175</v>
      </c>
      <c r="B1667" s="98" t="s">
        <v>1455</v>
      </c>
      <c r="C1667" s="98" t="s">
        <v>1115</v>
      </c>
      <c r="D1667" s="85">
        <v>723.9</v>
      </c>
      <c r="E1667" s="99">
        <v>-0.224713042109838</v>
      </c>
      <c r="F1667" s="96">
        <v>159</v>
      </c>
      <c r="G1667" s="100" t="s">
        <v>1014</v>
      </c>
      <c r="H1667" s="100" t="s">
        <v>1014</v>
      </c>
      <c r="I1667" s="100" t="s">
        <v>1014</v>
      </c>
      <c r="J1667" s="100" t="s">
        <v>1014</v>
      </c>
      <c r="K1667" s="100" t="s">
        <v>1014</v>
      </c>
      <c r="L1667" s="100" t="s">
        <v>1014</v>
      </c>
      <c r="M1667" s="100" t="s">
        <v>1014</v>
      </c>
      <c r="N1667" s="100" t="s">
        <v>1014</v>
      </c>
      <c r="O1667" s="110" t="s">
        <v>1200</v>
      </c>
    </row>
    <row r="1668" spans="1:15" x14ac:dyDescent="0.25">
      <c r="A1668" s="97" t="s">
        <v>1176</v>
      </c>
      <c r="B1668" s="98" t="s">
        <v>1455</v>
      </c>
      <c r="C1668" s="98" t="s">
        <v>1115</v>
      </c>
      <c r="D1668" s="85">
        <v>1602.2</v>
      </c>
      <c r="E1668" s="99">
        <v>1.1830430679812001</v>
      </c>
      <c r="F1668" s="96">
        <v>49</v>
      </c>
      <c r="G1668" s="100" t="s">
        <v>1020</v>
      </c>
      <c r="H1668" s="100" t="s">
        <v>1030</v>
      </c>
      <c r="I1668" s="100" t="s">
        <v>1006</v>
      </c>
      <c r="J1668" s="100" t="s">
        <v>1007</v>
      </c>
      <c r="K1668" s="100" t="s">
        <v>1021</v>
      </c>
      <c r="L1668" s="100" t="s">
        <v>1030</v>
      </c>
      <c r="M1668" s="100" t="s">
        <v>1006</v>
      </c>
      <c r="N1668" s="100" t="s">
        <v>1006</v>
      </c>
      <c r="O1668" s="110" t="s">
        <v>1185</v>
      </c>
    </row>
    <row r="1669" spans="1:15" x14ac:dyDescent="0.25">
      <c r="A1669" s="97" t="s">
        <v>1177</v>
      </c>
      <c r="B1669" s="98" t="s">
        <v>1455</v>
      </c>
      <c r="C1669" s="98" t="s">
        <v>1115</v>
      </c>
      <c r="D1669" s="85">
        <v>1197.4000000000001</v>
      </c>
      <c r="E1669" s="99">
        <v>-0.224713042109838</v>
      </c>
      <c r="F1669" s="96">
        <v>158</v>
      </c>
      <c r="G1669" s="100" t="s">
        <v>1014</v>
      </c>
      <c r="H1669" s="100" t="s">
        <v>1014</v>
      </c>
      <c r="I1669" s="100" t="s">
        <v>1014</v>
      </c>
      <c r="J1669" s="100" t="s">
        <v>1014</v>
      </c>
      <c r="K1669" s="100" t="s">
        <v>1014</v>
      </c>
      <c r="L1669" s="100" t="s">
        <v>1014</v>
      </c>
      <c r="M1669" s="100" t="s">
        <v>1014</v>
      </c>
      <c r="N1669" s="100" t="s">
        <v>1014</v>
      </c>
      <c r="O1669" s="110" t="s">
        <v>1200</v>
      </c>
    </row>
    <row r="1670" spans="1:15" x14ac:dyDescent="0.25">
      <c r="A1670" s="97" t="s">
        <v>1178</v>
      </c>
      <c r="B1670" s="98" t="s">
        <v>1455</v>
      </c>
      <c r="C1670" s="98" t="s">
        <v>1115</v>
      </c>
      <c r="D1670" s="85">
        <v>427.3</v>
      </c>
      <c r="E1670" s="99">
        <v>-0.224713042109838</v>
      </c>
      <c r="F1670" s="96">
        <v>146</v>
      </c>
      <c r="G1670" s="100" t="s">
        <v>1014</v>
      </c>
      <c r="H1670" s="100" t="s">
        <v>1014</v>
      </c>
      <c r="I1670" s="100" t="s">
        <v>1014</v>
      </c>
      <c r="J1670" s="100" t="s">
        <v>1014</v>
      </c>
      <c r="K1670" s="100" t="s">
        <v>1014</v>
      </c>
      <c r="L1670" s="100" t="s">
        <v>1014</v>
      </c>
      <c r="M1670" s="100" t="s">
        <v>1014</v>
      </c>
      <c r="N1670" s="100" t="s">
        <v>1014</v>
      </c>
      <c r="O1670" s="110" t="s">
        <v>1200</v>
      </c>
    </row>
    <row r="1671" spans="1:15" x14ac:dyDescent="0.25">
      <c r="A1671" s="97" t="s">
        <v>1179</v>
      </c>
      <c r="B1671" s="98" t="s">
        <v>1455</v>
      </c>
      <c r="C1671" s="98" t="s">
        <v>1115</v>
      </c>
      <c r="D1671" s="85">
        <v>915.5</v>
      </c>
      <c r="E1671" s="99">
        <v>-0.224713042109838</v>
      </c>
      <c r="F1671" s="96">
        <v>170</v>
      </c>
      <c r="G1671" s="100" t="s">
        <v>1014</v>
      </c>
      <c r="H1671" s="100" t="s">
        <v>1014</v>
      </c>
      <c r="I1671" s="100" t="s">
        <v>1014</v>
      </c>
      <c r="J1671" s="100" t="s">
        <v>1014</v>
      </c>
      <c r="K1671" s="100" t="s">
        <v>1014</v>
      </c>
      <c r="L1671" s="100" t="s">
        <v>1014</v>
      </c>
      <c r="M1671" s="100" t="s">
        <v>1014</v>
      </c>
      <c r="N1671" s="100" t="s">
        <v>1014</v>
      </c>
      <c r="O1671" s="110" t="s">
        <v>1200</v>
      </c>
    </row>
    <row r="1672" spans="1:15" x14ac:dyDescent="0.25">
      <c r="A1672" s="97" t="s">
        <v>1180</v>
      </c>
      <c r="B1672" s="98" t="s">
        <v>1455</v>
      </c>
      <c r="C1672" s="98" t="s">
        <v>1115</v>
      </c>
      <c r="D1672" s="85">
        <v>3933.9</v>
      </c>
      <c r="E1672" s="99">
        <v>0.79330223184980997</v>
      </c>
      <c r="F1672" s="96">
        <v>80</v>
      </c>
      <c r="G1672" s="100" t="s">
        <v>1051</v>
      </c>
      <c r="H1672" s="100" t="s">
        <v>1006</v>
      </c>
      <c r="I1672" s="100" t="s">
        <v>1006</v>
      </c>
      <c r="J1672" s="100" t="s">
        <v>1007</v>
      </c>
      <c r="K1672" s="100" t="s">
        <v>1030</v>
      </c>
      <c r="L1672" s="100" t="s">
        <v>1030</v>
      </c>
      <c r="M1672" s="100" t="s">
        <v>1006</v>
      </c>
      <c r="N1672" s="100" t="s">
        <v>1006</v>
      </c>
      <c r="O1672" s="110" t="s">
        <v>1185</v>
      </c>
    </row>
    <row r="1673" spans="1:15" x14ac:dyDescent="0.25">
      <c r="A1673" s="97" t="s">
        <v>1181</v>
      </c>
      <c r="B1673" s="98" t="s">
        <v>1455</v>
      </c>
      <c r="C1673" s="98" t="s">
        <v>1115</v>
      </c>
      <c r="D1673" s="85">
        <v>463.9</v>
      </c>
      <c r="E1673" s="99">
        <v>-0.224713042109838</v>
      </c>
      <c r="F1673" s="96">
        <v>159</v>
      </c>
      <c r="G1673" s="100" t="s">
        <v>1014</v>
      </c>
      <c r="H1673" s="100" t="s">
        <v>1014</v>
      </c>
      <c r="I1673" s="100" t="s">
        <v>1014</v>
      </c>
      <c r="J1673" s="100" t="s">
        <v>1014</v>
      </c>
      <c r="K1673" s="100" t="s">
        <v>1014</v>
      </c>
      <c r="L1673" s="100" t="s">
        <v>1014</v>
      </c>
      <c r="M1673" s="100" t="s">
        <v>1014</v>
      </c>
      <c r="N1673" s="100" t="s">
        <v>1014</v>
      </c>
      <c r="O1673" s="110" t="s">
        <v>1200</v>
      </c>
    </row>
    <row r="1674" spans="1:15" x14ac:dyDescent="0.25">
      <c r="A1674" s="97" t="s">
        <v>1182</v>
      </c>
      <c r="B1674" s="98" t="s">
        <v>1455</v>
      </c>
      <c r="C1674" s="98" t="s">
        <v>1115</v>
      </c>
      <c r="D1674" s="85">
        <v>982.1</v>
      </c>
      <c r="E1674" s="99">
        <v>-0.224713042109838</v>
      </c>
      <c r="F1674" s="96">
        <v>170</v>
      </c>
      <c r="G1674" s="100" t="s">
        <v>1014</v>
      </c>
      <c r="H1674" s="100" t="s">
        <v>1014</v>
      </c>
      <c r="I1674" s="100" t="s">
        <v>1014</v>
      </c>
      <c r="J1674" s="100" t="s">
        <v>1014</v>
      </c>
      <c r="K1674" s="100" t="s">
        <v>1014</v>
      </c>
      <c r="L1674" s="100" t="s">
        <v>1014</v>
      </c>
      <c r="M1674" s="100" t="s">
        <v>1014</v>
      </c>
      <c r="N1674" s="100" t="s">
        <v>1014</v>
      </c>
      <c r="O1674" s="110" t="s">
        <v>1200</v>
      </c>
    </row>
    <row r="1675" spans="1:15" x14ac:dyDescent="0.25">
      <c r="A1675" s="97" t="s">
        <v>1003</v>
      </c>
      <c r="B1675" s="98" t="s">
        <v>1456</v>
      </c>
      <c r="C1675" s="98" t="s">
        <v>1457</v>
      </c>
      <c r="D1675" s="85">
        <v>1480.3</v>
      </c>
      <c r="E1675" s="99">
        <v>1.6389685076274001</v>
      </c>
      <c r="F1675" s="96">
        <v>30</v>
      </c>
      <c r="G1675" s="100" t="s">
        <v>1014</v>
      </c>
      <c r="H1675" s="100" t="s">
        <v>1014</v>
      </c>
      <c r="I1675" s="100" t="s">
        <v>1014</v>
      </c>
      <c r="J1675" s="100" t="s">
        <v>1014</v>
      </c>
      <c r="K1675" s="100" t="s">
        <v>1014</v>
      </c>
      <c r="L1675" s="100" t="s">
        <v>1014</v>
      </c>
      <c r="M1675" s="100" t="s">
        <v>1014</v>
      </c>
      <c r="N1675" s="100" t="s">
        <v>1014</v>
      </c>
      <c r="O1675" s="110" t="s">
        <v>1009</v>
      </c>
    </row>
    <row r="1676" spans="1:15" x14ac:dyDescent="0.25">
      <c r="A1676" s="97" t="s">
        <v>1172</v>
      </c>
      <c r="B1676" s="98" t="s">
        <v>1456</v>
      </c>
      <c r="C1676" s="98" t="s">
        <v>1457</v>
      </c>
      <c r="D1676" s="85">
        <v>541.70000000000005</v>
      </c>
      <c r="E1676" s="99">
        <v>1.12011432493065</v>
      </c>
      <c r="F1676" s="96">
        <v>52</v>
      </c>
      <c r="G1676" s="100" t="s">
        <v>1014</v>
      </c>
      <c r="H1676" s="100" t="s">
        <v>1014</v>
      </c>
      <c r="I1676" s="100" t="s">
        <v>1014</v>
      </c>
      <c r="J1676" s="100" t="s">
        <v>1014</v>
      </c>
      <c r="K1676" s="100" t="s">
        <v>1014</v>
      </c>
      <c r="L1676" s="100" t="s">
        <v>1014</v>
      </c>
      <c r="M1676" s="100" t="s">
        <v>1014</v>
      </c>
      <c r="N1676" s="100" t="s">
        <v>1014</v>
      </c>
      <c r="O1676" s="110" t="s">
        <v>1200</v>
      </c>
    </row>
    <row r="1677" spans="1:15" x14ac:dyDescent="0.25">
      <c r="A1677" s="97" t="s">
        <v>1173</v>
      </c>
      <c r="B1677" s="98" t="s">
        <v>1456</v>
      </c>
      <c r="C1677" s="98" t="s">
        <v>1457</v>
      </c>
      <c r="D1677" s="85">
        <v>496.9</v>
      </c>
      <c r="E1677" s="99">
        <v>1.12011432493065</v>
      </c>
      <c r="F1677" s="96">
        <v>41</v>
      </c>
      <c r="G1677" s="100" t="s">
        <v>1014</v>
      </c>
      <c r="H1677" s="100" t="s">
        <v>1014</v>
      </c>
      <c r="I1677" s="100" t="s">
        <v>1014</v>
      </c>
      <c r="J1677" s="100" t="s">
        <v>1014</v>
      </c>
      <c r="K1677" s="100" t="s">
        <v>1014</v>
      </c>
      <c r="L1677" s="100" t="s">
        <v>1014</v>
      </c>
      <c r="M1677" s="100" t="s">
        <v>1014</v>
      </c>
      <c r="N1677" s="100" t="s">
        <v>1014</v>
      </c>
      <c r="O1677" s="110" t="s">
        <v>1200</v>
      </c>
    </row>
    <row r="1678" spans="1:15" x14ac:dyDescent="0.25">
      <c r="A1678" s="97" t="s">
        <v>1174</v>
      </c>
      <c r="B1678" s="98" t="s">
        <v>1456</v>
      </c>
      <c r="C1678" s="98" t="s">
        <v>1457</v>
      </c>
      <c r="D1678" s="85">
        <v>271.7</v>
      </c>
      <c r="E1678" s="99">
        <v>1.12011432493065</v>
      </c>
      <c r="F1678" s="96">
        <v>50</v>
      </c>
      <c r="G1678" s="100" t="s">
        <v>1014</v>
      </c>
      <c r="H1678" s="100" t="s">
        <v>1014</v>
      </c>
      <c r="I1678" s="100" t="s">
        <v>1014</v>
      </c>
      <c r="J1678" s="100" t="s">
        <v>1014</v>
      </c>
      <c r="K1678" s="100" t="s">
        <v>1014</v>
      </c>
      <c r="L1678" s="100" t="s">
        <v>1014</v>
      </c>
      <c r="M1678" s="100" t="s">
        <v>1014</v>
      </c>
      <c r="N1678" s="100" t="s">
        <v>1014</v>
      </c>
      <c r="O1678" s="110" t="s">
        <v>1200</v>
      </c>
    </row>
    <row r="1679" spans="1:15" x14ac:dyDescent="0.25">
      <c r="A1679" s="97" t="s">
        <v>1175</v>
      </c>
      <c r="B1679" s="98" t="s">
        <v>1456</v>
      </c>
      <c r="C1679" s="98" t="s">
        <v>1457</v>
      </c>
      <c r="D1679" s="85">
        <v>1043.5999999999999</v>
      </c>
      <c r="E1679" s="99">
        <v>1.5988039678214001</v>
      </c>
      <c r="F1679" s="96">
        <v>22</v>
      </c>
      <c r="G1679" s="100" t="s">
        <v>1014</v>
      </c>
      <c r="H1679" s="100" t="s">
        <v>1014</v>
      </c>
      <c r="I1679" s="100" t="s">
        <v>1014</v>
      </c>
      <c r="J1679" s="100" t="s">
        <v>1014</v>
      </c>
      <c r="K1679" s="100" t="s">
        <v>1014</v>
      </c>
      <c r="L1679" s="100" t="s">
        <v>1014</v>
      </c>
      <c r="M1679" s="100" t="s">
        <v>1014</v>
      </c>
      <c r="N1679" s="100" t="s">
        <v>1014</v>
      </c>
      <c r="O1679" s="110" t="s">
        <v>1009</v>
      </c>
    </row>
    <row r="1680" spans="1:15" x14ac:dyDescent="0.25">
      <c r="A1680" s="97" t="s">
        <v>1176</v>
      </c>
      <c r="B1680" s="98" t="s">
        <v>1456</v>
      </c>
      <c r="C1680" s="98" t="s">
        <v>1457</v>
      </c>
      <c r="D1680" s="85">
        <v>2530.8000000000002</v>
      </c>
      <c r="E1680" s="99">
        <v>1.7871092771457899</v>
      </c>
      <c r="F1680" s="96">
        <v>15</v>
      </c>
      <c r="G1680" s="100" t="s">
        <v>1020</v>
      </c>
      <c r="H1680" s="100" t="s">
        <v>1008</v>
      </c>
      <c r="I1680" s="100" t="s">
        <v>1008</v>
      </c>
      <c r="J1680" s="100" t="s">
        <v>1007</v>
      </c>
      <c r="K1680" s="100" t="s">
        <v>1030</v>
      </c>
      <c r="L1680" s="100" t="s">
        <v>1021</v>
      </c>
      <c r="M1680" s="100" t="s">
        <v>1008</v>
      </c>
      <c r="N1680" s="100" t="s">
        <v>1008</v>
      </c>
      <c r="O1680" s="110" t="s">
        <v>1185</v>
      </c>
    </row>
    <row r="1681" spans="1:15" x14ac:dyDescent="0.25">
      <c r="A1681" s="97" t="s">
        <v>1177</v>
      </c>
      <c r="B1681" s="98" t="s">
        <v>1456</v>
      </c>
      <c r="C1681" s="98" t="s">
        <v>1457</v>
      </c>
      <c r="D1681" s="85">
        <v>1586.3</v>
      </c>
      <c r="E1681" s="99">
        <v>1.7959694838439599</v>
      </c>
      <c r="F1681" s="96">
        <v>27</v>
      </c>
      <c r="G1681" s="100" t="s">
        <v>1014</v>
      </c>
      <c r="H1681" s="100" t="s">
        <v>1014</v>
      </c>
      <c r="I1681" s="100" t="s">
        <v>1014</v>
      </c>
      <c r="J1681" s="100" t="s">
        <v>1014</v>
      </c>
      <c r="K1681" s="100" t="s">
        <v>1014</v>
      </c>
      <c r="L1681" s="100" t="s">
        <v>1014</v>
      </c>
      <c r="M1681" s="100" t="s">
        <v>1014</v>
      </c>
      <c r="N1681" s="100" t="s">
        <v>1014</v>
      </c>
      <c r="O1681" s="110" t="s">
        <v>1009</v>
      </c>
    </row>
    <row r="1682" spans="1:15" x14ac:dyDescent="0.25">
      <c r="A1682" s="97" t="s">
        <v>1178</v>
      </c>
      <c r="B1682" s="98" t="s">
        <v>1456</v>
      </c>
      <c r="C1682" s="98" t="s">
        <v>1457</v>
      </c>
      <c r="D1682" s="85">
        <v>442.8</v>
      </c>
      <c r="E1682" s="99">
        <v>1.12011432493065</v>
      </c>
      <c r="F1682" s="96">
        <v>60</v>
      </c>
      <c r="G1682" s="100" t="s">
        <v>1014</v>
      </c>
      <c r="H1682" s="100" t="s">
        <v>1014</v>
      </c>
      <c r="I1682" s="100" t="s">
        <v>1014</v>
      </c>
      <c r="J1682" s="100" t="s">
        <v>1014</v>
      </c>
      <c r="K1682" s="100" t="s">
        <v>1014</v>
      </c>
      <c r="L1682" s="100" t="s">
        <v>1014</v>
      </c>
      <c r="M1682" s="100" t="s">
        <v>1014</v>
      </c>
      <c r="N1682" s="100" t="s">
        <v>1014</v>
      </c>
      <c r="O1682" s="110" t="s">
        <v>1200</v>
      </c>
    </row>
    <row r="1683" spans="1:15" x14ac:dyDescent="0.25">
      <c r="A1683" s="97" t="s">
        <v>1179</v>
      </c>
      <c r="B1683" s="98" t="s">
        <v>1456</v>
      </c>
      <c r="C1683" s="98" t="s">
        <v>1457</v>
      </c>
      <c r="D1683" s="85">
        <v>1414.9</v>
      </c>
      <c r="E1683" s="99">
        <v>-0.51227035528730303</v>
      </c>
      <c r="F1683" s="96">
        <v>182</v>
      </c>
      <c r="G1683" s="100" t="s">
        <v>1021</v>
      </c>
      <c r="H1683" s="100" t="s">
        <v>1006</v>
      </c>
      <c r="I1683" s="100" t="s">
        <v>1008</v>
      </c>
      <c r="J1683" s="100" t="s">
        <v>1007</v>
      </c>
      <c r="K1683" s="100" t="s">
        <v>1006</v>
      </c>
      <c r="L1683" s="100" t="s">
        <v>1021</v>
      </c>
      <c r="M1683" s="100" t="s">
        <v>1008</v>
      </c>
      <c r="N1683" s="100" t="s">
        <v>1008</v>
      </c>
      <c r="O1683" s="110" t="s">
        <v>1185</v>
      </c>
    </row>
    <row r="1684" spans="1:15" x14ac:dyDescent="0.25">
      <c r="A1684" s="97" t="s">
        <v>1180</v>
      </c>
      <c r="B1684" s="98" t="s">
        <v>1456</v>
      </c>
      <c r="C1684" s="98" t="s">
        <v>1457</v>
      </c>
      <c r="D1684" s="85">
        <v>4557.3</v>
      </c>
      <c r="E1684" s="99">
        <v>1.6861002968949099</v>
      </c>
      <c r="F1684" s="96">
        <v>25</v>
      </c>
      <c r="G1684" s="100" t="s">
        <v>1020</v>
      </c>
      <c r="H1684" s="100" t="s">
        <v>1021</v>
      </c>
      <c r="I1684" s="100" t="s">
        <v>1008</v>
      </c>
      <c r="J1684" s="100" t="s">
        <v>1007</v>
      </c>
      <c r="K1684" s="100" t="s">
        <v>1006</v>
      </c>
      <c r="L1684" s="100" t="s">
        <v>1021</v>
      </c>
      <c r="M1684" s="100" t="s">
        <v>1008</v>
      </c>
      <c r="N1684" s="100" t="s">
        <v>1008</v>
      </c>
      <c r="O1684" s="110" t="s">
        <v>1185</v>
      </c>
    </row>
    <row r="1685" spans="1:15" x14ac:dyDescent="0.25">
      <c r="A1685" s="97" t="s">
        <v>1181</v>
      </c>
      <c r="B1685" s="98" t="s">
        <v>1456</v>
      </c>
      <c r="C1685" s="98" t="s">
        <v>1457</v>
      </c>
      <c r="D1685" s="85">
        <v>993.4</v>
      </c>
      <c r="E1685" s="99">
        <v>1.6545574697022201</v>
      </c>
      <c r="F1685" s="96">
        <v>20</v>
      </c>
      <c r="G1685" s="100" t="s">
        <v>1020</v>
      </c>
      <c r="H1685" s="100" t="s">
        <v>1030</v>
      </c>
      <c r="I1685" s="100" t="s">
        <v>1008</v>
      </c>
      <c r="J1685" s="100" t="s">
        <v>1007</v>
      </c>
      <c r="K1685" s="100" t="s">
        <v>1008</v>
      </c>
      <c r="L1685" s="100" t="s">
        <v>1021</v>
      </c>
      <c r="M1685" s="100" t="s">
        <v>1008</v>
      </c>
      <c r="N1685" s="100" t="s">
        <v>1008</v>
      </c>
      <c r="O1685" s="110" t="s">
        <v>1185</v>
      </c>
    </row>
    <row r="1686" spans="1:15" x14ac:dyDescent="0.25">
      <c r="A1686" s="97" t="s">
        <v>1182</v>
      </c>
      <c r="B1686" s="98" t="s">
        <v>1456</v>
      </c>
      <c r="C1686" s="98" t="s">
        <v>1457</v>
      </c>
      <c r="D1686" s="85">
        <v>2386.6999999999998</v>
      </c>
      <c r="E1686" s="99">
        <v>0.92264797921450903</v>
      </c>
      <c r="F1686" s="96">
        <v>77</v>
      </c>
      <c r="G1686" s="100" t="s">
        <v>1020</v>
      </c>
      <c r="H1686" s="100" t="s">
        <v>1030</v>
      </c>
      <c r="I1686" s="100" t="s">
        <v>1008</v>
      </c>
      <c r="J1686" s="100" t="s">
        <v>1008</v>
      </c>
      <c r="K1686" s="100" t="s">
        <v>1006</v>
      </c>
      <c r="L1686" s="100" t="s">
        <v>1021</v>
      </c>
      <c r="M1686" s="100" t="s">
        <v>1008</v>
      </c>
      <c r="N1686" s="100" t="s">
        <v>1008</v>
      </c>
      <c r="O1686" s="110" t="s">
        <v>1185</v>
      </c>
    </row>
    <row r="1687" spans="1:15" x14ac:dyDescent="0.25">
      <c r="A1687" s="97" t="s">
        <v>1003</v>
      </c>
      <c r="B1687" s="98" t="s">
        <v>1458</v>
      </c>
      <c r="C1687" s="98" t="s">
        <v>1459</v>
      </c>
      <c r="D1687" s="85">
        <v>621.70000000000005</v>
      </c>
      <c r="E1687" s="99">
        <v>1.6389685076274001</v>
      </c>
      <c r="F1687" s="96">
        <v>30</v>
      </c>
      <c r="G1687" s="100" t="s">
        <v>1014</v>
      </c>
      <c r="H1687" s="100" t="s">
        <v>1014</v>
      </c>
      <c r="I1687" s="100" t="s">
        <v>1014</v>
      </c>
      <c r="J1687" s="100" t="s">
        <v>1014</v>
      </c>
      <c r="K1687" s="100" t="s">
        <v>1014</v>
      </c>
      <c r="L1687" s="100" t="s">
        <v>1014</v>
      </c>
      <c r="M1687" s="100" t="s">
        <v>1014</v>
      </c>
      <c r="N1687" s="100" t="s">
        <v>1014</v>
      </c>
      <c r="O1687" s="110" t="s">
        <v>1009</v>
      </c>
    </row>
    <row r="1688" spans="1:15" x14ac:dyDescent="0.25">
      <c r="A1688" s="97" t="s">
        <v>1172</v>
      </c>
      <c r="B1688" s="98" t="s">
        <v>1458</v>
      </c>
      <c r="C1688" s="98" t="s">
        <v>1459</v>
      </c>
      <c r="D1688" s="85">
        <v>169.9</v>
      </c>
      <c r="E1688" s="99">
        <v>1.35277271834284</v>
      </c>
      <c r="F1688" s="96">
        <v>33</v>
      </c>
      <c r="G1688" s="100" t="s">
        <v>1014</v>
      </c>
      <c r="H1688" s="100" t="s">
        <v>1014</v>
      </c>
      <c r="I1688" s="100" t="s">
        <v>1014</v>
      </c>
      <c r="J1688" s="100" t="s">
        <v>1014</v>
      </c>
      <c r="K1688" s="100" t="s">
        <v>1014</v>
      </c>
      <c r="L1688" s="100" t="s">
        <v>1014</v>
      </c>
      <c r="M1688" s="100" t="s">
        <v>1014</v>
      </c>
      <c r="N1688" s="100" t="s">
        <v>1014</v>
      </c>
      <c r="O1688" s="110" t="s">
        <v>1200</v>
      </c>
    </row>
    <row r="1689" spans="1:15" x14ac:dyDescent="0.25">
      <c r="A1689" s="97" t="s">
        <v>1173</v>
      </c>
      <c r="B1689" s="98" t="s">
        <v>1458</v>
      </c>
      <c r="C1689" s="98" t="s">
        <v>1459</v>
      </c>
      <c r="D1689" s="85">
        <v>211.9</v>
      </c>
      <c r="E1689" s="99">
        <v>1.35277271834284</v>
      </c>
      <c r="F1689" s="96">
        <v>14</v>
      </c>
      <c r="G1689" s="100" t="s">
        <v>1014</v>
      </c>
      <c r="H1689" s="100" t="s">
        <v>1014</v>
      </c>
      <c r="I1689" s="100" t="s">
        <v>1014</v>
      </c>
      <c r="J1689" s="100" t="s">
        <v>1014</v>
      </c>
      <c r="K1689" s="100" t="s">
        <v>1014</v>
      </c>
      <c r="L1689" s="100" t="s">
        <v>1014</v>
      </c>
      <c r="M1689" s="100" t="s">
        <v>1014</v>
      </c>
      <c r="N1689" s="100" t="s">
        <v>1014</v>
      </c>
      <c r="O1689" s="110" t="s">
        <v>1200</v>
      </c>
    </row>
    <row r="1690" spans="1:15" x14ac:dyDescent="0.25">
      <c r="A1690" s="97" t="s">
        <v>1174</v>
      </c>
      <c r="B1690" s="98" t="s">
        <v>1458</v>
      </c>
      <c r="C1690" s="98" t="s">
        <v>1459</v>
      </c>
      <c r="D1690" s="85">
        <v>90.2</v>
      </c>
      <c r="E1690" s="99">
        <v>1.35277271834284</v>
      </c>
      <c r="F1690" s="96">
        <v>35</v>
      </c>
      <c r="G1690" s="100" t="s">
        <v>1014</v>
      </c>
      <c r="H1690" s="100" t="s">
        <v>1014</v>
      </c>
      <c r="I1690" s="100" t="s">
        <v>1014</v>
      </c>
      <c r="J1690" s="100" t="s">
        <v>1014</v>
      </c>
      <c r="K1690" s="100" t="s">
        <v>1014</v>
      </c>
      <c r="L1690" s="100" t="s">
        <v>1014</v>
      </c>
      <c r="M1690" s="100" t="s">
        <v>1014</v>
      </c>
      <c r="N1690" s="100" t="s">
        <v>1014</v>
      </c>
      <c r="O1690" s="110" t="s">
        <v>1200</v>
      </c>
    </row>
    <row r="1691" spans="1:15" x14ac:dyDescent="0.25">
      <c r="A1691" s="97" t="s">
        <v>1175</v>
      </c>
      <c r="B1691" s="98" t="s">
        <v>1458</v>
      </c>
      <c r="C1691" s="98" t="s">
        <v>1459</v>
      </c>
      <c r="D1691" s="85">
        <v>352.9</v>
      </c>
      <c r="E1691" s="99">
        <v>1.5988039678214001</v>
      </c>
      <c r="F1691" s="96">
        <v>22</v>
      </c>
      <c r="G1691" s="100" t="s">
        <v>1014</v>
      </c>
      <c r="H1691" s="100" t="s">
        <v>1014</v>
      </c>
      <c r="I1691" s="100" t="s">
        <v>1014</v>
      </c>
      <c r="J1691" s="100" t="s">
        <v>1014</v>
      </c>
      <c r="K1691" s="100" t="s">
        <v>1014</v>
      </c>
      <c r="L1691" s="100" t="s">
        <v>1014</v>
      </c>
      <c r="M1691" s="100" t="s">
        <v>1014</v>
      </c>
      <c r="N1691" s="100" t="s">
        <v>1014</v>
      </c>
      <c r="O1691" s="110" t="s">
        <v>1009</v>
      </c>
    </row>
    <row r="1692" spans="1:15" x14ac:dyDescent="0.25">
      <c r="A1692" s="97" t="s">
        <v>1176</v>
      </c>
      <c r="B1692" s="98" t="s">
        <v>1458</v>
      </c>
      <c r="C1692" s="98" t="s">
        <v>1459</v>
      </c>
      <c r="D1692" s="85">
        <v>1064.0999999999999</v>
      </c>
      <c r="E1692" s="99">
        <v>1.66186254695876</v>
      </c>
      <c r="F1692" s="96">
        <v>23</v>
      </c>
      <c r="G1692" s="100" t="s">
        <v>1014</v>
      </c>
      <c r="H1692" s="100" t="s">
        <v>1014</v>
      </c>
      <c r="I1692" s="100" t="s">
        <v>1014</v>
      </c>
      <c r="J1692" s="100" t="s">
        <v>1014</v>
      </c>
      <c r="K1692" s="100" t="s">
        <v>1014</v>
      </c>
      <c r="L1692" s="100" t="s">
        <v>1014</v>
      </c>
      <c r="M1692" s="100" t="s">
        <v>1014</v>
      </c>
      <c r="N1692" s="100" t="s">
        <v>1014</v>
      </c>
      <c r="O1692" s="110" t="s">
        <v>1009</v>
      </c>
    </row>
    <row r="1693" spans="1:15" x14ac:dyDescent="0.25">
      <c r="A1693" s="97" t="s">
        <v>1177</v>
      </c>
      <c r="B1693" s="98" t="s">
        <v>1458</v>
      </c>
      <c r="C1693" s="98" t="s">
        <v>1459</v>
      </c>
      <c r="D1693" s="85">
        <v>582.4</v>
      </c>
      <c r="E1693" s="99">
        <v>1.7959694838439599</v>
      </c>
      <c r="F1693" s="96">
        <v>27</v>
      </c>
      <c r="G1693" s="100" t="s">
        <v>1014</v>
      </c>
      <c r="H1693" s="100" t="s">
        <v>1014</v>
      </c>
      <c r="I1693" s="100" t="s">
        <v>1014</v>
      </c>
      <c r="J1693" s="100" t="s">
        <v>1014</v>
      </c>
      <c r="K1693" s="100" t="s">
        <v>1014</v>
      </c>
      <c r="L1693" s="100" t="s">
        <v>1014</v>
      </c>
      <c r="M1693" s="100" t="s">
        <v>1014</v>
      </c>
      <c r="N1693" s="100" t="s">
        <v>1014</v>
      </c>
      <c r="O1693" s="110" t="s">
        <v>1009</v>
      </c>
    </row>
    <row r="1694" spans="1:15" x14ac:dyDescent="0.25">
      <c r="A1694" s="97" t="s">
        <v>1178</v>
      </c>
      <c r="B1694" s="98" t="s">
        <v>1458</v>
      </c>
      <c r="C1694" s="98" t="s">
        <v>1459</v>
      </c>
      <c r="D1694" s="85">
        <v>154.30000000000001</v>
      </c>
      <c r="E1694" s="99">
        <v>1.35277271834284</v>
      </c>
      <c r="F1694" s="96">
        <v>39</v>
      </c>
      <c r="G1694" s="100" t="s">
        <v>1014</v>
      </c>
      <c r="H1694" s="100" t="s">
        <v>1014</v>
      </c>
      <c r="I1694" s="100" t="s">
        <v>1014</v>
      </c>
      <c r="J1694" s="100" t="s">
        <v>1014</v>
      </c>
      <c r="K1694" s="100" t="s">
        <v>1014</v>
      </c>
      <c r="L1694" s="100" t="s">
        <v>1014</v>
      </c>
      <c r="M1694" s="100" t="s">
        <v>1014</v>
      </c>
      <c r="N1694" s="100" t="s">
        <v>1014</v>
      </c>
      <c r="O1694" s="110" t="s">
        <v>1200</v>
      </c>
    </row>
    <row r="1695" spans="1:15" x14ac:dyDescent="0.25">
      <c r="A1695" s="97" t="s">
        <v>1179</v>
      </c>
      <c r="B1695" s="98" t="s">
        <v>1458</v>
      </c>
      <c r="C1695" s="98" t="s">
        <v>1459</v>
      </c>
      <c r="D1695" s="85">
        <v>583.70000000000005</v>
      </c>
      <c r="E1695" s="99">
        <v>-0.119336867162691</v>
      </c>
      <c r="F1695" s="96">
        <v>164</v>
      </c>
      <c r="G1695" s="100" t="s">
        <v>1014</v>
      </c>
      <c r="H1695" s="100" t="s">
        <v>1014</v>
      </c>
      <c r="I1695" s="100" t="s">
        <v>1014</v>
      </c>
      <c r="J1695" s="100" t="s">
        <v>1014</v>
      </c>
      <c r="K1695" s="100" t="s">
        <v>1014</v>
      </c>
      <c r="L1695" s="100" t="s">
        <v>1014</v>
      </c>
      <c r="M1695" s="100" t="s">
        <v>1014</v>
      </c>
      <c r="N1695" s="100" t="s">
        <v>1014</v>
      </c>
      <c r="O1695" s="110" t="s">
        <v>1009</v>
      </c>
    </row>
    <row r="1696" spans="1:15" x14ac:dyDescent="0.25">
      <c r="A1696" s="97" t="s">
        <v>1180</v>
      </c>
      <c r="B1696" s="98" t="s">
        <v>1458</v>
      </c>
      <c r="C1696" s="98" t="s">
        <v>1459</v>
      </c>
      <c r="D1696" s="85">
        <v>2639</v>
      </c>
      <c r="E1696" s="99">
        <v>1.0293184060530201</v>
      </c>
      <c r="F1696" s="96">
        <v>67</v>
      </c>
      <c r="G1696" s="100" t="s">
        <v>1020</v>
      </c>
      <c r="H1696" s="100" t="s">
        <v>1030</v>
      </c>
      <c r="I1696" s="100" t="s">
        <v>1007</v>
      </c>
      <c r="J1696" s="100" t="s">
        <v>1007</v>
      </c>
      <c r="K1696" s="100" t="s">
        <v>1030</v>
      </c>
      <c r="L1696" s="100" t="s">
        <v>1030</v>
      </c>
      <c r="M1696" s="100" t="s">
        <v>1007</v>
      </c>
      <c r="N1696" s="100" t="s">
        <v>1030</v>
      </c>
      <c r="O1696" s="110" t="s">
        <v>1185</v>
      </c>
    </row>
    <row r="1697" spans="1:15" x14ac:dyDescent="0.25">
      <c r="A1697" s="97" t="s">
        <v>1181</v>
      </c>
      <c r="B1697" s="98" t="s">
        <v>1458</v>
      </c>
      <c r="C1697" s="98" t="s">
        <v>1459</v>
      </c>
      <c r="D1697" s="85">
        <v>404.2</v>
      </c>
      <c r="E1697" s="99">
        <v>1.6267302615642201</v>
      </c>
      <c r="F1697" s="96">
        <v>21</v>
      </c>
      <c r="G1697" s="100" t="s">
        <v>1014</v>
      </c>
      <c r="H1697" s="100" t="s">
        <v>1014</v>
      </c>
      <c r="I1697" s="100" t="s">
        <v>1014</v>
      </c>
      <c r="J1697" s="100" t="s">
        <v>1014</v>
      </c>
      <c r="K1697" s="100" t="s">
        <v>1014</v>
      </c>
      <c r="L1697" s="100" t="s">
        <v>1014</v>
      </c>
      <c r="M1697" s="100" t="s">
        <v>1014</v>
      </c>
      <c r="N1697" s="100" t="s">
        <v>1014</v>
      </c>
      <c r="O1697" s="110" t="s">
        <v>1009</v>
      </c>
    </row>
    <row r="1698" spans="1:15" x14ac:dyDescent="0.25">
      <c r="A1698" s="97" t="s">
        <v>1182</v>
      </c>
      <c r="B1698" s="98" t="s">
        <v>1458</v>
      </c>
      <c r="C1698" s="98" t="s">
        <v>1459</v>
      </c>
      <c r="D1698" s="85">
        <v>1062.2</v>
      </c>
      <c r="E1698" s="99">
        <v>1.8457121829602401</v>
      </c>
      <c r="F1698" s="96">
        <v>11</v>
      </c>
      <c r="G1698" s="100" t="s">
        <v>1020</v>
      </c>
      <c r="H1698" s="100" t="s">
        <v>1021</v>
      </c>
      <c r="I1698" s="100" t="s">
        <v>1007</v>
      </c>
      <c r="J1698" s="100" t="s">
        <v>1007</v>
      </c>
      <c r="K1698" s="100" t="s">
        <v>1030</v>
      </c>
      <c r="L1698" s="100" t="s">
        <v>1030</v>
      </c>
      <c r="M1698" s="100" t="s">
        <v>1007</v>
      </c>
      <c r="N1698" s="100" t="s">
        <v>1030</v>
      </c>
      <c r="O1698" s="110" t="s">
        <v>1185</v>
      </c>
    </row>
    <row r="1699" spans="1:15" x14ac:dyDescent="0.25">
      <c r="A1699" s="97" t="s">
        <v>1003</v>
      </c>
      <c r="B1699" s="98" t="s">
        <v>1460</v>
      </c>
      <c r="C1699" s="98" t="s">
        <v>1461</v>
      </c>
      <c r="D1699" s="85">
        <v>629.5</v>
      </c>
      <c r="E1699" s="99">
        <v>0.25688906580966497</v>
      </c>
      <c r="F1699" s="96">
        <v>120</v>
      </c>
      <c r="G1699" s="100" t="s">
        <v>1014</v>
      </c>
      <c r="H1699" s="100" t="s">
        <v>1014</v>
      </c>
      <c r="I1699" s="100" t="s">
        <v>1014</v>
      </c>
      <c r="J1699" s="100" t="s">
        <v>1014</v>
      </c>
      <c r="K1699" s="100" t="s">
        <v>1014</v>
      </c>
      <c r="L1699" s="100" t="s">
        <v>1014</v>
      </c>
      <c r="M1699" s="100" t="s">
        <v>1014</v>
      </c>
      <c r="N1699" s="100" t="s">
        <v>1014</v>
      </c>
      <c r="O1699" s="110" t="s">
        <v>1200</v>
      </c>
    </row>
    <row r="1700" spans="1:15" x14ac:dyDescent="0.25">
      <c r="A1700" s="97" t="s">
        <v>1172</v>
      </c>
      <c r="B1700" s="98" t="s">
        <v>1460</v>
      </c>
      <c r="C1700" s="98" t="s">
        <v>1461</v>
      </c>
      <c r="D1700" s="85">
        <v>309.7</v>
      </c>
      <c r="E1700" s="99">
        <v>0.25688906580966497</v>
      </c>
      <c r="F1700" s="96">
        <v>125</v>
      </c>
      <c r="G1700" s="100" t="s">
        <v>1014</v>
      </c>
      <c r="H1700" s="100" t="s">
        <v>1014</v>
      </c>
      <c r="I1700" s="100" t="s">
        <v>1014</v>
      </c>
      <c r="J1700" s="100" t="s">
        <v>1014</v>
      </c>
      <c r="K1700" s="100" t="s">
        <v>1014</v>
      </c>
      <c r="L1700" s="100" t="s">
        <v>1014</v>
      </c>
      <c r="M1700" s="100" t="s">
        <v>1014</v>
      </c>
      <c r="N1700" s="100" t="s">
        <v>1014</v>
      </c>
      <c r="O1700" s="110" t="s">
        <v>1200</v>
      </c>
    </row>
    <row r="1701" spans="1:15" x14ac:dyDescent="0.25">
      <c r="A1701" s="97" t="s">
        <v>1173</v>
      </c>
      <c r="B1701" s="98" t="s">
        <v>1460</v>
      </c>
      <c r="C1701" s="98" t="s">
        <v>1461</v>
      </c>
      <c r="D1701" s="85">
        <v>245.1</v>
      </c>
      <c r="E1701" s="99">
        <v>0.25688906580966497</v>
      </c>
      <c r="F1701" s="96">
        <v>107</v>
      </c>
      <c r="G1701" s="100" t="s">
        <v>1014</v>
      </c>
      <c r="H1701" s="100" t="s">
        <v>1014</v>
      </c>
      <c r="I1701" s="100" t="s">
        <v>1014</v>
      </c>
      <c r="J1701" s="100" t="s">
        <v>1014</v>
      </c>
      <c r="K1701" s="100" t="s">
        <v>1014</v>
      </c>
      <c r="L1701" s="100" t="s">
        <v>1014</v>
      </c>
      <c r="M1701" s="100" t="s">
        <v>1014</v>
      </c>
      <c r="N1701" s="100" t="s">
        <v>1014</v>
      </c>
      <c r="O1701" s="110" t="s">
        <v>1200</v>
      </c>
    </row>
    <row r="1702" spans="1:15" x14ac:dyDescent="0.25">
      <c r="A1702" s="97" t="s">
        <v>1174</v>
      </c>
      <c r="B1702" s="98" t="s">
        <v>1460</v>
      </c>
      <c r="C1702" s="98" t="s">
        <v>1461</v>
      </c>
      <c r="D1702" s="85">
        <v>114.5</v>
      </c>
      <c r="E1702" s="99">
        <v>0.25688906580966497</v>
      </c>
      <c r="F1702" s="96">
        <v>132</v>
      </c>
      <c r="G1702" s="100" t="s">
        <v>1014</v>
      </c>
      <c r="H1702" s="100" t="s">
        <v>1014</v>
      </c>
      <c r="I1702" s="100" t="s">
        <v>1014</v>
      </c>
      <c r="J1702" s="100" t="s">
        <v>1014</v>
      </c>
      <c r="K1702" s="100" t="s">
        <v>1014</v>
      </c>
      <c r="L1702" s="100" t="s">
        <v>1014</v>
      </c>
      <c r="M1702" s="100" t="s">
        <v>1014</v>
      </c>
      <c r="N1702" s="100" t="s">
        <v>1014</v>
      </c>
      <c r="O1702" s="110" t="s">
        <v>1200</v>
      </c>
    </row>
    <row r="1703" spans="1:15" x14ac:dyDescent="0.25">
      <c r="A1703" s="97" t="s">
        <v>1175</v>
      </c>
      <c r="B1703" s="98" t="s">
        <v>1460</v>
      </c>
      <c r="C1703" s="98" t="s">
        <v>1461</v>
      </c>
      <c r="D1703" s="85">
        <v>534.70000000000005</v>
      </c>
      <c r="E1703" s="99">
        <v>-1.0941481891804199</v>
      </c>
      <c r="F1703" s="96">
        <v>201</v>
      </c>
      <c r="G1703" s="100" t="s">
        <v>1030</v>
      </c>
      <c r="H1703" s="100" t="s">
        <v>1021</v>
      </c>
      <c r="I1703" s="100" t="s">
        <v>1006</v>
      </c>
      <c r="J1703" s="100" t="s">
        <v>1008</v>
      </c>
      <c r="K1703" s="100" t="s">
        <v>1030</v>
      </c>
      <c r="L1703" s="100" t="s">
        <v>1030</v>
      </c>
      <c r="M1703" s="100" t="s">
        <v>1006</v>
      </c>
      <c r="N1703" s="100" t="s">
        <v>1006</v>
      </c>
      <c r="O1703" s="110" t="s">
        <v>1185</v>
      </c>
    </row>
    <row r="1704" spans="1:15" x14ac:dyDescent="0.25">
      <c r="A1704" s="97" t="s">
        <v>1176</v>
      </c>
      <c r="B1704" s="98" t="s">
        <v>1460</v>
      </c>
      <c r="C1704" s="98" t="s">
        <v>1461</v>
      </c>
      <c r="D1704" s="85">
        <v>1000.9</v>
      </c>
      <c r="E1704" s="99">
        <v>-0.287884692594428</v>
      </c>
      <c r="F1704" s="96">
        <v>175</v>
      </c>
      <c r="G1704" s="100" t="s">
        <v>1021</v>
      </c>
      <c r="H1704" s="100" t="s">
        <v>1006</v>
      </c>
      <c r="I1704" s="100" t="s">
        <v>1006</v>
      </c>
      <c r="J1704" s="100" t="s">
        <v>1007</v>
      </c>
      <c r="K1704" s="100" t="s">
        <v>1030</v>
      </c>
      <c r="L1704" s="100" t="s">
        <v>1030</v>
      </c>
      <c r="M1704" s="100" t="s">
        <v>1006</v>
      </c>
      <c r="N1704" s="100" t="s">
        <v>1006</v>
      </c>
      <c r="O1704" s="110" t="s">
        <v>1185</v>
      </c>
    </row>
    <row r="1705" spans="1:15" x14ac:dyDescent="0.25">
      <c r="A1705" s="97" t="s">
        <v>1177</v>
      </c>
      <c r="B1705" s="98" t="s">
        <v>1460</v>
      </c>
      <c r="C1705" s="98" t="s">
        <v>1461</v>
      </c>
      <c r="D1705" s="85">
        <v>784.3</v>
      </c>
      <c r="E1705" s="99">
        <v>0.57192795019050202</v>
      </c>
      <c r="F1705" s="96">
        <v>109</v>
      </c>
      <c r="G1705" s="100" t="s">
        <v>1051</v>
      </c>
      <c r="H1705" s="100" t="s">
        <v>1006</v>
      </c>
      <c r="I1705" s="100" t="s">
        <v>1006</v>
      </c>
      <c r="J1705" s="100" t="s">
        <v>1008</v>
      </c>
      <c r="K1705" s="100" t="s">
        <v>1030</v>
      </c>
      <c r="L1705" s="100" t="s">
        <v>1030</v>
      </c>
      <c r="M1705" s="100" t="s">
        <v>1006</v>
      </c>
      <c r="N1705" s="100" t="s">
        <v>1006</v>
      </c>
      <c r="O1705" s="110" t="s">
        <v>1185</v>
      </c>
    </row>
    <row r="1706" spans="1:15" x14ac:dyDescent="0.25">
      <c r="A1706" s="97" t="s">
        <v>1178</v>
      </c>
      <c r="B1706" s="98" t="s">
        <v>1460</v>
      </c>
      <c r="C1706" s="98" t="s">
        <v>1461</v>
      </c>
      <c r="D1706" s="85">
        <v>197.3</v>
      </c>
      <c r="E1706" s="99">
        <v>0.25688906580966497</v>
      </c>
      <c r="F1706" s="96">
        <v>113</v>
      </c>
      <c r="G1706" s="100" t="s">
        <v>1014</v>
      </c>
      <c r="H1706" s="100" t="s">
        <v>1014</v>
      </c>
      <c r="I1706" s="100" t="s">
        <v>1014</v>
      </c>
      <c r="J1706" s="100" t="s">
        <v>1014</v>
      </c>
      <c r="K1706" s="100" t="s">
        <v>1014</v>
      </c>
      <c r="L1706" s="100" t="s">
        <v>1014</v>
      </c>
      <c r="M1706" s="100" t="s">
        <v>1014</v>
      </c>
      <c r="N1706" s="100" t="s">
        <v>1014</v>
      </c>
      <c r="O1706" s="110" t="s">
        <v>1200</v>
      </c>
    </row>
    <row r="1707" spans="1:15" x14ac:dyDescent="0.25">
      <c r="A1707" s="97" t="s">
        <v>1179</v>
      </c>
      <c r="B1707" s="98" t="s">
        <v>1460</v>
      </c>
      <c r="C1707" s="98" t="s">
        <v>1461</v>
      </c>
      <c r="D1707" s="85">
        <v>647.4</v>
      </c>
      <c r="E1707" s="99">
        <v>0.25688906580966497</v>
      </c>
      <c r="F1707" s="96">
        <v>135</v>
      </c>
      <c r="G1707" s="100" t="s">
        <v>1014</v>
      </c>
      <c r="H1707" s="100" t="s">
        <v>1014</v>
      </c>
      <c r="I1707" s="100" t="s">
        <v>1014</v>
      </c>
      <c r="J1707" s="100" t="s">
        <v>1014</v>
      </c>
      <c r="K1707" s="100" t="s">
        <v>1014</v>
      </c>
      <c r="L1707" s="100" t="s">
        <v>1014</v>
      </c>
      <c r="M1707" s="100" t="s">
        <v>1014</v>
      </c>
      <c r="N1707" s="100" t="s">
        <v>1014</v>
      </c>
      <c r="O1707" s="110" t="s">
        <v>1200</v>
      </c>
    </row>
    <row r="1708" spans="1:15" x14ac:dyDescent="0.25">
      <c r="A1708" s="97" t="s">
        <v>1180</v>
      </c>
      <c r="B1708" s="98" t="s">
        <v>1460</v>
      </c>
      <c r="C1708" s="98" t="s">
        <v>1461</v>
      </c>
      <c r="D1708" s="85">
        <v>2318.9</v>
      </c>
      <c r="E1708" s="99">
        <v>0.28725260146742299</v>
      </c>
      <c r="F1708" s="96">
        <v>134</v>
      </c>
      <c r="G1708" s="100" t="s">
        <v>1008</v>
      </c>
      <c r="H1708" s="100" t="s">
        <v>1008</v>
      </c>
      <c r="I1708" s="100" t="s">
        <v>1006</v>
      </c>
      <c r="J1708" s="100" t="s">
        <v>1008</v>
      </c>
      <c r="K1708" s="100" t="s">
        <v>1030</v>
      </c>
      <c r="L1708" s="100" t="s">
        <v>1030</v>
      </c>
      <c r="M1708" s="100" t="s">
        <v>1006</v>
      </c>
      <c r="N1708" s="100" t="s">
        <v>1006</v>
      </c>
      <c r="O1708" s="110" t="s">
        <v>1185</v>
      </c>
    </row>
    <row r="1709" spans="1:15" x14ac:dyDescent="0.25">
      <c r="A1709" s="97" t="s">
        <v>1181</v>
      </c>
      <c r="B1709" s="98" t="s">
        <v>1460</v>
      </c>
      <c r="C1709" s="98" t="s">
        <v>1461</v>
      </c>
      <c r="D1709" s="85">
        <v>305.60000000000002</v>
      </c>
      <c r="E1709" s="99">
        <v>0.25688906580966497</v>
      </c>
      <c r="F1709" s="96">
        <v>126</v>
      </c>
      <c r="G1709" s="100" t="s">
        <v>1014</v>
      </c>
      <c r="H1709" s="100" t="s">
        <v>1014</v>
      </c>
      <c r="I1709" s="100" t="s">
        <v>1014</v>
      </c>
      <c r="J1709" s="100" t="s">
        <v>1014</v>
      </c>
      <c r="K1709" s="100" t="s">
        <v>1014</v>
      </c>
      <c r="L1709" s="100" t="s">
        <v>1014</v>
      </c>
      <c r="M1709" s="100" t="s">
        <v>1014</v>
      </c>
      <c r="N1709" s="100" t="s">
        <v>1014</v>
      </c>
      <c r="O1709" s="110" t="s">
        <v>1200</v>
      </c>
    </row>
    <row r="1710" spans="1:15" x14ac:dyDescent="0.25">
      <c r="A1710" s="97" t="s">
        <v>1182</v>
      </c>
      <c r="B1710" s="98" t="s">
        <v>1460</v>
      </c>
      <c r="C1710" s="98" t="s">
        <v>1461</v>
      </c>
      <c r="D1710" s="85">
        <v>711.4</v>
      </c>
      <c r="E1710" s="99">
        <v>1.15540996096717</v>
      </c>
      <c r="F1710" s="96">
        <v>62</v>
      </c>
      <c r="G1710" s="100" t="s">
        <v>1020</v>
      </c>
      <c r="H1710" s="100" t="s">
        <v>1008</v>
      </c>
      <c r="I1710" s="100" t="s">
        <v>1006</v>
      </c>
      <c r="J1710" s="100" t="s">
        <v>1006</v>
      </c>
      <c r="K1710" s="100" t="s">
        <v>1030</v>
      </c>
      <c r="L1710" s="100" t="s">
        <v>1030</v>
      </c>
      <c r="M1710" s="100" t="s">
        <v>1006</v>
      </c>
      <c r="N1710" s="100" t="s">
        <v>1006</v>
      </c>
      <c r="O1710" s="110" t="s">
        <v>1185</v>
      </c>
    </row>
    <row r="1711" spans="1:15" x14ac:dyDescent="0.25">
      <c r="A1711" s="97" t="s">
        <v>1003</v>
      </c>
      <c r="B1711" s="98" t="s">
        <v>1462</v>
      </c>
      <c r="C1711" s="98" t="s">
        <v>1463</v>
      </c>
      <c r="D1711" s="85">
        <v>161.4</v>
      </c>
      <c r="E1711" s="99">
        <v>2.3905876352014799E-2</v>
      </c>
      <c r="F1711" s="96">
        <v>144</v>
      </c>
      <c r="G1711" s="100" t="s">
        <v>1014</v>
      </c>
      <c r="H1711" s="100" t="s">
        <v>1014</v>
      </c>
      <c r="I1711" s="100" t="s">
        <v>1014</v>
      </c>
      <c r="J1711" s="100" t="s">
        <v>1014</v>
      </c>
      <c r="K1711" s="100" t="s">
        <v>1014</v>
      </c>
      <c r="L1711" s="100" t="s">
        <v>1014</v>
      </c>
      <c r="M1711" s="100" t="s">
        <v>1014</v>
      </c>
      <c r="N1711" s="100" t="s">
        <v>1014</v>
      </c>
      <c r="O1711" s="110" t="s">
        <v>1200</v>
      </c>
    </row>
    <row r="1712" spans="1:15" x14ac:dyDescent="0.25">
      <c r="A1712" s="97" t="s">
        <v>1172</v>
      </c>
      <c r="B1712" s="98" t="s">
        <v>1462</v>
      </c>
      <c r="C1712" s="98" t="s">
        <v>1463</v>
      </c>
      <c r="D1712" s="85">
        <v>35.799999999999997</v>
      </c>
      <c r="E1712" s="99">
        <v>2.3905876352014799E-2</v>
      </c>
      <c r="F1712" s="96">
        <v>143</v>
      </c>
      <c r="G1712" s="100" t="s">
        <v>1014</v>
      </c>
      <c r="H1712" s="100" t="s">
        <v>1014</v>
      </c>
      <c r="I1712" s="100" t="s">
        <v>1014</v>
      </c>
      <c r="J1712" s="100" t="s">
        <v>1014</v>
      </c>
      <c r="K1712" s="100" t="s">
        <v>1014</v>
      </c>
      <c r="L1712" s="100" t="s">
        <v>1014</v>
      </c>
      <c r="M1712" s="100" t="s">
        <v>1014</v>
      </c>
      <c r="N1712" s="100" t="s">
        <v>1014</v>
      </c>
      <c r="O1712" s="110" t="s">
        <v>1200</v>
      </c>
    </row>
    <row r="1713" spans="1:15" x14ac:dyDescent="0.25">
      <c r="A1713" s="97" t="s">
        <v>1173</v>
      </c>
      <c r="B1713" s="98" t="s">
        <v>1462</v>
      </c>
      <c r="C1713" s="98" t="s">
        <v>1463</v>
      </c>
      <c r="D1713" s="85">
        <v>36</v>
      </c>
      <c r="E1713" s="99">
        <v>2.3905876352014799E-2</v>
      </c>
      <c r="F1713" s="96">
        <v>134</v>
      </c>
      <c r="G1713" s="100" t="s">
        <v>1014</v>
      </c>
      <c r="H1713" s="100" t="s">
        <v>1014</v>
      </c>
      <c r="I1713" s="100" t="s">
        <v>1014</v>
      </c>
      <c r="J1713" s="100" t="s">
        <v>1014</v>
      </c>
      <c r="K1713" s="100" t="s">
        <v>1014</v>
      </c>
      <c r="L1713" s="100" t="s">
        <v>1014</v>
      </c>
      <c r="M1713" s="100" t="s">
        <v>1014</v>
      </c>
      <c r="N1713" s="100" t="s">
        <v>1014</v>
      </c>
      <c r="O1713" s="110" t="s">
        <v>1200</v>
      </c>
    </row>
    <row r="1714" spans="1:15" x14ac:dyDescent="0.25">
      <c r="A1714" s="97" t="s">
        <v>1174</v>
      </c>
      <c r="B1714" s="98" t="s">
        <v>1462</v>
      </c>
      <c r="C1714" s="98" t="s">
        <v>1463</v>
      </c>
      <c r="D1714" s="85">
        <v>22.1</v>
      </c>
      <c r="E1714" s="99">
        <v>2.3905876352014799E-2</v>
      </c>
      <c r="F1714" s="96">
        <v>147</v>
      </c>
      <c r="G1714" s="100" t="s">
        <v>1014</v>
      </c>
      <c r="H1714" s="100" t="s">
        <v>1014</v>
      </c>
      <c r="I1714" s="100" t="s">
        <v>1014</v>
      </c>
      <c r="J1714" s="100" t="s">
        <v>1014</v>
      </c>
      <c r="K1714" s="100" t="s">
        <v>1014</v>
      </c>
      <c r="L1714" s="100" t="s">
        <v>1014</v>
      </c>
      <c r="M1714" s="100" t="s">
        <v>1014</v>
      </c>
      <c r="N1714" s="100" t="s">
        <v>1014</v>
      </c>
      <c r="O1714" s="110" t="s">
        <v>1200</v>
      </c>
    </row>
    <row r="1715" spans="1:15" x14ac:dyDescent="0.25">
      <c r="A1715" s="97" t="s">
        <v>1175</v>
      </c>
      <c r="B1715" s="98" t="s">
        <v>1462</v>
      </c>
      <c r="C1715" s="98" t="s">
        <v>1463</v>
      </c>
      <c r="D1715" s="85">
        <v>72.900000000000006</v>
      </c>
      <c r="E1715" s="99">
        <v>-1.18642755324692</v>
      </c>
      <c r="F1715" s="96">
        <v>203</v>
      </c>
      <c r="G1715" s="100" t="s">
        <v>1014</v>
      </c>
      <c r="H1715" s="100" t="s">
        <v>1014</v>
      </c>
      <c r="I1715" s="100" t="s">
        <v>1014</v>
      </c>
      <c r="J1715" s="100" t="s">
        <v>1014</v>
      </c>
      <c r="K1715" s="100" t="s">
        <v>1014</v>
      </c>
      <c r="L1715" s="100" t="s">
        <v>1014</v>
      </c>
      <c r="M1715" s="100" t="s">
        <v>1014</v>
      </c>
      <c r="N1715" s="100" t="s">
        <v>1014</v>
      </c>
      <c r="O1715" s="110" t="s">
        <v>1009</v>
      </c>
    </row>
    <row r="1716" spans="1:15" x14ac:dyDescent="0.25">
      <c r="A1716" s="97" t="s">
        <v>1176</v>
      </c>
      <c r="B1716" s="98" t="s">
        <v>1462</v>
      </c>
      <c r="C1716" s="98" t="s">
        <v>1463</v>
      </c>
      <c r="D1716" s="85">
        <v>222.2</v>
      </c>
      <c r="E1716" s="99">
        <v>-0.35704126156013</v>
      </c>
      <c r="F1716" s="96">
        <v>181</v>
      </c>
      <c r="G1716" s="100" t="s">
        <v>1014</v>
      </c>
      <c r="H1716" s="100" t="s">
        <v>1014</v>
      </c>
      <c r="I1716" s="100" t="s">
        <v>1014</v>
      </c>
      <c r="J1716" s="100" t="s">
        <v>1014</v>
      </c>
      <c r="K1716" s="100" t="s">
        <v>1014</v>
      </c>
      <c r="L1716" s="100" t="s">
        <v>1014</v>
      </c>
      <c r="M1716" s="100" t="s">
        <v>1014</v>
      </c>
      <c r="N1716" s="100" t="s">
        <v>1014</v>
      </c>
      <c r="O1716" s="110" t="s">
        <v>1009</v>
      </c>
    </row>
    <row r="1717" spans="1:15" x14ac:dyDescent="0.25">
      <c r="A1717" s="97" t="s">
        <v>1177</v>
      </c>
      <c r="B1717" s="98" t="s">
        <v>1462</v>
      </c>
      <c r="C1717" s="98" t="s">
        <v>1463</v>
      </c>
      <c r="D1717" s="85">
        <v>122.1</v>
      </c>
      <c r="E1717" s="99">
        <v>0.67747653094232796</v>
      </c>
      <c r="F1717" s="96">
        <v>98</v>
      </c>
      <c r="G1717" s="100" t="s">
        <v>1014</v>
      </c>
      <c r="H1717" s="100" t="s">
        <v>1014</v>
      </c>
      <c r="I1717" s="100" t="s">
        <v>1014</v>
      </c>
      <c r="J1717" s="100" t="s">
        <v>1014</v>
      </c>
      <c r="K1717" s="100" t="s">
        <v>1014</v>
      </c>
      <c r="L1717" s="100" t="s">
        <v>1014</v>
      </c>
      <c r="M1717" s="100" t="s">
        <v>1014</v>
      </c>
      <c r="N1717" s="100" t="s">
        <v>1014</v>
      </c>
      <c r="O1717" s="110" t="s">
        <v>1009</v>
      </c>
    </row>
    <row r="1718" spans="1:15" x14ac:dyDescent="0.25">
      <c r="A1718" s="97" t="s">
        <v>1178</v>
      </c>
      <c r="B1718" s="98" t="s">
        <v>1462</v>
      </c>
      <c r="C1718" s="98" t="s">
        <v>1463</v>
      </c>
      <c r="D1718" s="85">
        <v>29.4</v>
      </c>
      <c r="E1718" s="99">
        <v>2.3905876352014799E-2</v>
      </c>
      <c r="F1718" s="96">
        <v>129</v>
      </c>
      <c r="G1718" s="100" t="s">
        <v>1014</v>
      </c>
      <c r="H1718" s="100" t="s">
        <v>1014</v>
      </c>
      <c r="I1718" s="100" t="s">
        <v>1014</v>
      </c>
      <c r="J1718" s="100" t="s">
        <v>1014</v>
      </c>
      <c r="K1718" s="100" t="s">
        <v>1014</v>
      </c>
      <c r="L1718" s="100" t="s">
        <v>1014</v>
      </c>
      <c r="M1718" s="100" t="s">
        <v>1014</v>
      </c>
      <c r="N1718" s="100" t="s">
        <v>1014</v>
      </c>
      <c r="O1718" s="110" t="s">
        <v>1200</v>
      </c>
    </row>
    <row r="1719" spans="1:15" x14ac:dyDescent="0.25">
      <c r="A1719" s="97" t="s">
        <v>1179</v>
      </c>
      <c r="B1719" s="98" t="s">
        <v>1462</v>
      </c>
      <c r="C1719" s="98" t="s">
        <v>1463</v>
      </c>
      <c r="D1719" s="85">
        <v>142.69999999999999</v>
      </c>
      <c r="E1719" s="99">
        <v>2.3905876352014799E-2</v>
      </c>
      <c r="F1719" s="96">
        <v>156</v>
      </c>
      <c r="G1719" s="100" t="s">
        <v>1014</v>
      </c>
      <c r="H1719" s="100" t="s">
        <v>1014</v>
      </c>
      <c r="I1719" s="100" t="s">
        <v>1014</v>
      </c>
      <c r="J1719" s="100" t="s">
        <v>1014</v>
      </c>
      <c r="K1719" s="100" t="s">
        <v>1014</v>
      </c>
      <c r="L1719" s="100" t="s">
        <v>1014</v>
      </c>
      <c r="M1719" s="100" t="s">
        <v>1014</v>
      </c>
      <c r="N1719" s="100" t="s">
        <v>1014</v>
      </c>
      <c r="O1719" s="110" t="s">
        <v>1200</v>
      </c>
    </row>
    <row r="1720" spans="1:15" x14ac:dyDescent="0.25">
      <c r="A1720" s="97" t="s">
        <v>1180</v>
      </c>
      <c r="B1720" s="98" t="s">
        <v>1462</v>
      </c>
      <c r="C1720" s="98" t="s">
        <v>1463</v>
      </c>
      <c r="D1720" s="85">
        <v>800</v>
      </c>
      <c r="E1720" s="99">
        <v>0.14145047886404</v>
      </c>
      <c r="F1720" s="96">
        <v>145</v>
      </c>
      <c r="G1720" s="100" t="s">
        <v>1014</v>
      </c>
      <c r="H1720" s="100" t="s">
        <v>1014</v>
      </c>
      <c r="I1720" s="100" t="s">
        <v>1014</v>
      </c>
      <c r="J1720" s="100" t="s">
        <v>1014</v>
      </c>
      <c r="K1720" s="100" t="s">
        <v>1014</v>
      </c>
      <c r="L1720" s="100" t="s">
        <v>1014</v>
      </c>
      <c r="M1720" s="100" t="s">
        <v>1014</v>
      </c>
      <c r="N1720" s="100" t="s">
        <v>1014</v>
      </c>
      <c r="O1720" s="110" t="s">
        <v>1009</v>
      </c>
    </row>
    <row r="1721" spans="1:15" x14ac:dyDescent="0.25">
      <c r="A1721" s="97" t="s">
        <v>1181</v>
      </c>
      <c r="B1721" s="98" t="s">
        <v>1462</v>
      </c>
      <c r="C1721" s="98" t="s">
        <v>1463</v>
      </c>
      <c r="D1721" s="85">
        <v>80.3</v>
      </c>
      <c r="E1721" s="99">
        <v>2.3905876352014799E-2</v>
      </c>
      <c r="F1721" s="96">
        <v>147</v>
      </c>
      <c r="G1721" s="100" t="s">
        <v>1014</v>
      </c>
      <c r="H1721" s="100" t="s">
        <v>1014</v>
      </c>
      <c r="I1721" s="100" t="s">
        <v>1014</v>
      </c>
      <c r="J1721" s="100" t="s">
        <v>1014</v>
      </c>
      <c r="K1721" s="100" t="s">
        <v>1014</v>
      </c>
      <c r="L1721" s="100" t="s">
        <v>1014</v>
      </c>
      <c r="M1721" s="100" t="s">
        <v>1014</v>
      </c>
      <c r="N1721" s="100" t="s">
        <v>1014</v>
      </c>
      <c r="O1721" s="110" t="s">
        <v>1200</v>
      </c>
    </row>
    <row r="1722" spans="1:15" x14ac:dyDescent="0.25">
      <c r="A1722" s="97" t="s">
        <v>1182</v>
      </c>
      <c r="B1722" s="98" t="s">
        <v>1462</v>
      </c>
      <c r="C1722" s="98" t="s">
        <v>1463</v>
      </c>
      <c r="D1722" s="85">
        <v>204</v>
      </c>
      <c r="E1722" s="99">
        <v>0.85867659786347805</v>
      </c>
      <c r="F1722" s="96">
        <v>86</v>
      </c>
      <c r="G1722" s="100" t="s">
        <v>1014</v>
      </c>
      <c r="H1722" s="100" t="s">
        <v>1014</v>
      </c>
      <c r="I1722" s="100" t="s">
        <v>1014</v>
      </c>
      <c r="J1722" s="100" t="s">
        <v>1014</v>
      </c>
      <c r="K1722" s="100" t="s">
        <v>1014</v>
      </c>
      <c r="L1722" s="100" t="s">
        <v>1014</v>
      </c>
      <c r="M1722" s="100" t="s">
        <v>1014</v>
      </c>
      <c r="N1722" s="100" t="s">
        <v>1014</v>
      </c>
      <c r="O1722" s="110" t="s">
        <v>1009</v>
      </c>
    </row>
    <row r="1723" spans="1:15" x14ac:dyDescent="0.25">
      <c r="A1723" s="97" t="s">
        <v>1003</v>
      </c>
      <c r="B1723" s="98" t="s">
        <v>1464</v>
      </c>
      <c r="C1723" s="98" t="s">
        <v>1121</v>
      </c>
      <c r="D1723" s="85">
        <v>386.8</v>
      </c>
      <c r="E1723" s="99">
        <v>-0.48722156377099901</v>
      </c>
      <c r="F1723" s="96">
        <v>183</v>
      </c>
      <c r="G1723" s="100" t="s">
        <v>1014</v>
      </c>
      <c r="H1723" s="100" t="s">
        <v>1014</v>
      </c>
      <c r="I1723" s="100" t="s">
        <v>1014</v>
      </c>
      <c r="J1723" s="100" t="s">
        <v>1014</v>
      </c>
      <c r="K1723" s="100" t="s">
        <v>1014</v>
      </c>
      <c r="L1723" s="100" t="s">
        <v>1014</v>
      </c>
      <c r="M1723" s="100" t="s">
        <v>1014</v>
      </c>
      <c r="N1723" s="100" t="s">
        <v>1014</v>
      </c>
      <c r="O1723" s="110" t="s">
        <v>1200</v>
      </c>
    </row>
    <row r="1724" spans="1:15" x14ac:dyDescent="0.25">
      <c r="A1724" s="97" t="s">
        <v>1172</v>
      </c>
      <c r="B1724" s="98" t="s">
        <v>1464</v>
      </c>
      <c r="C1724" s="98" t="s">
        <v>1121</v>
      </c>
      <c r="D1724" s="85">
        <v>127.4</v>
      </c>
      <c r="E1724" s="99">
        <v>-0.48722156377099901</v>
      </c>
      <c r="F1724" s="96">
        <v>174</v>
      </c>
      <c r="G1724" s="100" t="s">
        <v>1014</v>
      </c>
      <c r="H1724" s="100" t="s">
        <v>1014</v>
      </c>
      <c r="I1724" s="100" t="s">
        <v>1014</v>
      </c>
      <c r="J1724" s="100" t="s">
        <v>1014</v>
      </c>
      <c r="K1724" s="100" t="s">
        <v>1014</v>
      </c>
      <c r="L1724" s="100" t="s">
        <v>1014</v>
      </c>
      <c r="M1724" s="100" t="s">
        <v>1014</v>
      </c>
      <c r="N1724" s="100" t="s">
        <v>1014</v>
      </c>
      <c r="O1724" s="110" t="s">
        <v>1200</v>
      </c>
    </row>
    <row r="1725" spans="1:15" x14ac:dyDescent="0.25">
      <c r="A1725" s="97" t="s">
        <v>1173</v>
      </c>
      <c r="B1725" s="98" t="s">
        <v>1464</v>
      </c>
      <c r="C1725" s="98" t="s">
        <v>1121</v>
      </c>
      <c r="D1725" s="85">
        <v>128.69999999999999</v>
      </c>
      <c r="E1725" s="99">
        <v>-0.48722156377099901</v>
      </c>
      <c r="F1725" s="96">
        <v>167</v>
      </c>
      <c r="G1725" s="100" t="s">
        <v>1014</v>
      </c>
      <c r="H1725" s="100" t="s">
        <v>1014</v>
      </c>
      <c r="I1725" s="100" t="s">
        <v>1014</v>
      </c>
      <c r="J1725" s="100" t="s">
        <v>1014</v>
      </c>
      <c r="K1725" s="100" t="s">
        <v>1014</v>
      </c>
      <c r="L1725" s="100" t="s">
        <v>1014</v>
      </c>
      <c r="M1725" s="100" t="s">
        <v>1014</v>
      </c>
      <c r="N1725" s="100" t="s">
        <v>1014</v>
      </c>
      <c r="O1725" s="110" t="s">
        <v>1200</v>
      </c>
    </row>
    <row r="1726" spans="1:15" x14ac:dyDescent="0.25">
      <c r="A1726" s="97" t="s">
        <v>1174</v>
      </c>
      <c r="B1726" s="98" t="s">
        <v>1464</v>
      </c>
      <c r="C1726" s="98" t="s">
        <v>1121</v>
      </c>
      <c r="D1726" s="85">
        <v>59.2</v>
      </c>
      <c r="E1726" s="99">
        <v>-0.48722156377099901</v>
      </c>
      <c r="F1726" s="96">
        <v>177</v>
      </c>
      <c r="G1726" s="100" t="s">
        <v>1014</v>
      </c>
      <c r="H1726" s="100" t="s">
        <v>1014</v>
      </c>
      <c r="I1726" s="100" t="s">
        <v>1014</v>
      </c>
      <c r="J1726" s="100" t="s">
        <v>1014</v>
      </c>
      <c r="K1726" s="100" t="s">
        <v>1014</v>
      </c>
      <c r="L1726" s="100" t="s">
        <v>1014</v>
      </c>
      <c r="M1726" s="100" t="s">
        <v>1014</v>
      </c>
      <c r="N1726" s="100" t="s">
        <v>1014</v>
      </c>
      <c r="O1726" s="110" t="s">
        <v>1200</v>
      </c>
    </row>
    <row r="1727" spans="1:15" x14ac:dyDescent="0.25">
      <c r="A1727" s="97" t="s">
        <v>1175</v>
      </c>
      <c r="B1727" s="98" t="s">
        <v>1464</v>
      </c>
      <c r="C1727" s="98" t="s">
        <v>1121</v>
      </c>
      <c r="D1727" s="85">
        <v>264.2</v>
      </c>
      <c r="E1727" s="99">
        <v>-0.48722156377099901</v>
      </c>
      <c r="F1727" s="96">
        <v>175</v>
      </c>
      <c r="G1727" s="100" t="s">
        <v>1014</v>
      </c>
      <c r="H1727" s="100" t="s">
        <v>1014</v>
      </c>
      <c r="I1727" s="100" t="s">
        <v>1014</v>
      </c>
      <c r="J1727" s="100" t="s">
        <v>1014</v>
      </c>
      <c r="K1727" s="100" t="s">
        <v>1014</v>
      </c>
      <c r="L1727" s="100" t="s">
        <v>1014</v>
      </c>
      <c r="M1727" s="100" t="s">
        <v>1014</v>
      </c>
      <c r="N1727" s="100" t="s">
        <v>1014</v>
      </c>
      <c r="O1727" s="110" t="s">
        <v>1200</v>
      </c>
    </row>
    <row r="1728" spans="1:15" x14ac:dyDescent="0.25">
      <c r="A1728" s="97" t="s">
        <v>1176</v>
      </c>
      <c r="B1728" s="98" t="s">
        <v>1464</v>
      </c>
      <c r="C1728" s="98" t="s">
        <v>1121</v>
      </c>
      <c r="D1728" s="85">
        <v>715.8</v>
      </c>
      <c r="E1728" s="99">
        <v>-0.48722156377099901</v>
      </c>
      <c r="F1728" s="96">
        <v>186</v>
      </c>
      <c r="G1728" s="100" t="s">
        <v>1014</v>
      </c>
      <c r="H1728" s="100" t="s">
        <v>1014</v>
      </c>
      <c r="I1728" s="100" t="s">
        <v>1014</v>
      </c>
      <c r="J1728" s="100" t="s">
        <v>1014</v>
      </c>
      <c r="K1728" s="100" t="s">
        <v>1014</v>
      </c>
      <c r="L1728" s="100" t="s">
        <v>1014</v>
      </c>
      <c r="M1728" s="100" t="s">
        <v>1014</v>
      </c>
      <c r="N1728" s="100" t="s">
        <v>1014</v>
      </c>
      <c r="O1728" s="110" t="s">
        <v>1200</v>
      </c>
    </row>
    <row r="1729" spans="1:15" x14ac:dyDescent="0.25">
      <c r="A1729" s="97" t="s">
        <v>1177</v>
      </c>
      <c r="B1729" s="98" t="s">
        <v>1464</v>
      </c>
      <c r="C1729" s="98" t="s">
        <v>1121</v>
      </c>
      <c r="D1729" s="85">
        <v>324</v>
      </c>
      <c r="E1729" s="99">
        <v>-0.48722156377099901</v>
      </c>
      <c r="F1729" s="96">
        <v>181</v>
      </c>
      <c r="G1729" s="100" t="s">
        <v>1014</v>
      </c>
      <c r="H1729" s="100" t="s">
        <v>1014</v>
      </c>
      <c r="I1729" s="100" t="s">
        <v>1014</v>
      </c>
      <c r="J1729" s="100" t="s">
        <v>1014</v>
      </c>
      <c r="K1729" s="100" t="s">
        <v>1014</v>
      </c>
      <c r="L1729" s="100" t="s">
        <v>1014</v>
      </c>
      <c r="M1729" s="100" t="s">
        <v>1014</v>
      </c>
      <c r="N1729" s="100" t="s">
        <v>1014</v>
      </c>
      <c r="O1729" s="110" t="s">
        <v>1200</v>
      </c>
    </row>
    <row r="1730" spans="1:15" x14ac:dyDescent="0.25">
      <c r="A1730" s="97" t="s">
        <v>1178</v>
      </c>
      <c r="B1730" s="98" t="s">
        <v>1464</v>
      </c>
      <c r="C1730" s="98" t="s">
        <v>1121</v>
      </c>
      <c r="D1730" s="85">
        <v>68.8</v>
      </c>
      <c r="E1730" s="99">
        <v>-0.48722156377099901</v>
      </c>
      <c r="F1730" s="96">
        <v>177</v>
      </c>
      <c r="G1730" s="100" t="s">
        <v>1014</v>
      </c>
      <c r="H1730" s="100" t="s">
        <v>1014</v>
      </c>
      <c r="I1730" s="100" t="s">
        <v>1014</v>
      </c>
      <c r="J1730" s="100" t="s">
        <v>1014</v>
      </c>
      <c r="K1730" s="100" t="s">
        <v>1014</v>
      </c>
      <c r="L1730" s="100" t="s">
        <v>1014</v>
      </c>
      <c r="M1730" s="100" t="s">
        <v>1014</v>
      </c>
      <c r="N1730" s="100" t="s">
        <v>1014</v>
      </c>
      <c r="O1730" s="110" t="s">
        <v>1200</v>
      </c>
    </row>
    <row r="1731" spans="1:15" x14ac:dyDescent="0.25">
      <c r="A1731" s="97" t="s">
        <v>1179</v>
      </c>
      <c r="B1731" s="98" t="s">
        <v>1464</v>
      </c>
      <c r="C1731" s="98" t="s">
        <v>1121</v>
      </c>
      <c r="D1731" s="85">
        <v>395.9</v>
      </c>
      <c r="E1731" s="99">
        <v>-0.48722156377099901</v>
      </c>
      <c r="F1731" s="96">
        <v>181</v>
      </c>
      <c r="G1731" s="100" t="s">
        <v>1014</v>
      </c>
      <c r="H1731" s="100" t="s">
        <v>1014</v>
      </c>
      <c r="I1731" s="100" t="s">
        <v>1014</v>
      </c>
      <c r="J1731" s="100" t="s">
        <v>1014</v>
      </c>
      <c r="K1731" s="100" t="s">
        <v>1014</v>
      </c>
      <c r="L1731" s="100" t="s">
        <v>1014</v>
      </c>
      <c r="M1731" s="100" t="s">
        <v>1014</v>
      </c>
      <c r="N1731" s="100" t="s">
        <v>1014</v>
      </c>
      <c r="O1731" s="110" t="s">
        <v>1200</v>
      </c>
    </row>
    <row r="1732" spans="1:15" x14ac:dyDescent="0.25">
      <c r="A1732" s="97" t="s">
        <v>1180</v>
      </c>
      <c r="B1732" s="98" t="s">
        <v>1464</v>
      </c>
      <c r="C1732" s="98" t="s">
        <v>1121</v>
      </c>
      <c r="D1732" s="85">
        <v>1546</v>
      </c>
      <c r="E1732" s="99">
        <v>-0.48722156377099901</v>
      </c>
      <c r="F1732" s="96">
        <v>177</v>
      </c>
      <c r="G1732" s="100" t="s">
        <v>1014</v>
      </c>
      <c r="H1732" s="100" t="s">
        <v>1014</v>
      </c>
      <c r="I1732" s="100" t="s">
        <v>1014</v>
      </c>
      <c r="J1732" s="100" t="s">
        <v>1014</v>
      </c>
      <c r="K1732" s="100" t="s">
        <v>1014</v>
      </c>
      <c r="L1732" s="100" t="s">
        <v>1014</v>
      </c>
      <c r="M1732" s="100" t="s">
        <v>1014</v>
      </c>
      <c r="N1732" s="100" t="s">
        <v>1014</v>
      </c>
      <c r="O1732" s="110" t="s">
        <v>1200</v>
      </c>
    </row>
    <row r="1733" spans="1:15" x14ac:dyDescent="0.25">
      <c r="A1733" s="97" t="s">
        <v>1181</v>
      </c>
      <c r="B1733" s="98" t="s">
        <v>1464</v>
      </c>
      <c r="C1733" s="98" t="s">
        <v>1121</v>
      </c>
      <c r="D1733" s="85">
        <v>244.5</v>
      </c>
      <c r="E1733" s="99">
        <v>-0.48722156377099901</v>
      </c>
      <c r="F1733" s="96">
        <v>173</v>
      </c>
      <c r="G1733" s="100" t="s">
        <v>1014</v>
      </c>
      <c r="H1733" s="100" t="s">
        <v>1014</v>
      </c>
      <c r="I1733" s="100" t="s">
        <v>1014</v>
      </c>
      <c r="J1733" s="100" t="s">
        <v>1014</v>
      </c>
      <c r="K1733" s="100" t="s">
        <v>1014</v>
      </c>
      <c r="L1733" s="100" t="s">
        <v>1014</v>
      </c>
      <c r="M1733" s="100" t="s">
        <v>1014</v>
      </c>
      <c r="N1733" s="100" t="s">
        <v>1014</v>
      </c>
      <c r="O1733" s="110" t="s">
        <v>1200</v>
      </c>
    </row>
    <row r="1734" spans="1:15" x14ac:dyDescent="0.25">
      <c r="A1734" s="97" t="s">
        <v>1182</v>
      </c>
      <c r="B1734" s="98" t="s">
        <v>1464</v>
      </c>
      <c r="C1734" s="98" t="s">
        <v>1121</v>
      </c>
      <c r="D1734" s="85">
        <v>634.6</v>
      </c>
      <c r="E1734" s="99">
        <v>-0.48722156377099901</v>
      </c>
      <c r="F1734" s="96">
        <v>184</v>
      </c>
      <c r="G1734" s="100" t="s">
        <v>1014</v>
      </c>
      <c r="H1734" s="100" t="s">
        <v>1014</v>
      </c>
      <c r="I1734" s="100" t="s">
        <v>1014</v>
      </c>
      <c r="J1734" s="100" t="s">
        <v>1014</v>
      </c>
      <c r="K1734" s="100" t="s">
        <v>1014</v>
      </c>
      <c r="L1734" s="100" t="s">
        <v>1014</v>
      </c>
      <c r="M1734" s="100" t="s">
        <v>1014</v>
      </c>
      <c r="N1734" s="100" t="s">
        <v>1014</v>
      </c>
      <c r="O1734" s="110" t="s">
        <v>1200</v>
      </c>
    </row>
    <row r="1735" spans="1:15" x14ac:dyDescent="0.25">
      <c r="A1735" s="97" t="s">
        <v>1003</v>
      </c>
      <c r="B1735" s="98" t="s">
        <v>1465</v>
      </c>
      <c r="C1735" s="98" t="s">
        <v>1466</v>
      </c>
      <c r="D1735" s="85">
        <v>2738</v>
      </c>
      <c r="E1735" s="99">
        <v>-0.105128692501371</v>
      </c>
      <c r="F1735" s="96">
        <v>163</v>
      </c>
      <c r="G1735" s="100" t="s">
        <v>1006</v>
      </c>
      <c r="H1735" s="100" t="s">
        <v>1008</v>
      </c>
      <c r="I1735" s="100" t="s">
        <v>1021</v>
      </c>
      <c r="J1735" s="100" t="s">
        <v>1021</v>
      </c>
      <c r="K1735" s="100" t="s">
        <v>1006</v>
      </c>
      <c r="L1735" s="100" t="s">
        <v>1007</v>
      </c>
      <c r="M1735" s="100" t="s">
        <v>1006</v>
      </c>
      <c r="N1735" s="100" t="s">
        <v>1007</v>
      </c>
      <c r="O1735" s="110" t="s">
        <v>1185</v>
      </c>
    </row>
    <row r="1736" spans="1:15" x14ac:dyDescent="0.25">
      <c r="A1736" s="97" t="s">
        <v>1172</v>
      </c>
      <c r="B1736" s="98" t="s">
        <v>1465</v>
      </c>
      <c r="C1736" s="98" t="s">
        <v>1466</v>
      </c>
      <c r="D1736" s="85">
        <v>1456.9</v>
      </c>
      <c r="E1736" s="99">
        <v>0.12226019729735101</v>
      </c>
      <c r="F1736" s="96">
        <v>134</v>
      </c>
      <c r="G1736" s="100" t="s">
        <v>1006</v>
      </c>
      <c r="H1736" s="100" t="s">
        <v>1008</v>
      </c>
      <c r="I1736" s="100" t="s">
        <v>1021</v>
      </c>
      <c r="J1736" s="100" t="s">
        <v>1030</v>
      </c>
      <c r="K1736" s="100" t="s">
        <v>1007</v>
      </c>
      <c r="L1736" s="100" t="s">
        <v>1007</v>
      </c>
      <c r="M1736" s="100" t="s">
        <v>1006</v>
      </c>
      <c r="N1736" s="100" t="s">
        <v>1007</v>
      </c>
      <c r="O1736" s="110" t="s">
        <v>1185</v>
      </c>
    </row>
    <row r="1737" spans="1:15" x14ac:dyDescent="0.25">
      <c r="A1737" s="97" t="s">
        <v>1173</v>
      </c>
      <c r="B1737" s="98" t="s">
        <v>1465</v>
      </c>
      <c r="C1737" s="98" t="s">
        <v>1466</v>
      </c>
      <c r="D1737" s="85">
        <v>1164.9000000000001</v>
      </c>
      <c r="E1737" s="99">
        <v>-1.3858137049075401</v>
      </c>
      <c r="F1737" s="96">
        <v>204</v>
      </c>
      <c r="G1737" s="100" t="s">
        <v>1030</v>
      </c>
      <c r="H1737" s="100" t="s">
        <v>1008</v>
      </c>
      <c r="I1737" s="100" t="s">
        <v>1021</v>
      </c>
      <c r="J1737" s="100" t="s">
        <v>1030</v>
      </c>
      <c r="K1737" s="100" t="s">
        <v>1007</v>
      </c>
      <c r="L1737" s="100" t="s">
        <v>1007</v>
      </c>
      <c r="M1737" s="100" t="s">
        <v>1006</v>
      </c>
      <c r="N1737" s="100" t="s">
        <v>1007</v>
      </c>
      <c r="O1737" s="110" t="s">
        <v>1185</v>
      </c>
    </row>
    <row r="1738" spans="1:15" x14ac:dyDescent="0.25">
      <c r="A1738" s="97" t="s">
        <v>1174</v>
      </c>
      <c r="B1738" s="98" t="s">
        <v>1465</v>
      </c>
      <c r="C1738" s="98" t="s">
        <v>1466</v>
      </c>
      <c r="D1738" s="85">
        <v>568.1</v>
      </c>
      <c r="E1738" s="99">
        <v>-0.45966559523565498</v>
      </c>
      <c r="F1738" s="96">
        <v>175</v>
      </c>
      <c r="G1738" s="100" t="s">
        <v>1021</v>
      </c>
      <c r="H1738" s="100" t="s">
        <v>1008</v>
      </c>
      <c r="I1738" s="100" t="s">
        <v>1021</v>
      </c>
      <c r="J1738" s="100" t="s">
        <v>1021</v>
      </c>
      <c r="K1738" s="100" t="s">
        <v>1006</v>
      </c>
      <c r="L1738" s="100" t="s">
        <v>1007</v>
      </c>
      <c r="M1738" s="100" t="s">
        <v>1006</v>
      </c>
      <c r="N1738" s="100" t="s">
        <v>1007</v>
      </c>
      <c r="O1738" s="110" t="s">
        <v>1185</v>
      </c>
    </row>
    <row r="1739" spans="1:15" x14ac:dyDescent="0.25">
      <c r="A1739" s="97" t="s">
        <v>1175</v>
      </c>
      <c r="B1739" s="98" t="s">
        <v>1465</v>
      </c>
      <c r="C1739" s="98" t="s">
        <v>1466</v>
      </c>
      <c r="D1739" s="85">
        <v>1883.2</v>
      </c>
      <c r="E1739" s="99">
        <v>-0.35295229374435799</v>
      </c>
      <c r="F1739" s="96">
        <v>171</v>
      </c>
      <c r="G1739" s="100" t="s">
        <v>1021</v>
      </c>
      <c r="H1739" s="100" t="s">
        <v>1007</v>
      </c>
      <c r="I1739" s="100" t="s">
        <v>1021</v>
      </c>
      <c r="J1739" s="100" t="s">
        <v>1030</v>
      </c>
      <c r="K1739" s="100" t="s">
        <v>1008</v>
      </c>
      <c r="L1739" s="100" t="s">
        <v>1007</v>
      </c>
      <c r="M1739" s="100" t="s">
        <v>1006</v>
      </c>
      <c r="N1739" s="100" t="s">
        <v>1007</v>
      </c>
      <c r="O1739" s="110" t="s">
        <v>1185</v>
      </c>
    </row>
    <row r="1740" spans="1:15" x14ac:dyDescent="0.25">
      <c r="A1740" s="97" t="s">
        <v>1176</v>
      </c>
      <c r="B1740" s="98" t="s">
        <v>1465</v>
      </c>
      <c r="C1740" s="98" t="s">
        <v>1466</v>
      </c>
      <c r="D1740" s="85">
        <v>4365.5</v>
      </c>
      <c r="E1740" s="99">
        <v>-0.19717812002381099</v>
      </c>
      <c r="F1740" s="96">
        <v>170</v>
      </c>
      <c r="G1740" s="100" t="s">
        <v>1021</v>
      </c>
      <c r="H1740" s="100" t="s">
        <v>1007</v>
      </c>
      <c r="I1740" s="100" t="s">
        <v>1021</v>
      </c>
      <c r="J1740" s="100" t="s">
        <v>1021</v>
      </c>
      <c r="K1740" s="100" t="s">
        <v>1006</v>
      </c>
      <c r="L1740" s="100" t="s">
        <v>1007</v>
      </c>
      <c r="M1740" s="100" t="s">
        <v>1006</v>
      </c>
      <c r="N1740" s="100" t="s">
        <v>1007</v>
      </c>
      <c r="O1740" s="110" t="s">
        <v>1185</v>
      </c>
    </row>
    <row r="1741" spans="1:15" x14ac:dyDescent="0.25">
      <c r="A1741" s="97" t="s">
        <v>1177</v>
      </c>
      <c r="B1741" s="98" t="s">
        <v>1465</v>
      </c>
      <c r="C1741" s="98" t="s">
        <v>1466</v>
      </c>
      <c r="D1741" s="85">
        <v>2586.6999999999998</v>
      </c>
      <c r="E1741" s="99">
        <v>-0.24878547120237099</v>
      </c>
      <c r="F1741" s="96">
        <v>159</v>
      </c>
      <c r="G1741" s="100" t="s">
        <v>1021</v>
      </c>
      <c r="H1741" s="100" t="s">
        <v>1008</v>
      </c>
      <c r="I1741" s="100" t="s">
        <v>1021</v>
      </c>
      <c r="J1741" s="100" t="s">
        <v>1030</v>
      </c>
      <c r="K1741" s="100" t="s">
        <v>1006</v>
      </c>
      <c r="L1741" s="100" t="s">
        <v>1007</v>
      </c>
      <c r="M1741" s="100" t="s">
        <v>1006</v>
      </c>
      <c r="N1741" s="100" t="s">
        <v>1007</v>
      </c>
      <c r="O1741" s="110" t="s">
        <v>1185</v>
      </c>
    </row>
    <row r="1742" spans="1:15" x14ac:dyDescent="0.25">
      <c r="A1742" s="97" t="s">
        <v>1178</v>
      </c>
      <c r="B1742" s="98" t="s">
        <v>1465</v>
      </c>
      <c r="C1742" s="98" t="s">
        <v>1466</v>
      </c>
      <c r="D1742" s="85">
        <v>720.6</v>
      </c>
      <c r="E1742" s="99">
        <v>-0.67914072660770997</v>
      </c>
      <c r="F1742" s="96">
        <v>191</v>
      </c>
      <c r="G1742" s="100" t="s">
        <v>1030</v>
      </c>
      <c r="H1742" s="100" t="s">
        <v>1006</v>
      </c>
      <c r="I1742" s="100" t="s">
        <v>1021</v>
      </c>
      <c r="J1742" s="100" t="s">
        <v>1030</v>
      </c>
      <c r="K1742" s="100" t="s">
        <v>1007</v>
      </c>
      <c r="L1742" s="100" t="s">
        <v>1007</v>
      </c>
      <c r="M1742" s="100" t="s">
        <v>1006</v>
      </c>
      <c r="N1742" s="100" t="s">
        <v>1007</v>
      </c>
      <c r="O1742" s="110" t="s">
        <v>1185</v>
      </c>
    </row>
    <row r="1743" spans="1:15" x14ac:dyDescent="0.25">
      <c r="A1743" s="97" t="s">
        <v>1179</v>
      </c>
      <c r="B1743" s="98" t="s">
        <v>1465</v>
      </c>
      <c r="C1743" s="98" t="s">
        <v>1466</v>
      </c>
      <c r="D1743" s="85">
        <v>2361.1</v>
      </c>
      <c r="E1743" s="99">
        <v>-0.81959472585252702</v>
      </c>
      <c r="F1743" s="96">
        <v>190</v>
      </c>
      <c r="G1743" s="100" t="s">
        <v>1030</v>
      </c>
      <c r="H1743" s="100" t="s">
        <v>1007</v>
      </c>
      <c r="I1743" s="100" t="s">
        <v>1021</v>
      </c>
      <c r="J1743" s="100" t="s">
        <v>1030</v>
      </c>
      <c r="K1743" s="100" t="s">
        <v>1008</v>
      </c>
      <c r="L1743" s="100" t="s">
        <v>1007</v>
      </c>
      <c r="M1743" s="100" t="s">
        <v>1006</v>
      </c>
      <c r="N1743" s="100" t="s">
        <v>1007</v>
      </c>
      <c r="O1743" s="110" t="s">
        <v>1185</v>
      </c>
    </row>
    <row r="1744" spans="1:15" x14ac:dyDescent="0.25">
      <c r="A1744" s="97" t="s">
        <v>1180</v>
      </c>
      <c r="B1744" s="98" t="s">
        <v>1465</v>
      </c>
      <c r="C1744" s="98" t="s">
        <v>1466</v>
      </c>
      <c r="D1744" s="85">
        <v>5699.5</v>
      </c>
      <c r="E1744" s="99">
        <v>-2.9143691950453399E-2</v>
      </c>
      <c r="F1744" s="96">
        <v>155</v>
      </c>
      <c r="G1744" s="100" t="s">
        <v>1006</v>
      </c>
      <c r="H1744" s="100" t="s">
        <v>1008</v>
      </c>
      <c r="I1744" s="100" t="s">
        <v>1021</v>
      </c>
      <c r="J1744" s="100" t="s">
        <v>1021</v>
      </c>
      <c r="K1744" s="100" t="s">
        <v>1008</v>
      </c>
      <c r="L1744" s="100" t="s">
        <v>1007</v>
      </c>
      <c r="M1744" s="100" t="s">
        <v>1006</v>
      </c>
      <c r="N1744" s="100" t="s">
        <v>1007</v>
      </c>
      <c r="O1744" s="110" t="s">
        <v>1185</v>
      </c>
    </row>
    <row r="1745" spans="1:15" x14ac:dyDescent="0.25">
      <c r="A1745" s="97" t="s">
        <v>1181</v>
      </c>
      <c r="B1745" s="98" t="s">
        <v>1465</v>
      </c>
      <c r="C1745" s="98" t="s">
        <v>1466</v>
      </c>
      <c r="D1745" s="85">
        <v>1629.6</v>
      </c>
      <c r="E1745" s="99">
        <v>-0.685536717382491</v>
      </c>
      <c r="F1745" s="96">
        <v>182</v>
      </c>
      <c r="G1745" s="100" t="s">
        <v>1030</v>
      </c>
      <c r="H1745" s="100" t="s">
        <v>1007</v>
      </c>
      <c r="I1745" s="100" t="s">
        <v>1021</v>
      </c>
      <c r="J1745" s="100" t="s">
        <v>1021</v>
      </c>
      <c r="K1745" s="100" t="s">
        <v>1007</v>
      </c>
      <c r="L1745" s="100" t="s">
        <v>1007</v>
      </c>
      <c r="M1745" s="100" t="s">
        <v>1006</v>
      </c>
      <c r="N1745" s="100" t="s">
        <v>1007</v>
      </c>
      <c r="O1745" s="110" t="s">
        <v>1185</v>
      </c>
    </row>
    <row r="1746" spans="1:15" x14ac:dyDescent="0.25">
      <c r="A1746" s="97" t="s">
        <v>1182</v>
      </c>
      <c r="B1746" s="98" t="s">
        <v>1465</v>
      </c>
      <c r="C1746" s="98" t="s">
        <v>1466</v>
      </c>
      <c r="D1746" s="85">
        <v>3562.7</v>
      </c>
      <c r="E1746" s="99">
        <v>-0.17051373151590199</v>
      </c>
      <c r="F1746" s="96">
        <v>165</v>
      </c>
      <c r="G1746" s="100" t="s">
        <v>1006</v>
      </c>
      <c r="H1746" s="100" t="s">
        <v>1008</v>
      </c>
      <c r="I1746" s="100" t="s">
        <v>1021</v>
      </c>
      <c r="J1746" s="100" t="s">
        <v>1021</v>
      </c>
      <c r="K1746" s="100" t="s">
        <v>1008</v>
      </c>
      <c r="L1746" s="100" t="s">
        <v>1007</v>
      </c>
      <c r="M1746" s="100" t="s">
        <v>1006</v>
      </c>
      <c r="N1746" s="100" t="s">
        <v>1007</v>
      </c>
      <c r="O1746" s="110" t="s">
        <v>1185</v>
      </c>
    </row>
    <row r="1747" spans="1:15" x14ac:dyDescent="0.25">
      <c r="A1747" s="97" t="s">
        <v>1003</v>
      </c>
      <c r="B1747" s="98" t="s">
        <v>1467</v>
      </c>
      <c r="C1747" s="98" t="s">
        <v>1468</v>
      </c>
      <c r="D1747" s="85">
        <v>1882.6</v>
      </c>
      <c r="E1747" s="99">
        <v>7.3700646863654698E-2</v>
      </c>
      <c r="F1747" s="96">
        <v>138</v>
      </c>
      <c r="G1747" s="100" t="s">
        <v>1006</v>
      </c>
      <c r="H1747" s="100" t="s">
        <v>1006</v>
      </c>
      <c r="I1747" s="100" t="s">
        <v>1021</v>
      </c>
      <c r="J1747" s="100" t="s">
        <v>1006</v>
      </c>
      <c r="K1747" s="100" t="s">
        <v>1006</v>
      </c>
      <c r="L1747" s="100" t="s">
        <v>1007</v>
      </c>
      <c r="M1747" s="100" t="s">
        <v>1021</v>
      </c>
      <c r="N1747" s="100" t="s">
        <v>1007</v>
      </c>
      <c r="O1747" s="110" t="s">
        <v>1185</v>
      </c>
    </row>
    <row r="1748" spans="1:15" x14ac:dyDescent="0.25">
      <c r="A1748" s="97" t="s">
        <v>1172</v>
      </c>
      <c r="B1748" s="98" t="s">
        <v>1467</v>
      </c>
      <c r="C1748" s="98" t="s">
        <v>1468</v>
      </c>
      <c r="D1748" s="85">
        <v>812.7</v>
      </c>
      <c r="E1748" s="99">
        <v>-0.628030326902423</v>
      </c>
      <c r="F1748" s="96">
        <v>187</v>
      </c>
      <c r="G1748" s="100" t="s">
        <v>1030</v>
      </c>
      <c r="H1748" s="100" t="s">
        <v>1006</v>
      </c>
      <c r="I1748" s="100" t="s">
        <v>1021</v>
      </c>
      <c r="J1748" s="100" t="s">
        <v>1030</v>
      </c>
      <c r="K1748" s="100" t="s">
        <v>1007</v>
      </c>
      <c r="L1748" s="100" t="s">
        <v>1007</v>
      </c>
      <c r="M1748" s="100" t="s">
        <v>1021</v>
      </c>
      <c r="N1748" s="100" t="s">
        <v>1007</v>
      </c>
      <c r="O1748" s="110" t="s">
        <v>1185</v>
      </c>
    </row>
    <row r="1749" spans="1:15" x14ac:dyDescent="0.25">
      <c r="A1749" s="97" t="s">
        <v>1173</v>
      </c>
      <c r="B1749" s="98" t="s">
        <v>1467</v>
      </c>
      <c r="C1749" s="98" t="s">
        <v>1468</v>
      </c>
      <c r="D1749" s="85">
        <v>756.8</v>
      </c>
      <c r="E1749" s="99">
        <v>-1.10940020333602</v>
      </c>
      <c r="F1749" s="96">
        <v>195</v>
      </c>
      <c r="G1749" s="100" t="s">
        <v>1030</v>
      </c>
      <c r="H1749" s="100" t="s">
        <v>1021</v>
      </c>
      <c r="I1749" s="100" t="s">
        <v>1021</v>
      </c>
      <c r="J1749" s="100" t="s">
        <v>1021</v>
      </c>
      <c r="K1749" s="100" t="s">
        <v>1007</v>
      </c>
      <c r="L1749" s="100" t="s">
        <v>1007</v>
      </c>
      <c r="M1749" s="100" t="s">
        <v>1021</v>
      </c>
      <c r="N1749" s="100" t="s">
        <v>1007</v>
      </c>
      <c r="O1749" s="110" t="s">
        <v>1185</v>
      </c>
    </row>
    <row r="1750" spans="1:15" x14ac:dyDescent="0.25">
      <c r="A1750" s="97" t="s">
        <v>1174</v>
      </c>
      <c r="B1750" s="98" t="s">
        <v>1467</v>
      </c>
      <c r="C1750" s="98" t="s">
        <v>1468</v>
      </c>
      <c r="D1750" s="85">
        <v>309.7</v>
      </c>
      <c r="E1750" s="99">
        <v>-0.84376811456760203</v>
      </c>
      <c r="F1750" s="96">
        <v>197</v>
      </c>
      <c r="G1750" s="100" t="s">
        <v>1030</v>
      </c>
      <c r="H1750" s="100" t="s">
        <v>1008</v>
      </c>
      <c r="I1750" s="100" t="s">
        <v>1021</v>
      </c>
      <c r="J1750" s="100" t="s">
        <v>1006</v>
      </c>
      <c r="K1750" s="100" t="s">
        <v>1007</v>
      </c>
      <c r="L1750" s="100" t="s">
        <v>1007</v>
      </c>
      <c r="M1750" s="100" t="s">
        <v>1021</v>
      </c>
      <c r="N1750" s="100" t="s">
        <v>1007</v>
      </c>
      <c r="O1750" s="110" t="s">
        <v>1185</v>
      </c>
    </row>
    <row r="1751" spans="1:15" x14ac:dyDescent="0.25">
      <c r="A1751" s="97" t="s">
        <v>1175</v>
      </c>
      <c r="B1751" s="98" t="s">
        <v>1467</v>
      </c>
      <c r="C1751" s="98" t="s">
        <v>1468</v>
      </c>
      <c r="D1751" s="85">
        <v>1211.3</v>
      </c>
      <c r="E1751" s="99">
        <v>-0.57393921042863305</v>
      </c>
      <c r="F1751" s="96">
        <v>178</v>
      </c>
      <c r="G1751" s="100" t="s">
        <v>1030</v>
      </c>
      <c r="H1751" s="100" t="s">
        <v>1006</v>
      </c>
      <c r="I1751" s="100" t="s">
        <v>1021</v>
      </c>
      <c r="J1751" s="100" t="s">
        <v>1021</v>
      </c>
      <c r="K1751" s="100" t="s">
        <v>1008</v>
      </c>
      <c r="L1751" s="100" t="s">
        <v>1007</v>
      </c>
      <c r="M1751" s="100" t="s">
        <v>1021</v>
      </c>
      <c r="N1751" s="100" t="s">
        <v>1007</v>
      </c>
      <c r="O1751" s="110" t="s">
        <v>1185</v>
      </c>
    </row>
    <row r="1752" spans="1:15" x14ac:dyDescent="0.25">
      <c r="A1752" s="97" t="s">
        <v>1176</v>
      </c>
      <c r="B1752" s="98" t="s">
        <v>1467</v>
      </c>
      <c r="C1752" s="98" t="s">
        <v>1468</v>
      </c>
      <c r="D1752" s="85">
        <v>3294.6</v>
      </c>
      <c r="E1752" s="99">
        <v>-0.48833810324316801</v>
      </c>
      <c r="F1752" s="96">
        <v>187</v>
      </c>
      <c r="G1752" s="100" t="s">
        <v>1021</v>
      </c>
      <c r="H1752" s="100" t="s">
        <v>1008</v>
      </c>
      <c r="I1752" s="100" t="s">
        <v>1021</v>
      </c>
      <c r="J1752" s="100" t="s">
        <v>1006</v>
      </c>
      <c r="K1752" s="100" t="s">
        <v>1006</v>
      </c>
      <c r="L1752" s="100" t="s">
        <v>1007</v>
      </c>
      <c r="M1752" s="100" t="s">
        <v>1021</v>
      </c>
      <c r="N1752" s="100" t="s">
        <v>1007</v>
      </c>
      <c r="O1752" s="110" t="s">
        <v>1185</v>
      </c>
    </row>
    <row r="1753" spans="1:15" x14ac:dyDescent="0.25">
      <c r="A1753" s="97" t="s">
        <v>1177</v>
      </c>
      <c r="B1753" s="98" t="s">
        <v>1467</v>
      </c>
      <c r="C1753" s="98" t="s">
        <v>1468</v>
      </c>
      <c r="D1753" s="85">
        <v>1710.7</v>
      </c>
      <c r="E1753" s="99">
        <v>-1.2719631966918901</v>
      </c>
      <c r="F1753" s="96">
        <v>207</v>
      </c>
      <c r="G1753" s="100" t="s">
        <v>1030</v>
      </c>
      <c r="H1753" s="100" t="s">
        <v>1006</v>
      </c>
      <c r="I1753" s="100" t="s">
        <v>1021</v>
      </c>
      <c r="J1753" s="100" t="s">
        <v>1021</v>
      </c>
      <c r="K1753" s="100" t="s">
        <v>1008</v>
      </c>
      <c r="L1753" s="100" t="s">
        <v>1007</v>
      </c>
      <c r="M1753" s="100" t="s">
        <v>1021</v>
      </c>
      <c r="N1753" s="100" t="s">
        <v>1007</v>
      </c>
      <c r="O1753" s="110" t="s">
        <v>1185</v>
      </c>
    </row>
    <row r="1754" spans="1:15" x14ac:dyDescent="0.25">
      <c r="A1754" s="97" t="s">
        <v>1178</v>
      </c>
      <c r="B1754" s="98" t="s">
        <v>1467</v>
      </c>
      <c r="C1754" s="98" t="s">
        <v>1468</v>
      </c>
      <c r="D1754" s="85">
        <v>523.4</v>
      </c>
      <c r="E1754" s="99">
        <v>-0.92861063886720097</v>
      </c>
      <c r="F1754" s="96">
        <v>200</v>
      </c>
      <c r="G1754" s="100" t="s">
        <v>1030</v>
      </c>
      <c r="H1754" s="100" t="s">
        <v>1021</v>
      </c>
      <c r="I1754" s="100" t="s">
        <v>1021</v>
      </c>
      <c r="J1754" s="100" t="s">
        <v>1006</v>
      </c>
      <c r="K1754" s="100" t="s">
        <v>1008</v>
      </c>
      <c r="L1754" s="100" t="s">
        <v>1007</v>
      </c>
      <c r="M1754" s="100" t="s">
        <v>1021</v>
      </c>
      <c r="N1754" s="100" t="s">
        <v>1007</v>
      </c>
      <c r="O1754" s="110" t="s">
        <v>1185</v>
      </c>
    </row>
    <row r="1755" spans="1:15" x14ac:dyDescent="0.25">
      <c r="A1755" s="97" t="s">
        <v>1179</v>
      </c>
      <c r="B1755" s="98" t="s">
        <v>1467</v>
      </c>
      <c r="C1755" s="98" t="s">
        <v>1468</v>
      </c>
      <c r="D1755" s="85">
        <v>1573.7</v>
      </c>
      <c r="E1755" s="99">
        <v>-1.0532608720831</v>
      </c>
      <c r="F1755" s="96">
        <v>199</v>
      </c>
      <c r="G1755" s="100" t="s">
        <v>1030</v>
      </c>
      <c r="H1755" s="100" t="s">
        <v>1007</v>
      </c>
      <c r="I1755" s="100" t="s">
        <v>1021</v>
      </c>
      <c r="J1755" s="100" t="s">
        <v>1021</v>
      </c>
      <c r="K1755" s="100" t="s">
        <v>1007</v>
      </c>
      <c r="L1755" s="100" t="s">
        <v>1007</v>
      </c>
      <c r="M1755" s="100" t="s">
        <v>1021</v>
      </c>
      <c r="N1755" s="100" t="s">
        <v>1007</v>
      </c>
      <c r="O1755" s="110" t="s">
        <v>1185</v>
      </c>
    </row>
    <row r="1756" spans="1:15" x14ac:dyDescent="0.25">
      <c r="A1756" s="97" t="s">
        <v>1180</v>
      </c>
      <c r="B1756" s="98" t="s">
        <v>1467</v>
      </c>
      <c r="C1756" s="98" t="s">
        <v>1468</v>
      </c>
      <c r="D1756" s="85">
        <v>4143.7</v>
      </c>
      <c r="E1756" s="99">
        <v>-0.52106731745135604</v>
      </c>
      <c r="F1756" s="96">
        <v>181</v>
      </c>
      <c r="G1756" s="100" t="s">
        <v>1021</v>
      </c>
      <c r="H1756" s="100" t="s">
        <v>1008</v>
      </c>
      <c r="I1756" s="100" t="s">
        <v>1021</v>
      </c>
      <c r="J1756" s="100" t="s">
        <v>1021</v>
      </c>
      <c r="K1756" s="100" t="s">
        <v>1007</v>
      </c>
      <c r="L1756" s="100" t="s">
        <v>1007</v>
      </c>
      <c r="M1756" s="100" t="s">
        <v>1021</v>
      </c>
      <c r="N1756" s="100" t="s">
        <v>1007</v>
      </c>
      <c r="O1756" s="110" t="s">
        <v>1185</v>
      </c>
    </row>
    <row r="1757" spans="1:15" x14ac:dyDescent="0.25">
      <c r="A1757" s="97" t="s">
        <v>1181</v>
      </c>
      <c r="B1757" s="98" t="s">
        <v>1467</v>
      </c>
      <c r="C1757" s="98" t="s">
        <v>1468</v>
      </c>
      <c r="D1757" s="85">
        <v>1252.3</v>
      </c>
      <c r="E1757" s="99">
        <v>-0.41430572354878198</v>
      </c>
      <c r="F1757" s="96">
        <v>166</v>
      </c>
      <c r="G1757" s="100" t="s">
        <v>1021</v>
      </c>
      <c r="H1757" s="100" t="s">
        <v>1007</v>
      </c>
      <c r="I1757" s="100" t="s">
        <v>1021</v>
      </c>
      <c r="J1757" s="100" t="s">
        <v>1006</v>
      </c>
      <c r="K1757" s="100" t="s">
        <v>1007</v>
      </c>
      <c r="L1757" s="100" t="s">
        <v>1007</v>
      </c>
      <c r="M1757" s="100" t="s">
        <v>1021</v>
      </c>
      <c r="N1757" s="100" t="s">
        <v>1007</v>
      </c>
      <c r="O1757" s="110" t="s">
        <v>1185</v>
      </c>
    </row>
    <row r="1758" spans="1:15" x14ac:dyDescent="0.25">
      <c r="A1758" s="97" t="s">
        <v>1182</v>
      </c>
      <c r="B1758" s="98" t="s">
        <v>1467</v>
      </c>
      <c r="C1758" s="98" t="s">
        <v>1468</v>
      </c>
      <c r="D1758" s="85">
        <v>2786.3</v>
      </c>
      <c r="E1758" s="99">
        <v>7.89774838852427E-2</v>
      </c>
      <c r="F1758" s="96">
        <v>152</v>
      </c>
      <c r="G1758" s="100" t="s">
        <v>1006</v>
      </c>
      <c r="H1758" s="100" t="s">
        <v>1008</v>
      </c>
      <c r="I1758" s="100" t="s">
        <v>1021</v>
      </c>
      <c r="J1758" s="100" t="s">
        <v>1006</v>
      </c>
      <c r="K1758" s="100" t="s">
        <v>1008</v>
      </c>
      <c r="L1758" s="100" t="s">
        <v>1007</v>
      </c>
      <c r="M1758" s="100" t="s">
        <v>1021</v>
      </c>
      <c r="N1758" s="100" t="s">
        <v>1007</v>
      </c>
      <c r="O1758" s="110" t="s">
        <v>1185</v>
      </c>
    </row>
    <row r="1759" spans="1:15" x14ac:dyDescent="0.25">
      <c r="A1759" s="97" t="s">
        <v>1003</v>
      </c>
      <c r="B1759" s="98" t="s">
        <v>1469</v>
      </c>
      <c r="C1759" s="98" t="s">
        <v>1470</v>
      </c>
      <c r="D1759" s="85">
        <v>2268.9</v>
      </c>
      <c r="E1759" s="99">
        <v>4.0375181615025103E-2</v>
      </c>
      <c r="F1759" s="96">
        <v>142</v>
      </c>
      <c r="G1759" s="100" t="s">
        <v>1006</v>
      </c>
      <c r="H1759" s="100" t="s">
        <v>1021</v>
      </c>
      <c r="I1759" s="100" t="s">
        <v>1021</v>
      </c>
      <c r="J1759" s="100" t="s">
        <v>1008</v>
      </c>
      <c r="K1759" s="100" t="s">
        <v>1006</v>
      </c>
      <c r="L1759" s="100" t="s">
        <v>1008</v>
      </c>
      <c r="M1759" s="100" t="s">
        <v>1030</v>
      </c>
      <c r="N1759" s="100" t="s">
        <v>1007</v>
      </c>
      <c r="O1759" s="110" t="s">
        <v>1185</v>
      </c>
    </row>
    <row r="1760" spans="1:15" x14ac:dyDescent="0.25">
      <c r="A1760" s="97" t="s">
        <v>1172</v>
      </c>
      <c r="B1760" s="98" t="s">
        <v>1469</v>
      </c>
      <c r="C1760" s="98" t="s">
        <v>1470</v>
      </c>
      <c r="D1760" s="85">
        <v>922.9</v>
      </c>
      <c r="E1760" s="99">
        <v>-0.403469636773712</v>
      </c>
      <c r="F1760" s="96">
        <v>170</v>
      </c>
      <c r="G1760" s="100" t="s">
        <v>1021</v>
      </c>
      <c r="H1760" s="100" t="s">
        <v>1006</v>
      </c>
      <c r="I1760" s="100" t="s">
        <v>1021</v>
      </c>
      <c r="J1760" s="100" t="s">
        <v>1006</v>
      </c>
      <c r="K1760" s="100" t="s">
        <v>1008</v>
      </c>
      <c r="L1760" s="100" t="s">
        <v>1008</v>
      </c>
      <c r="M1760" s="100" t="s">
        <v>1030</v>
      </c>
      <c r="N1760" s="100" t="s">
        <v>1007</v>
      </c>
      <c r="O1760" s="110" t="s">
        <v>1185</v>
      </c>
    </row>
    <row r="1761" spans="1:15" x14ac:dyDescent="0.25">
      <c r="A1761" s="97" t="s">
        <v>1173</v>
      </c>
      <c r="B1761" s="98" t="s">
        <v>1469</v>
      </c>
      <c r="C1761" s="98" t="s">
        <v>1470</v>
      </c>
      <c r="D1761" s="85">
        <v>1086.7</v>
      </c>
      <c r="E1761" s="99">
        <v>-0.71439247095202496</v>
      </c>
      <c r="F1761" s="96">
        <v>184</v>
      </c>
      <c r="G1761" s="100" t="s">
        <v>1030</v>
      </c>
      <c r="H1761" s="100" t="s">
        <v>1008</v>
      </c>
      <c r="I1761" s="100" t="s">
        <v>1021</v>
      </c>
      <c r="J1761" s="100" t="s">
        <v>1006</v>
      </c>
      <c r="K1761" s="100" t="s">
        <v>1007</v>
      </c>
      <c r="L1761" s="100" t="s">
        <v>1008</v>
      </c>
      <c r="M1761" s="100" t="s">
        <v>1030</v>
      </c>
      <c r="N1761" s="100" t="s">
        <v>1007</v>
      </c>
      <c r="O1761" s="110" t="s">
        <v>1185</v>
      </c>
    </row>
    <row r="1762" spans="1:15" x14ac:dyDescent="0.25">
      <c r="A1762" s="97" t="s">
        <v>1174</v>
      </c>
      <c r="B1762" s="98" t="s">
        <v>1469</v>
      </c>
      <c r="C1762" s="98" t="s">
        <v>1470</v>
      </c>
      <c r="D1762" s="85">
        <v>472.9</v>
      </c>
      <c r="E1762" s="99">
        <v>-0.501090742125891</v>
      </c>
      <c r="F1762" s="96">
        <v>178</v>
      </c>
      <c r="G1762" s="100" t="s">
        <v>1021</v>
      </c>
      <c r="H1762" s="100" t="s">
        <v>1008</v>
      </c>
      <c r="I1762" s="100" t="s">
        <v>1021</v>
      </c>
      <c r="J1762" s="100" t="s">
        <v>1008</v>
      </c>
      <c r="K1762" s="100" t="s">
        <v>1007</v>
      </c>
      <c r="L1762" s="100" t="s">
        <v>1008</v>
      </c>
      <c r="M1762" s="100" t="s">
        <v>1030</v>
      </c>
      <c r="N1762" s="100" t="s">
        <v>1007</v>
      </c>
      <c r="O1762" s="110" t="s">
        <v>1185</v>
      </c>
    </row>
    <row r="1763" spans="1:15" x14ac:dyDescent="0.25">
      <c r="A1763" s="97" t="s">
        <v>1175</v>
      </c>
      <c r="B1763" s="98" t="s">
        <v>1469</v>
      </c>
      <c r="C1763" s="98" t="s">
        <v>1470</v>
      </c>
      <c r="D1763" s="85">
        <v>1787.9</v>
      </c>
      <c r="E1763" s="99">
        <v>-0.30067041852019499</v>
      </c>
      <c r="F1763" s="96">
        <v>164</v>
      </c>
      <c r="G1763" s="100" t="s">
        <v>1021</v>
      </c>
      <c r="H1763" s="100" t="s">
        <v>1008</v>
      </c>
      <c r="I1763" s="100" t="s">
        <v>1021</v>
      </c>
      <c r="J1763" s="100" t="s">
        <v>1006</v>
      </c>
      <c r="K1763" s="100" t="s">
        <v>1007</v>
      </c>
      <c r="L1763" s="100" t="s">
        <v>1008</v>
      </c>
      <c r="M1763" s="100" t="s">
        <v>1030</v>
      </c>
      <c r="N1763" s="100" t="s">
        <v>1007</v>
      </c>
      <c r="O1763" s="110" t="s">
        <v>1185</v>
      </c>
    </row>
    <row r="1764" spans="1:15" x14ac:dyDescent="0.25">
      <c r="A1764" s="97" t="s">
        <v>1176</v>
      </c>
      <c r="B1764" s="98" t="s">
        <v>1469</v>
      </c>
      <c r="C1764" s="98" t="s">
        <v>1470</v>
      </c>
      <c r="D1764" s="85">
        <v>3760.2</v>
      </c>
      <c r="E1764" s="99">
        <v>0.111716633499215</v>
      </c>
      <c r="F1764" s="96">
        <v>148</v>
      </c>
      <c r="G1764" s="100" t="s">
        <v>1006</v>
      </c>
      <c r="H1764" s="100" t="s">
        <v>1008</v>
      </c>
      <c r="I1764" s="100" t="s">
        <v>1021</v>
      </c>
      <c r="J1764" s="100" t="s">
        <v>1006</v>
      </c>
      <c r="K1764" s="100" t="s">
        <v>1008</v>
      </c>
      <c r="L1764" s="100" t="s">
        <v>1008</v>
      </c>
      <c r="M1764" s="100" t="s">
        <v>1030</v>
      </c>
      <c r="N1764" s="100" t="s">
        <v>1007</v>
      </c>
      <c r="O1764" s="110" t="s">
        <v>1185</v>
      </c>
    </row>
    <row r="1765" spans="1:15" x14ac:dyDescent="0.25">
      <c r="A1765" s="97" t="s">
        <v>1177</v>
      </c>
      <c r="B1765" s="98" t="s">
        <v>1469</v>
      </c>
      <c r="C1765" s="98" t="s">
        <v>1470</v>
      </c>
      <c r="D1765" s="85">
        <v>2489.6</v>
      </c>
      <c r="E1765" s="99">
        <v>-0.39068728676943398</v>
      </c>
      <c r="F1765" s="96">
        <v>175</v>
      </c>
      <c r="G1765" s="100" t="s">
        <v>1021</v>
      </c>
      <c r="H1765" s="100" t="s">
        <v>1006</v>
      </c>
      <c r="I1765" s="100" t="s">
        <v>1021</v>
      </c>
      <c r="J1765" s="100" t="s">
        <v>1006</v>
      </c>
      <c r="K1765" s="100" t="s">
        <v>1006</v>
      </c>
      <c r="L1765" s="100" t="s">
        <v>1008</v>
      </c>
      <c r="M1765" s="100" t="s">
        <v>1030</v>
      </c>
      <c r="N1765" s="100" t="s">
        <v>1007</v>
      </c>
      <c r="O1765" s="110" t="s">
        <v>1185</v>
      </c>
    </row>
    <row r="1766" spans="1:15" x14ac:dyDescent="0.25">
      <c r="A1766" s="97" t="s">
        <v>1178</v>
      </c>
      <c r="B1766" s="98" t="s">
        <v>1469</v>
      </c>
      <c r="C1766" s="98" t="s">
        <v>1470</v>
      </c>
      <c r="D1766" s="85">
        <v>740.3</v>
      </c>
      <c r="E1766" s="99">
        <v>0.47783234971812599</v>
      </c>
      <c r="F1766" s="96">
        <v>104</v>
      </c>
      <c r="G1766" s="100" t="s">
        <v>1008</v>
      </c>
      <c r="H1766" s="100" t="s">
        <v>1008</v>
      </c>
      <c r="I1766" s="100" t="s">
        <v>1021</v>
      </c>
      <c r="J1766" s="100" t="s">
        <v>1006</v>
      </c>
      <c r="K1766" s="100" t="s">
        <v>1008</v>
      </c>
      <c r="L1766" s="100" t="s">
        <v>1008</v>
      </c>
      <c r="M1766" s="100" t="s">
        <v>1030</v>
      </c>
      <c r="N1766" s="100" t="s">
        <v>1007</v>
      </c>
      <c r="O1766" s="110" t="s">
        <v>1185</v>
      </c>
    </row>
    <row r="1767" spans="1:15" x14ac:dyDescent="0.25">
      <c r="A1767" s="97" t="s">
        <v>1179</v>
      </c>
      <c r="B1767" s="98" t="s">
        <v>1469</v>
      </c>
      <c r="C1767" s="98" t="s">
        <v>1470</v>
      </c>
      <c r="D1767" s="85">
        <v>2076.1</v>
      </c>
      <c r="E1767" s="99">
        <v>-6.1225267056430402E-2</v>
      </c>
      <c r="F1767" s="96">
        <v>161</v>
      </c>
      <c r="G1767" s="100" t="s">
        <v>1006</v>
      </c>
      <c r="H1767" s="100" t="s">
        <v>1008</v>
      </c>
      <c r="I1767" s="100" t="s">
        <v>1021</v>
      </c>
      <c r="J1767" s="100" t="s">
        <v>1006</v>
      </c>
      <c r="K1767" s="100" t="s">
        <v>1008</v>
      </c>
      <c r="L1767" s="100" t="s">
        <v>1008</v>
      </c>
      <c r="M1767" s="100" t="s">
        <v>1030</v>
      </c>
      <c r="N1767" s="100" t="s">
        <v>1007</v>
      </c>
      <c r="O1767" s="110" t="s">
        <v>1185</v>
      </c>
    </row>
    <row r="1768" spans="1:15" x14ac:dyDescent="0.25">
      <c r="A1768" s="97" t="s">
        <v>1180</v>
      </c>
      <c r="B1768" s="98" t="s">
        <v>1469</v>
      </c>
      <c r="C1768" s="98" t="s">
        <v>1470</v>
      </c>
      <c r="D1768" s="85">
        <v>5764.1</v>
      </c>
      <c r="E1768" s="99">
        <v>-0.109604842761255</v>
      </c>
      <c r="F1768" s="96">
        <v>164</v>
      </c>
      <c r="G1768" s="100" t="s">
        <v>1006</v>
      </c>
      <c r="H1768" s="100" t="s">
        <v>1008</v>
      </c>
      <c r="I1768" s="100" t="s">
        <v>1021</v>
      </c>
      <c r="J1768" s="100" t="s">
        <v>1006</v>
      </c>
      <c r="K1768" s="100" t="s">
        <v>1006</v>
      </c>
      <c r="L1768" s="100" t="s">
        <v>1008</v>
      </c>
      <c r="M1768" s="100" t="s">
        <v>1030</v>
      </c>
      <c r="N1768" s="100" t="s">
        <v>1007</v>
      </c>
      <c r="O1768" s="110" t="s">
        <v>1185</v>
      </c>
    </row>
    <row r="1769" spans="1:15" x14ac:dyDescent="0.25">
      <c r="A1769" s="97" t="s">
        <v>1181</v>
      </c>
      <c r="B1769" s="98" t="s">
        <v>1469</v>
      </c>
      <c r="C1769" s="98" t="s">
        <v>1470</v>
      </c>
      <c r="D1769" s="85">
        <v>1819.9</v>
      </c>
      <c r="E1769" s="99">
        <v>-4.3587323501903502E-2</v>
      </c>
      <c r="F1769" s="96">
        <v>150</v>
      </c>
      <c r="G1769" s="100" t="s">
        <v>1006</v>
      </c>
      <c r="H1769" s="100" t="s">
        <v>1007</v>
      </c>
      <c r="I1769" s="100" t="s">
        <v>1021</v>
      </c>
      <c r="J1769" s="100" t="s">
        <v>1006</v>
      </c>
      <c r="K1769" s="100" t="s">
        <v>1007</v>
      </c>
      <c r="L1769" s="100" t="s">
        <v>1008</v>
      </c>
      <c r="M1769" s="100" t="s">
        <v>1030</v>
      </c>
      <c r="N1769" s="100" t="s">
        <v>1007</v>
      </c>
      <c r="O1769" s="110" t="s">
        <v>1185</v>
      </c>
    </row>
    <row r="1770" spans="1:15" x14ac:dyDescent="0.25">
      <c r="A1770" s="97" t="s">
        <v>1182</v>
      </c>
      <c r="B1770" s="98" t="s">
        <v>1469</v>
      </c>
      <c r="C1770" s="98" t="s">
        <v>1470</v>
      </c>
      <c r="D1770" s="85">
        <v>4127.6000000000004</v>
      </c>
      <c r="E1770" s="99">
        <v>0.142586202759478</v>
      </c>
      <c r="F1770" s="96">
        <v>147</v>
      </c>
      <c r="G1770" s="100" t="s">
        <v>1006</v>
      </c>
      <c r="H1770" s="100" t="s">
        <v>1008</v>
      </c>
      <c r="I1770" s="100" t="s">
        <v>1021</v>
      </c>
      <c r="J1770" s="100" t="s">
        <v>1008</v>
      </c>
      <c r="K1770" s="100" t="s">
        <v>1008</v>
      </c>
      <c r="L1770" s="100" t="s">
        <v>1008</v>
      </c>
      <c r="M1770" s="100" t="s">
        <v>1030</v>
      </c>
      <c r="N1770" s="100" t="s">
        <v>1007</v>
      </c>
      <c r="O1770" s="110" t="s">
        <v>1185</v>
      </c>
    </row>
    <row r="1771" spans="1:15" x14ac:dyDescent="0.25">
      <c r="A1771" s="97" t="s">
        <v>1003</v>
      </c>
      <c r="B1771" s="98" t="s">
        <v>1471</v>
      </c>
      <c r="C1771" s="98" t="s">
        <v>1472</v>
      </c>
      <c r="D1771" s="85">
        <v>1730.2</v>
      </c>
      <c r="E1771" s="99">
        <v>-0.59946455015886102</v>
      </c>
      <c r="F1771" s="96">
        <v>188</v>
      </c>
      <c r="G1771" s="100" t="s">
        <v>1030</v>
      </c>
      <c r="H1771" s="100" t="s">
        <v>1021</v>
      </c>
      <c r="I1771" s="100" t="s">
        <v>1006</v>
      </c>
      <c r="J1771" s="100" t="s">
        <v>1008</v>
      </c>
      <c r="K1771" s="100" t="s">
        <v>1030</v>
      </c>
      <c r="L1771" s="100" t="s">
        <v>1021</v>
      </c>
      <c r="M1771" s="100" t="s">
        <v>1006</v>
      </c>
      <c r="N1771" s="100" t="s">
        <v>1007</v>
      </c>
      <c r="O1771" s="110" t="s">
        <v>1185</v>
      </c>
    </row>
    <row r="1772" spans="1:15" x14ac:dyDescent="0.25">
      <c r="A1772" s="97" t="s">
        <v>1172</v>
      </c>
      <c r="B1772" s="98" t="s">
        <v>1471</v>
      </c>
      <c r="C1772" s="98" t="s">
        <v>1472</v>
      </c>
      <c r="D1772" s="85">
        <v>731.4</v>
      </c>
      <c r="E1772" s="99">
        <v>-1.2033129649226</v>
      </c>
      <c r="F1772" s="96">
        <v>205</v>
      </c>
      <c r="G1772" s="100" t="s">
        <v>1030</v>
      </c>
      <c r="H1772" s="100" t="s">
        <v>1021</v>
      </c>
      <c r="I1772" s="100" t="s">
        <v>1006</v>
      </c>
      <c r="J1772" s="100" t="s">
        <v>1006</v>
      </c>
      <c r="K1772" s="100" t="s">
        <v>1021</v>
      </c>
      <c r="L1772" s="100" t="s">
        <v>1021</v>
      </c>
      <c r="M1772" s="100" t="s">
        <v>1006</v>
      </c>
      <c r="N1772" s="100" t="s">
        <v>1007</v>
      </c>
      <c r="O1772" s="110" t="s">
        <v>1185</v>
      </c>
    </row>
    <row r="1773" spans="1:15" x14ac:dyDescent="0.25">
      <c r="A1773" s="97" t="s">
        <v>1173</v>
      </c>
      <c r="B1773" s="98" t="s">
        <v>1471</v>
      </c>
      <c r="C1773" s="98" t="s">
        <v>1472</v>
      </c>
      <c r="D1773" s="85">
        <v>690.3</v>
      </c>
      <c r="E1773" s="99">
        <v>-0.64679947658577996</v>
      </c>
      <c r="F1773" s="96">
        <v>180</v>
      </c>
      <c r="G1773" s="100" t="s">
        <v>1030</v>
      </c>
      <c r="H1773" s="100" t="s">
        <v>1030</v>
      </c>
      <c r="I1773" s="100" t="s">
        <v>1006</v>
      </c>
      <c r="J1773" s="100" t="s">
        <v>1006</v>
      </c>
      <c r="K1773" s="100" t="s">
        <v>1006</v>
      </c>
      <c r="L1773" s="100" t="s">
        <v>1021</v>
      </c>
      <c r="M1773" s="100" t="s">
        <v>1006</v>
      </c>
      <c r="N1773" s="100" t="s">
        <v>1007</v>
      </c>
      <c r="O1773" s="110" t="s">
        <v>1185</v>
      </c>
    </row>
    <row r="1774" spans="1:15" x14ac:dyDescent="0.25">
      <c r="A1774" s="97" t="s">
        <v>1174</v>
      </c>
      <c r="B1774" s="98" t="s">
        <v>1471</v>
      </c>
      <c r="C1774" s="98" t="s">
        <v>1472</v>
      </c>
      <c r="D1774" s="85">
        <v>296.5</v>
      </c>
      <c r="E1774" s="99">
        <v>-4.6232671707733097E-2</v>
      </c>
      <c r="F1774" s="96">
        <v>151</v>
      </c>
      <c r="G1774" s="100" t="s">
        <v>1014</v>
      </c>
      <c r="H1774" s="100" t="s">
        <v>1014</v>
      </c>
      <c r="I1774" s="100" t="s">
        <v>1014</v>
      </c>
      <c r="J1774" s="100" t="s">
        <v>1014</v>
      </c>
      <c r="K1774" s="100" t="s">
        <v>1014</v>
      </c>
      <c r="L1774" s="100" t="s">
        <v>1014</v>
      </c>
      <c r="M1774" s="100" t="s">
        <v>1014</v>
      </c>
      <c r="N1774" s="100" t="s">
        <v>1014</v>
      </c>
      <c r="O1774" s="110" t="s">
        <v>1009</v>
      </c>
    </row>
    <row r="1775" spans="1:15" x14ac:dyDescent="0.25">
      <c r="A1775" s="97" t="s">
        <v>1175</v>
      </c>
      <c r="B1775" s="98" t="s">
        <v>1471</v>
      </c>
      <c r="C1775" s="98" t="s">
        <v>1472</v>
      </c>
      <c r="D1775" s="85">
        <v>1141.4000000000001</v>
      </c>
      <c r="E1775" s="99">
        <v>0.90974443502234903</v>
      </c>
      <c r="F1775" s="96">
        <v>73</v>
      </c>
      <c r="G1775" s="100" t="s">
        <v>1020</v>
      </c>
      <c r="H1775" s="100" t="s">
        <v>1006</v>
      </c>
      <c r="I1775" s="100" t="s">
        <v>1006</v>
      </c>
      <c r="J1775" s="100" t="s">
        <v>1006</v>
      </c>
      <c r="K1775" s="100" t="s">
        <v>1021</v>
      </c>
      <c r="L1775" s="100" t="s">
        <v>1021</v>
      </c>
      <c r="M1775" s="100" t="s">
        <v>1006</v>
      </c>
      <c r="N1775" s="100" t="s">
        <v>1007</v>
      </c>
      <c r="O1775" s="110" t="s">
        <v>1185</v>
      </c>
    </row>
    <row r="1776" spans="1:15" x14ac:dyDescent="0.25">
      <c r="A1776" s="97" t="s">
        <v>1176</v>
      </c>
      <c r="B1776" s="98" t="s">
        <v>1471</v>
      </c>
      <c r="C1776" s="98" t="s">
        <v>1472</v>
      </c>
      <c r="D1776" s="85">
        <v>3007.8</v>
      </c>
      <c r="E1776" s="99">
        <v>0.59747890440178397</v>
      </c>
      <c r="F1776" s="96">
        <v>104</v>
      </c>
      <c r="G1776" s="100" t="s">
        <v>1051</v>
      </c>
      <c r="H1776" s="100" t="s">
        <v>1008</v>
      </c>
      <c r="I1776" s="100" t="s">
        <v>1006</v>
      </c>
      <c r="J1776" s="100" t="s">
        <v>1008</v>
      </c>
      <c r="K1776" s="100" t="s">
        <v>1021</v>
      </c>
      <c r="L1776" s="100" t="s">
        <v>1021</v>
      </c>
      <c r="M1776" s="100" t="s">
        <v>1006</v>
      </c>
      <c r="N1776" s="100" t="s">
        <v>1007</v>
      </c>
      <c r="O1776" s="110" t="s">
        <v>1185</v>
      </c>
    </row>
    <row r="1777" spans="1:15" x14ac:dyDescent="0.25">
      <c r="A1777" s="97" t="s">
        <v>1177</v>
      </c>
      <c r="B1777" s="98" t="s">
        <v>1471</v>
      </c>
      <c r="C1777" s="98" t="s">
        <v>1472</v>
      </c>
      <c r="D1777" s="85">
        <v>1677.9</v>
      </c>
      <c r="E1777" s="99">
        <v>-0.20316414595520299</v>
      </c>
      <c r="F1777" s="96">
        <v>156</v>
      </c>
      <c r="G1777" s="100" t="s">
        <v>1021</v>
      </c>
      <c r="H1777" s="100" t="s">
        <v>1008</v>
      </c>
      <c r="I1777" s="100" t="s">
        <v>1006</v>
      </c>
      <c r="J1777" s="100" t="s">
        <v>1006</v>
      </c>
      <c r="K1777" s="100" t="s">
        <v>1006</v>
      </c>
      <c r="L1777" s="100" t="s">
        <v>1021</v>
      </c>
      <c r="M1777" s="100" t="s">
        <v>1006</v>
      </c>
      <c r="N1777" s="100" t="s">
        <v>1007</v>
      </c>
      <c r="O1777" s="110" t="s">
        <v>1185</v>
      </c>
    </row>
    <row r="1778" spans="1:15" x14ac:dyDescent="0.25">
      <c r="A1778" s="97" t="s">
        <v>1178</v>
      </c>
      <c r="B1778" s="98" t="s">
        <v>1471</v>
      </c>
      <c r="C1778" s="98" t="s">
        <v>1472</v>
      </c>
      <c r="D1778" s="85">
        <v>443.5</v>
      </c>
      <c r="E1778" s="99">
        <v>0.16821137648877801</v>
      </c>
      <c r="F1778" s="96">
        <v>120</v>
      </c>
      <c r="G1778" s="100" t="s">
        <v>1014</v>
      </c>
      <c r="H1778" s="100" t="s">
        <v>1014</v>
      </c>
      <c r="I1778" s="100" t="s">
        <v>1014</v>
      </c>
      <c r="J1778" s="100" t="s">
        <v>1014</v>
      </c>
      <c r="K1778" s="100" t="s">
        <v>1014</v>
      </c>
      <c r="L1778" s="100" t="s">
        <v>1014</v>
      </c>
      <c r="M1778" s="100" t="s">
        <v>1014</v>
      </c>
      <c r="N1778" s="100" t="s">
        <v>1014</v>
      </c>
      <c r="O1778" s="110" t="s">
        <v>1009</v>
      </c>
    </row>
    <row r="1779" spans="1:15" x14ac:dyDescent="0.25">
      <c r="A1779" s="97" t="s">
        <v>1179</v>
      </c>
      <c r="B1779" s="98" t="s">
        <v>1471</v>
      </c>
      <c r="C1779" s="98" t="s">
        <v>1472</v>
      </c>
      <c r="D1779" s="85">
        <v>1389</v>
      </c>
      <c r="E1779" s="99">
        <v>-0.80657900671912697</v>
      </c>
      <c r="F1779" s="96">
        <v>189</v>
      </c>
      <c r="G1779" s="100" t="s">
        <v>1030</v>
      </c>
      <c r="H1779" s="100" t="s">
        <v>1008</v>
      </c>
      <c r="I1779" s="100" t="s">
        <v>1006</v>
      </c>
      <c r="J1779" s="100" t="s">
        <v>1006</v>
      </c>
      <c r="K1779" s="100" t="s">
        <v>1008</v>
      </c>
      <c r="L1779" s="100" t="s">
        <v>1021</v>
      </c>
      <c r="M1779" s="100" t="s">
        <v>1006</v>
      </c>
      <c r="N1779" s="100" t="s">
        <v>1007</v>
      </c>
      <c r="O1779" s="110" t="s">
        <v>1185</v>
      </c>
    </row>
    <row r="1780" spans="1:15" x14ac:dyDescent="0.25">
      <c r="A1780" s="97" t="s">
        <v>1180</v>
      </c>
      <c r="B1780" s="98" t="s">
        <v>1471</v>
      </c>
      <c r="C1780" s="98" t="s">
        <v>1472</v>
      </c>
      <c r="D1780" s="85">
        <v>4021.7</v>
      </c>
      <c r="E1780" s="99">
        <v>-0.70840275480975701</v>
      </c>
      <c r="F1780" s="96">
        <v>187</v>
      </c>
      <c r="G1780" s="100" t="s">
        <v>1030</v>
      </c>
      <c r="H1780" s="100" t="s">
        <v>1006</v>
      </c>
      <c r="I1780" s="100" t="s">
        <v>1006</v>
      </c>
      <c r="J1780" s="100" t="s">
        <v>1008</v>
      </c>
      <c r="K1780" s="100" t="s">
        <v>1030</v>
      </c>
      <c r="L1780" s="100" t="s">
        <v>1021</v>
      </c>
      <c r="M1780" s="100" t="s">
        <v>1006</v>
      </c>
      <c r="N1780" s="100" t="s">
        <v>1007</v>
      </c>
      <c r="O1780" s="110" t="s">
        <v>1185</v>
      </c>
    </row>
    <row r="1781" spans="1:15" x14ac:dyDescent="0.25">
      <c r="A1781" s="97" t="s">
        <v>1181</v>
      </c>
      <c r="B1781" s="98" t="s">
        <v>1471</v>
      </c>
      <c r="C1781" s="98" t="s">
        <v>1472</v>
      </c>
      <c r="D1781" s="85">
        <v>1108</v>
      </c>
      <c r="E1781" s="99">
        <v>-0.55757816194297705</v>
      </c>
      <c r="F1781" s="96">
        <v>175</v>
      </c>
      <c r="G1781" s="100" t="s">
        <v>1030</v>
      </c>
      <c r="H1781" s="100" t="s">
        <v>1006</v>
      </c>
      <c r="I1781" s="100" t="s">
        <v>1006</v>
      </c>
      <c r="J1781" s="100" t="s">
        <v>1008</v>
      </c>
      <c r="K1781" s="100" t="s">
        <v>1021</v>
      </c>
      <c r="L1781" s="100" t="s">
        <v>1021</v>
      </c>
      <c r="M1781" s="100" t="s">
        <v>1006</v>
      </c>
      <c r="N1781" s="100" t="s">
        <v>1007</v>
      </c>
      <c r="O1781" s="110" t="s">
        <v>1185</v>
      </c>
    </row>
    <row r="1782" spans="1:15" x14ac:dyDescent="0.25">
      <c r="A1782" s="97" t="s">
        <v>1182</v>
      </c>
      <c r="B1782" s="98" t="s">
        <v>1471</v>
      </c>
      <c r="C1782" s="98" t="s">
        <v>1472</v>
      </c>
      <c r="D1782" s="85">
        <v>2443.6999999999998</v>
      </c>
      <c r="E1782" s="99">
        <v>0.79225600671696605</v>
      </c>
      <c r="F1782" s="96">
        <v>92</v>
      </c>
      <c r="G1782" s="100" t="s">
        <v>1051</v>
      </c>
      <c r="H1782" s="100" t="s">
        <v>1008</v>
      </c>
      <c r="I1782" s="100" t="s">
        <v>1006</v>
      </c>
      <c r="J1782" s="100" t="s">
        <v>1008</v>
      </c>
      <c r="K1782" s="100" t="s">
        <v>1006</v>
      </c>
      <c r="L1782" s="100" t="s">
        <v>1021</v>
      </c>
      <c r="M1782" s="100" t="s">
        <v>1006</v>
      </c>
      <c r="N1782" s="100" t="s">
        <v>1007</v>
      </c>
      <c r="O1782" s="110" t="s">
        <v>1185</v>
      </c>
    </row>
    <row r="1783" spans="1:15" x14ac:dyDescent="0.25">
      <c r="A1783" s="97" t="s">
        <v>1003</v>
      </c>
      <c r="B1783" s="98" t="s">
        <v>1473</v>
      </c>
      <c r="C1783" s="98" t="s">
        <v>1474</v>
      </c>
      <c r="D1783" s="85">
        <v>2359.6999999999998</v>
      </c>
      <c r="E1783" s="99">
        <v>-0.65631794518768205</v>
      </c>
      <c r="F1783" s="96">
        <v>189</v>
      </c>
      <c r="G1783" s="100" t="s">
        <v>1030</v>
      </c>
      <c r="H1783" s="100" t="s">
        <v>1008</v>
      </c>
      <c r="I1783" s="100" t="s">
        <v>1006</v>
      </c>
      <c r="J1783" s="100" t="s">
        <v>1030</v>
      </c>
      <c r="K1783" s="100" t="s">
        <v>1030</v>
      </c>
      <c r="L1783" s="100" t="s">
        <v>1008</v>
      </c>
      <c r="M1783" s="100" t="s">
        <v>1030</v>
      </c>
      <c r="N1783" s="100" t="s">
        <v>1008</v>
      </c>
      <c r="O1783" s="110" t="s">
        <v>1185</v>
      </c>
    </row>
    <row r="1784" spans="1:15" x14ac:dyDescent="0.25">
      <c r="A1784" s="97" t="s">
        <v>1172</v>
      </c>
      <c r="B1784" s="98" t="s">
        <v>1473</v>
      </c>
      <c r="C1784" s="98" t="s">
        <v>1474</v>
      </c>
      <c r="D1784" s="85">
        <v>1066.3</v>
      </c>
      <c r="E1784" s="99">
        <v>-0.363951395101685</v>
      </c>
      <c r="F1784" s="96">
        <v>168</v>
      </c>
      <c r="G1784" s="100" t="s">
        <v>1021</v>
      </c>
      <c r="H1784" s="100" t="s">
        <v>1021</v>
      </c>
      <c r="I1784" s="100" t="s">
        <v>1006</v>
      </c>
      <c r="J1784" s="100" t="s">
        <v>1030</v>
      </c>
      <c r="K1784" s="100" t="s">
        <v>1006</v>
      </c>
      <c r="L1784" s="100" t="s">
        <v>1008</v>
      </c>
      <c r="M1784" s="100" t="s">
        <v>1030</v>
      </c>
      <c r="N1784" s="100" t="s">
        <v>1008</v>
      </c>
      <c r="O1784" s="110" t="s">
        <v>1185</v>
      </c>
    </row>
    <row r="1785" spans="1:15" x14ac:dyDescent="0.25">
      <c r="A1785" s="97" t="s">
        <v>1173</v>
      </c>
      <c r="B1785" s="98" t="s">
        <v>1473</v>
      </c>
      <c r="C1785" s="98" t="s">
        <v>1474</v>
      </c>
      <c r="D1785" s="85">
        <v>897.6</v>
      </c>
      <c r="E1785" s="99">
        <v>-0.77335393995352397</v>
      </c>
      <c r="F1785" s="96">
        <v>188</v>
      </c>
      <c r="G1785" s="100" t="s">
        <v>1030</v>
      </c>
      <c r="H1785" s="100" t="s">
        <v>1021</v>
      </c>
      <c r="I1785" s="100" t="s">
        <v>1006</v>
      </c>
      <c r="J1785" s="100" t="s">
        <v>1030</v>
      </c>
      <c r="K1785" s="100" t="s">
        <v>1007</v>
      </c>
      <c r="L1785" s="100" t="s">
        <v>1008</v>
      </c>
      <c r="M1785" s="100" t="s">
        <v>1030</v>
      </c>
      <c r="N1785" s="100" t="s">
        <v>1008</v>
      </c>
      <c r="O1785" s="110" t="s">
        <v>1185</v>
      </c>
    </row>
    <row r="1786" spans="1:15" x14ac:dyDescent="0.25">
      <c r="A1786" s="97" t="s">
        <v>1174</v>
      </c>
      <c r="B1786" s="98" t="s">
        <v>1473</v>
      </c>
      <c r="C1786" s="98" t="s">
        <v>1474</v>
      </c>
      <c r="D1786" s="85">
        <v>454</v>
      </c>
      <c r="E1786" s="99">
        <v>1.8643059034702002E-2</v>
      </c>
      <c r="F1786" s="96">
        <v>148</v>
      </c>
      <c r="G1786" s="100" t="s">
        <v>1006</v>
      </c>
      <c r="H1786" s="100" t="s">
        <v>1008</v>
      </c>
      <c r="I1786" s="100" t="s">
        <v>1006</v>
      </c>
      <c r="J1786" s="100" t="s">
        <v>1021</v>
      </c>
      <c r="K1786" s="100" t="s">
        <v>1008</v>
      </c>
      <c r="L1786" s="100" t="s">
        <v>1008</v>
      </c>
      <c r="M1786" s="100" t="s">
        <v>1030</v>
      </c>
      <c r="N1786" s="100" t="s">
        <v>1008</v>
      </c>
      <c r="O1786" s="110" t="s">
        <v>1185</v>
      </c>
    </row>
    <row r="1787" spans="1:15" x14ac:dyDescent="0.25">
      <c r="A1787" s="97" t="s">
        <v>1175</v>
      </c>
      <c r="B1787" s="98" t="s">
        <v>1473</v>
      </c>
      <c r="C1787" s="98" t="s">
        <v>1474</v>
      </c>
      <c r="D1787" s="85">
        <v>1817.7</v>
      </c>
      <c r="E1787" s="99">
        <v>-0.42400299618855303</v>
      </c>
      <c r="F1787" s="96">
        <v>173</v>
      </c>
      <c r="G1787" s="100" t="s">
        <v>1021</v>
      </c>
      <c r="H1787" s="100" t="s">
        <v>1030</v>
      </c>
      <c r="I1787" s="100" t="s">
        <v>1006</v>
      </c>
      <c r="J1787" s="100" t="s">
        <v>1030</v>
      </c>
      <c r="K1787" s="100" t="s">
        <v>1008</v>
      </c>
      <c r="L1787" s="100" t="s">
        <v>1008</v>
      </c>
      <c r="M1787" s="100" t="s">
        <v>1030</v>
      </c>
      <c r="N1787" s="100" t="s">
        <v>1008</v>
      </c>
      <c r="O1787" s="110" t="s">
        <v>1185</v>
      </c>
    </row>
    <row r="1788" spans="1:15" x14ac:dyDescent="0.25">
      <c r="A1788" s="97" t="s">
        <v>1176</v>
      </c>
      <c r="B1788" s="98" t="s">
        <v>1473</v>
      </c>
      <c r="C1788" s="98" t="s">
        <v>1474</v>
      </c>
      <c r="D1788" s="85">
        <v>4456.8999999999996</v>
      </c>
      <c r="E1788" s="99">
        <v>-6.3608911950424105E-2</v>
      </c>
      <c r="F1788" s="96">
        <v>163</v>
      </c>
      <c r="G1788" s="100" t="s">
        <v>1006</v>
      </c>
      <c r="H1788" s="100" t="s">
        <v>1006</v>
      </c>
      <c r="I1788" s="100" t="s">
        <v>1006</v>
      </c>
      <c r="J1788" s="100" t="s">
        <v>1030</v>
      </c>
      <c r="K1788" s="100" t="s">
        <v>1008</v>
      </c>
      <c r="L1788" s="100" t="s">
        <v>1008</v>
      </c>
      <c r="M1788" s="100" t="s">
        <v>1030</v>
      </c>
      <c r="N1788" s="100" t="s">
        <v>1008</v>
      </c>
      <c r="O1788" s="110" t="s">
        <v>1185</v>
      </c>
    </row>
    <row r="1789" spans="1:15" x14ac:dyDescent="0.25">
      <c r="A1789" s="97" t="s">
        <v>1177</v>
      </c>
      <c r="B1789" s="98" t="s">
        <v>1473</v>
      </c>
      <c r="C1789" s="98" t="s">
        <v>1474</v>
      </c>
      <c r="D1789" s="85">
        <v>2449.9</v>
      </c>
      <c r="E1789" s="99">
        <v>-0.95212131055707705</v>
      </c>
      <c r="F1789" s="96">
        <v>203</v>
      </c>
      <c r="G1789" s="100" t="s">
        <v>1030</v>
      </c>
      <c r="H1789" s="100" t="s">
        <v>1030</v>
      </c>
      <c r="I1789" s="100" t="s">
        <v>1006</v>
      </c>
      <c r="J1789" s="100" t="s">
        <v>1030</v>
      </c>
      <c r="K1789" s="100" t="s">
        <v>1006</v>
      </c>
      <c r="L1789" s="100" t="s">
        <v>1008</v>
      </c>
      <c r="M1789" s="100" t="s">
        <v>1030</v>
      </c>
      <c r="N1789" s="100" t="s">
        <v>1008</v>
      </c>
      <c r="O1789" s="110" t="s">
        <v>1185</v>
      </c>
    </row>
    <row r="1790" spans="1:15" x14ac:dyDescent="0.25">
      <c r="A1790" s="97" t="s">
        <v>1178</v>
      </c>
      <c r="B1790" s="98" t="s">
        <v>1473</v>
      </c>
      <c r="C1790" s="98" t="s">
        <v>1474</v>
      </c>
      <c r="D1790" s="85">
        <v>659.5</v>
      </c>
      <c r="E1790" s="99">
        <v>4.9265286236923597E-2</v>
      </c>
      <c r="F1790" s="96">
        <v>128</v>
      </c>
      <c r="G1790" s="100" t="s">
        <v>1006</v>
      </c>
      <c r="H1790" s="100" t="s">
        <v>1030</v>
      </c>
      <c r="I1790" s="100" t="s">
        <v>1006</v>
      </c>
      <c r="J1790" s="100" t="s">
        <v>1030</v>
      </c>
      <c r="K1790" s="100" t="s">
        <v>1021</v>
      </c>
      <c r="L1790" s="100" t="s">
        <v>1008</v>
      </c>
      <c r="M1790" s="100" t="s">
        <v>1030</v>
      </c>
      <c r="N1790" s="100" t="s">
        <v>1008</v>
      </c>
      <c r="O1790" s="110" t="s">
        <v>1185</v>
      </c>
    </row>
    <row r="1791" spans="1:15" x14ac:dyDescent="0.25">
      <c r="A1791" s="97" t="s">
        <v>1179</v>
      </c>
      <c r="B1791" s="98" t="s">
        <v>1473</v>
      </c>
      <c r="C1791" s="98" t="s">
        <v>1474</v>
      </c>
      <c r="D1791" s="85">
        <v>2167.6</v>
      </c>
      <c r="E1791" s="99">
        <v>-0.52220252750393303</v>
      </c>
      <c r="F1791" s="96">
        <v>183</v>
      </c>
      <c r="G1791" s="100" t="s">
        <v>1021</v>
      </c>
      <c r="H1791" s="100" t="s">
        <v>1006</v>
      </c>
      <c r="I1791" s="100" t="s">
        <v>1006</v>
      </c>
      <c r="J1791" s="100" t="s">
        <v>1030</v>
      </c>
      <c r="K1791" s="100" t="s">
        <v>1008</v>
      </c>
      <c r="L1791" s="100" t="s">
        <v>1008</v>
      </c>
      <c r="M1791" s="100" t="s">
        <v>1030</v>
      </c>
      <c r="N1791" s="100" t="s">
        <v>1008</v>
      </c>
      <c r="O1791" s="110" t="s">
        <v>1185</v>
      </c>
    </row>
    <row r="1792" spans="1:15" x14ac:dyDescent="0.25">
      <c r="A1792" s="97" t="s">
        <v>1180</v>
      </c>
      <c r="B1792" s="98" t="s">
        <v>1473</v>
      </c>
      <c r="C1792" s="98" t="s">
        <v>1474</v>
      </c>
      <c r="D1792" s="85">
        <v>6874.8</v>
      </c>
      <c r="E1792" s="99">
        <v>-4.6004518191056297E-2</v>
      </c>
      <c r="F1792" s="96">
        <v>157</v>
      </c>
      <c r="G1792" s="100" t="s">
        <v>1006</v>
      </c>
      <c r="H1792" s="100" t="s">
        <v>1021</v>
      </c>
      <c r="I1792" s="100" t="s">
        <v>1006</v>
      </c>
      <c r="J1792" s="100" t="s">
        <v>1030</v>
      </c>
      <c r="K1792" s="100" t="s">
        <v>1021</v>
      </c>
      <c r="L1792" s="100" t="s">
        <v>1008</v>
      </c>
      <c r="M1792" s="100" t="s">
        <v>1030</v>
      </c>
      <c r="N1792" s="100" t="s">
        <v>1008</v>
      </c>
      <c r="O1792" s="110" t="s">
        <v>1185</v>
      </c>
    </row>
    <row r="1793" spans="1:15" x14ac:dyDescent="0.25">
      <c r="A1793" s="97" t="s">
        <v>1181</v>
      </c>
      <c r="B1793" s="98" t="s">
        <v>1473</v>
      </c>
      <c r="C1793" s="98" t="s">
        <v>1474</v>
      </c>
      <c r="D1793" s="85">
        <v>2241.9</v>
      </c>
      <c r="E1793" s="99">
        <v>-1.1446170250985901</v>
      </c>
      <c r="F1793" s="96">
        <v>196</v>
      </c>
      <c r="G1793" s="100" t="s">
        <v>1030</v>
      </c>
      <c r="H1793" s="100" t="s">
        <v>1007</v>
      </c>
      <c r="I1793" s="100" t="s">
        <v>1006</v>
      </c>
      <c r="J1793" s="100" t="s">
        <v>1021</v>
      </c>
      <c r="K1793" s="100" t="s">
        <v>1007</v>
      </c>
      <c r="L1793" s="100" t="s">
        <v>1008</v>
      </c>
      <c r="M1793" s="100" t="s">
        <v>1030</v>
      </c>
      <c r="N1793" s="100" t="s">
        <v>1008</v>
      </c>
      <c r="O1793" s="110" t="s">
        <v>1185</v>
      </c>
    </row>
    <row r="1794" spans="1:15" x14ac:dyDescent="0.25">
      <c r="A1794" s="97" t="s">
        <v>1182</v>
      </c>
      <c r="B1794" s="98" t="s">
        <v>1473</v>
      </c>
      <c r="C1794" s="98" t="s">
        <v>1474</v>
      </c>
      <c r="D1794" s="85">
        <v>5355.3</v>
      </c>
      <c r="E1794" s="99">
        <v>-0.13670380299613899</v>
      </c>
      <c r="F1794" s="96">
        <v>161</v>
      </c>
      <c r="G1794" s="100" t="s">
        <v>1006</v>
      </c>
      <c r="H1794" s="100" t="s">
        <v>1006</v>
      </c>
      <c r="I1794" s="100" t="s">
        <v>1006</v>
      </c>
      <c r="J1794" s="100" t="s">
        <v>1021</v>
      </c>
      <c r="K1794" s="100" t="s">
        <v>1007</v>
      </c>
      <c r="L1794" s="100" t="s">
        <v>1008</v>
      </c>
      <c r="M1794" s="100" t="s">
        <v>1030</v>
      </c>
      <c r="N1794" s="100" t="s">
        <v>1008</v>
      </c>
      <c r="O1794" s="110" t="s">
        <v>1185</v>
      </c>
    </row>
    <row r="1795" spans="1:15" x14ac:dyDescent="0.25">
      <c r="A1795" s="97" t="s">
        <v>1003</v>
      </c>
      <c r="B1795" s="98" t="s">
        <v>1475</v>
      </c>
      <c r="C1795" s="98" t="s">
        <v>1476</v>
      </c>
      <c r="D1795" s="85">
        <v>297.89999999999998</v>
      </c>
      <c r="E1795" s="99">
        <v>-0.30915243964501699</v>
      </c>
      <c r="F1795" s="96">
        <v>173</v>
      </c>
      <c r="G1795" s="100" t="s">
        <v>1014</v>
      </c>
      <c r="H1795" s="100" t="s">
        <v>1014</v>
      </c>
      <c r="I1795" s="100" t="s">
        <v>1014</v>
      </c>
      <c r="J1795" s="100" t="s">
        <v>1014</v>
      </c>
      <c r="K1795" s="100" t="s">
        <v>1014</v>
      </c>
      <c r="L1795" s="100" t="s">
        <v>1014</v>
      </c>
      <c r="M1795" s="100" t="s">
        <v>1014</v>
      </c>
      <c r="N1795" s="100" t="s">
        <v>1014</v>
      </c>
      <c r="O1795" s="110" t="s">
        <v>1009</v>
      </c>
    </row>
    <row r="1796" spans="1:15" x14ac:dyDescent="0.25">
      <c r="A1796" s="97" t="s">
        <v>1172</v>
      </c>
      <c r="B1796" s="98" t="s">
        <v>1475</v>
      </c>
      <c r="C1796" s="98" t="s">
        <v>1476</v>
      </c>
      <c r="D1796" s="85">
        <v>310.2</v>
      </c>
      <c r="E1796" s="99">
        <v>-0.59852231605557704</v>
      </c>
      <c r="F1796" s="96">
        <v>185</v>
      </c>
      <c r="G1796" s="100" t="s">
        <v>1014</v>
      </c>
      <c r="H1796" s="100" t="s">
        <v>1014</v>
      </c>
      <c r="I1796" s="100" t="s">
        <v>1014</v>
      </c>
      <c r="J1796" s="100" t="s">
        <v>1014</v>
      </c>
      <c r="K1796" s="100" t="s">
        <v>1014</v>
      </c>
      <c r="L1796" s="100" t="s">
        <v>1014</v>
      </c>
      <c r="M1796" s="100" t="s">
        <v>1014</v>
      </c>
      <c r="N1796" s="100" t="s">
        <v>1014</v>
      </c>
      <c r="O1796" s="110" t="s">
        <v>1009</v>
      </c>
    </row>
    <row r="1797" spans="1:15" x14ac:dyDescent="0.25">
      <c r="A1797" s="97" t="s">
        <v>1173</v>
      </c>
      <c r="B1797" s="98" t="s">
        <v>1475</v>
      </c>
      <c r="C1797" s="98" t="s">
        <v>1476</v>
      </c>
      <c r="D1797" s="85">
        <v>124.6</v>
      </c>
      <c r="E1797" s="99">
        <v>-0.716630278029595</v>
      </c>
      <c r="F1797" s="96">
        <v>185</v>
      </c>
      <c r="G1797" s="100" t="s">
        <v>1014</v>
      </c>
      <c r="H1797" s="100" t="s">
        <v>1014</v>
      </c>
      <c r="I1797" s="100" t="s">
        <v>1014</v>
      </c>
      <c r="J1797" s="100" t="s">
        <v>1014</v>
      </c>
      <c r="K1797" s="100" t="s">
        <v>1014</v>
      </c>
      <c r="L1797" s="100" t="s">
        <v>1014</v>
      </c>
      <c r="M1797" s="100" t="s">
        <v>1014</v>
      </c>
      <c r="N1797" s="100" t="s">
        <v>1014</v>
      </c>
      <c r="O1797" s="110" t="s">
        <v>1009</v>
      </c>
    </row>
    <row r="1798" spans="1:15" x14ac:dyDescent="0.25">
      <c r="A1798" s="97" t="s">
        <v>1174</v>
      </c>
      <c r="B1798" s="98" t="s">
        <v>1475</v>
      </c>
      <c r="C1798" s="98" t="s">
        <v>1476</v>
      </c>
      <c r="D1798" s="85">
        <v>103.8</v>
      </c>
      <c r="E1798" s="99">
        <v>-4.6232671707733097E-2</v>
      </c>
      <c r="F1798" s="96">
        <v>151</v>
      </c>
      <c r="G1798" s="100" t="s">
        <v>1014</v>
      </c>
      <c r="H1798" s="100" t="s">
        <v>1014</v>
      </c>
      <c r="I1798" s="100" t="s">
        <v>1014</v>
      </c>
      <c r="J1798" s="100" t="s">
        <v>1014</v>
      </c>
      <c r="K1798" s="100" t="s">
        <v>1014</v>
      </c>
      <c r="L1798" s="100" t="s">
        <v>1014</v>
      </c>
      <c r="M1798" s="100" t="s">
        <v>1014</v>
      </c>
      <c r="N1798" s="100" t="s">
        <v>1014</v>
      </c>
      <c r="O1798" s="110" t="s">
        <v>1009</v>
      </c>
    </row>
    <row r="1799" spans="1:15" x14ac:dyDescent="0.25">
      <c r="A1799" s="97" t="s">
        <v>1175</v>
      </c>
      <c r="B1799" s="98" t="s">
        <v>1475</v>
      </c>
      <c r="C1799" s="98" t="s">
        <v>1476</v>
      </c>
      <c r="D1799" s="85">
        <v>536.20000000000005</v>
      </c>
      <c r="E1799" s="99">
        <v>0.11073051694171</v>
      </c>
      <c r="F1799" s="96">
        <v>133</v>
      </c>
      <c r="G1799" s="100" t="s">
        <v>1014</v>
      </c>
      <c r="H1799" s="100" t="s">
        <v>1014</v>
      </c>
      <c r="I1799" s="100" t="s">
        <v>1014</v>
      </c>
      <c r="J1799" s="100" t="s">
        <v>1014</v>
      </c>
      <c r="K1799" s="100" t="s">
        <v>1014</v>
      </c>
      <c r="L1799" s="100" t="s">
        <v>1014</v>
      </c>
      <c r="M1799" s="100" t="s">
        <v>1014</v>
      </c>
      <c r="N1799" s="100" t="s">
        <v>1014</v>
      </c>
      <c r="O1799" s="110" t="s">
        <v>1009</v>
      </c>
    </row>
    <row r="1800" spans="1:15" x14ac:dyDescent="0.25">
      <c r="A1800" s="97" t="s">
        <v>1176</v>
      </c>
      <c r="B1800" s="98" t="s">
        <v>1475</v>
      </c>
      <c r="C1800" s="98" t="s">
        <v>1476</v>
      </c>
      <c r="D1800" s="85">
        <v>532.29999999999995</v>
      </c>
      <c r="E1800" s="99">
        <v>0.149965973386985</v>
      </c>
      <c r="F1800" s="96">
        <v>144</v>
      </c>
      <c r="G1800" s="100" t="s">
        <v>1014</v>
      </c>
      <c r="H1800" s="100" t="s">
        <v>1014</v>
      </c>
      <c r="I1800" s="100" t="s">
        <v>1014</v>
      </c>
      <c r="J1800" s="100" t="s">
        <v>1014</v>
      </c>
      <c r="K1800" s="100" t="s">
        <v>1014</v>
      </c>
      <c r="L1800" s="100" t="s">
        <v>1014</v>
      </c>
      <c r="M1800" s="100" t="s">
        <v>1014</v>
      </c>
      <c r="N1800" s="100" t="s">
        <v>1014</v>
      </c>
      <c r="O1800" s="110" t="s">
        <v>1009</v>
      </c>
    </row>
    <row r="1801" spans="1:15" x14ac:dyDescent="0.25">
      <c r="A1801" s="97" t="s">
        <v>1177</v>
      </c>
      <c r="B1801" s="98" t="s">
        <v>1475</v>
      </c>
      <c r="C1801" s="98" t="s">
        <v>1476</v>
      </c>
      <c r="D1801" s="85">
        <v>728.3</v>
      </c>
      <c r="E1801" s="99">
        <v>-0.43735260539106102</v>
      </c>
      <c r="F1801" s="96">
        <v>176</v>
      </c>
      <c r="G1801" s="100" t="s">
        <v>1014</v>
      </c>
      <c r="H1801" s="100" t="s">
        <v>1014</v>
      </c>
      <c r="I1801" s="100" t="s">
        <v>1014</v>
      </c>
      <c r="J1801" s="100" t="s">
        <v>1014</v>
      </c>
      <c r="K1801" s="100" t="s">
        <v>1014</v>
      </c>
      <c r="L1801" s="100" t="s">
        <v>1014</v>
      </c>
      <c r="M1801" s="100" t="s">
        <v>1014</v>
      </c>
      <c r="N1801" s="100" t="s">
        <v>1014</v>
      </c>
      <c r="O1801" s="110" t="s">
        <v>1009</v>
      </c>
    </row>
    <row r="1802" spans="1:15" x14ac:dyDescent="0.25">
      <c r="A1802" s="97" t="s">
        <v>1178</v>
      </c>
      <c r="B1802" s="98" t="s">
        <v>1475</v>
      </c>
      <c r="C1802" s="98" t="s">
        <v>1476</v>
      </c>
      <c r="D1802" s="85">
        <v>185.8</v>
      </c>
      <c r="E1802" s="99">
        <v>0.16821137648877801</v>
      </c>
      <c r="F1802" s="96">
        <v>120</v>
      </c>
      <c r="G1802" s="100" t="s">
        <v>1014</v>
      </c>
      <c r="H1802" s="100" t="s">
        <v>1014</v>
      </c>
      <c r="I1802" s="100" t="s">
        <v>1014</v>
      </c>
      <c r="J1802" s="100" t="s">
        <v>1014</v>
      </c>
      <c r="K1802" s="100" t="s">
        <v>1014</v>
      </c>
      <c r="L1802" s="100" t="s">
        <v>1014</v>
      </c>
      <c r="M1802" s="100" t="s">
        <v>1014</v>
      </c>
      <c r="N1802" s="100" t="s">
        <v>1014</v>
      </c>
      <c r="O1802" s="110" t="s">
        <v>1009</v>
      </c>
    </row>
    <row r="1803" spans="1:15" x14ac:dyDescent="0.25">
      <c r="A1803" s="97" t="s">
        <v>1179</v>
      </c>
      <c r="B1803" s="98" t="s">
        <v>1475</v>
      </c>
      <c r="C1803" s="98" t="s">
        <v>1476</v>
      </c>
      <c r="D1803" s="85">
        <v>778.1</v>
      </c>
      <c r="E1803" s="99">
        <v>-1.45225320526821</v>
      </c>
      <c r="F1803" s="96">
        <v>205</v>
      </c>
      <c r="G1803" s="100" t="s">
        <v>1030</v>
      </c>
      <c r="H1803" s="100" t="s">
        <v>1008</v>
      </c>
      <c r="I1803" s="100" t="s">
        <v>1006</v>
      </c>
      <c r="J1803" s="100" t="s">
        <v>1006</v>
      </c>
      <c r="K1803" s="100" t="s">
        <v>1021</v>
      </c>
      <c r="L1803" s="100" t="s">
        <v>1006</v>
      </c>
      <c r="M1803" s="100" t="s">
        <v>1006</v>
      </c>
      <c r="N1803" s="100" t="s">
        <v>1007</v>
      </c>
      <c r="O1803" s="110" t="s">
        <v>1185</v>
      </c>
    </row>
    <row r="1804" spans="1:15" x14ac:dyDescent="0.25">
      <c r="A1804" s="97" t="s">
        <v>1180</v>
      </c>
      <c r="B1804" s="98" t="s">
        <v>1475</v>
      </c>
      <c r="C1804" s="98" t="s">
        <v>1476</v>
      </c>
      <c r="D1804" s="85">
        <v>1336.7</v>
      </c>
      <c r="E1804" s="99">
        <v>-5.7837619920642298E-2</v>
      </c>
      <c r="F1804" s="96">
        <v>159</v>
      </c>
      <c r="G1804" s="100" t="s">
        <v>1006</v>
      </c>
      <c r="H1804" s="100" t="s">
        <v>1007</v>
      </c>
      <c r="I1804" s="100" t="s">
        <v>1006</v>
      </c>
      <c r="J1804" s="100" t="s">
        <v>1030</v>
      </c>
      <c r="K1804" s="100" t="s">
        <v>1006</v>
      </c>
      <c r="L1804" s="100" t="s">
        <v>1006</v>
      </c>
      <c r="M1804" s="100" t="s">
        <v>1006</v>
      </c>
      <c r="N1804" s="100" t="s">
        <v>1007</v>
      </c>
      <c r="O1804" s="110" t="s">
        <v>1185</v>
      </c>
    </row>
    <row r="1805" spans="1:15" x14ac:dyDescent="0.25">
      <c r="A1805" s="97" t="s">
        <v>1181</v>
      </c>
      <c r="B1805" s="98" t="s">
        <v>1475</v>
      </c>
      <c r="C1805" s="98" t="s">
        <v>1476</v>
      </c>
      <c r="D1805" s="85">
        <v>149.69999999999999</v>
      </c>
      <c r="E1805" s="99">
        <v>-0.61635929688038105</v>
      </c>
      <c r="F1805" s="96">
        <v>177</v>
      </c>
      <c r="G1805" s="100" t="s">
        <v>1014</v>
      </c>
      <c r="H1805" s="100" t="s">
        <v>1014</v>
      </c>
      <c r="I1805" s="100" t="s">
        <v>1014</v>
      </c>
      <c r="J1805" s="100" t="s">
        <v>1014</v>
      </c>
      <c r="K1805" s="100" t="s">
        <v>1014</v>
      </c>
      <c r="L1805" s="100" t="s">
        <v>1014</v>
      </c>
      <c r="M1805" s="100" t="s">
        <v>1014</v>
      </c>
      <c r="N1805" s="100" t="s">
        <v>1014</v>
      </c>
      <c r="O1805" s="110" t="s">
        <v>1009</v>
      </c>
    </row>
    <row r="1806" spans="1:15" x14ac:dyDescent="0.25">
      <c r="A1806" s="97" t="s">
        <v>1182</v>
      </c>
      <c r="B1806" s="98" t="s">
        <v>1475</v>
      </c>
      <c r="C1806" s="98" t="s">
        <v>1476</v>
      </c>
      <c r="D1806" s="85">
        <v>314.5</v>
      </c>
      <c r="E1806" s="99">
        <v>9.2931942256196998E-2</v>
      </c>
      <c r="F1806" s="96">
        <v>150</v>
      </c>
      <c r="G1806" s="100" t="s">
        <v>1014</v>
      </c>
      <c r="H1806" s="100" t="s">
        <v>1014</v>
      </c>
      <c r="I1806" s="100" t="s">
        <v>1014</v>
      </c>
      <c r="J1806" s="100" t="s">
        <v>1014</v>
      </c>
      <c r="K1806" s="100" t="s">
        <v>1014</v>
      </c>
      <c r="L1806" s="100" t="s">
        <v>1014</v>
      </c>
      <c r="M1806" s="100" t="s">
        <v>1014</v>
      </c>
      <c r="N1806" s="100" t="s">
        <v>1014</v>
      </c>
      <c r="O1806" s="110" t="s">
        <v>1009</v>
      </c>
    </row>
    <row r="1807" spans="1:15" x14ac:dyDescent="0.25">
      <c r="A1807" s="97" t="s">
        <v>1003</v>
      </c>
      <c r="B1807" s="98" t="s">
        <v>1477</v>
      </c>
      <c r="C1807" s="98" t="s">
        <v>1478</v>
      </c>
      <c r="D1807" s="85">
        <v>458.5</v>
      </c>
      <c r="E1807" s="99">
        <v>-0.30915243964501699</v>
      </c>
      <c r="F1807" s="96">
        <v>173</v>
      </c>
      <c r="G1807" s="100" t="s">
        <v>1014</v>
      </c>
      <c r="H1807" s="100" t="s">
        <v>1014</v>
      </c>
      <c r="I1807" s="100" t="s">
        <v>1014</v>
      </c>
      <c r="J1807" s="100" t="s">
        <v>1014</v>
      </c>
      <c r="K1807" s="100" t="s">
        <v>1014</v>
      </c>
      <c r="L1807" s="100" t="s">
        <v>1014</v>
      </c>
      <c r="M1807" s="100" t="s">
        <v>1014</v>
      </c>
      <c r="N1807" s="100" t="s">
        <v>1014</v>
      </c>
      <c r="O1807" s="110" t="s">
        <v>1009</v>
      </c>
    </row>
    <row r="1808" spans="1:15" x14ac:dyDescent="0.25">
      <c r="A1808" s="97" t="s">
        <v>1172</v>
      </c>
      <c r="B1808" s="98" t="s">
        <v>1477</v>
      </c>
      <c r="C1808" s="98" t="s">
        <v>1478</v>
      </c>
      <c r="D1808" s="85">
        <v>79.5</v>
      </c>
      <c r="E1808" s="99">
        <v>-0.59852231605557704</v>
      </c>
      <c r="F1808" s="96">
        <v>185</v>
      </c>
      <c r="G1808" s="100" t="s">
        <v>1014</v>
      </c>
      <c r="H1808" s="100" t="s">
        <v>1014</v>
      </c>
      <c r="I1808" s="100" t="s">
        <v>1014</v>
      </c>
      <c r="J1808" s="100" t="s">
        <v>1014</v>
      </c>
      <c r="K1808" s="100" t="s">
        <v>1014</v>
      </c>
      <c r="L1808" s="100" t="s">
        <v>1014</v>
      </c>
      <c r="M1808" s="100" t="s">
        <v>1014</v>
      </c>
      <c r="N1808" s="100" t="s">
        <v>1014</v>
      </c>
      <c r="O1808" s="110" t="s">
        <v>1009</v>
      </c>
    </row>
    <row r="1809" spans="1:15" x14ac:dyDescent="0.25">
      <c r="A1809" s="97" t="s">
        <v>1173</v>
      </c>
      <c r="B1809" s="98" t="s">
        <v>1477</v>
      </c>
      <c r="C1809" s="98" t="s">
        <v>1478</v>
      </c>
      <c r="D1809" s="85">
        <v>146.6</v>
      </c>
      <c r="E1809" s="99">
        <v>-0.716630278029595</v>
      </c>
      <c r="F1809" s="96">
        <v>185</v>
      </c>
      <c r="G1809" s="100" t="s">
        <v>1014</v>
      </c>
      <c r="H1809" s="100" t="s">
        <v>1014</v>
      </c>
      <c r="I1809" s="100" t="s">
        <v>1014</v>
      </c>
      <c r="J1809" s="100" t="s">
        <v>1014</v>
      </c>
      <c r="K1809" s="100" t="s">
        <v>1014</v>
      </c>
      <c r="L1809" s="100" t="s">
        <v>1014</v>
      </c>
      <c r="M1809" s="100" t="s">
        <v>1014</v>
      </c>
      <c r="N1809" s="100" t="s">
        <v>1014</v>
      </c>
      <c r="O1809" s="110" t="s">
        <v>1009</v>
      </c>
    </row>
    <row r="1810" spans="1:15" x14ac:dyDescent="0.25">
      <c r="A1810" s="97" t="s">
        <v>1174</v>
      </c>
      <c r="B1810" s="98" t="s">
        <v>1477</v>
      </c>
      <c r="C1810" s="98" t="s">
        <v>1478</v>
      </c>
      <c r="D1810" s="85">
        <v>37.799999999999997</v>
      </c>
      <c r="E1810" s="99">
        <v>-4.6232671707733097E-2</v>
      </c>
      <c r="F1810" s="96">
        <v>151</v>
      </c>
      <c r="G1810" s="100" t="s">
        <v>1014</v>
      </c>
      <c r="H1810" s="100" t="s">
        <v>1014</v>
      </c>
      <c r="I1810" s="100" t="s">
        <v>1014</v>
      </c>
      <c r="J1810" s="100" t="s">
        <v>1014</v>
      </c>
      <c r="K1810" s="100" t="s">
        <v>1014</v>
      </c>
      <c r="L1810" s="100" t="s">
        <v>1014</v>
      </c>
      <c r="M1810" s="100" t="s">
        <v>1014</v>
      </c>
      <c r="N1810" s="100" t="s">
        <v>1014</v>
      </c>
      <c r="O1810" s="110" t="s">
        <v>1009</v>
      </c>
    </row>
    <row r="1811" spans="1:15" x14ac:dyDescent="0.25">
      <c r="A1811" s="97" t="s">
        <v>1175</v>
      </c>
      <c r="B1811" s="98" t="s">
        <v>1477</v>
      </c>
      <c r="C1811" s="98" t="s">
        <v>1478</v>
      </c>
      <c r="D1811" s="85">
        <v>282.3</v>
      </c>
      <c r="E1811" s="99">
        <v>0.11073051694171</v>
      </c>
      <c r="F1811" s="96">
        <v>133</v>
      </c>
      <c r="G1811" s="100" t="s">
        <v>1014</v>
      </c>
      <c r="H1811" s="100" t="s">
        <v>1014</v>
      </c>
      <c r="I1811" s="100" t="s">
        <v>1014</v>
      </c>
      <c r="J1811" s="100" t="s">
        <v>1014</v>
      </c>
      <c r="K1811" s="100" t="s">
        <v>1014</v>
      </c>
      <c r="L1811" s="100" t="s">
        <v>1014</v>
      </c>
      <c r="M1811" s="100" t="s">
        <v>1014</v>
      </c>
      <c r="N1811" s="100" t="s">
        <v>1014</v>
      </c>
      <c r="O1811" s="110" t="s">
        <v>1009</v>
      </c>
    </row>
    <row r="1812" spans="1:15" x14ac:dyDescent="0.25">
      <c r="A1812" s="97" t="s">
        <v>1176</v>
      </c>
      <c r="B1812" s="98" t="s">
        <v>1477</v>
      </c>
      <c r="C1812" s="98" t="s">
        <v>1478</v>
      </c>
      <c r="D1812" s="85">
        <v>770.9</v>
      </c>
      <c r="E1812" s="99">
        <v>0.248557842127451</v>
      </c>
      <c r="F1812" s="96">
        <v>137</v>
      </c>
      <c r="G1812" s="100" t="s">
        <v>1008</v>
      </c>
      <c r="H1812" s="100" t="s">
        <v>1008</v>
      </c>
      <c r="I1812" s="100" t="s">
        <v>1006</v>
      </c>
      <c r="J1812" s="100" t="s">
        <v>1007</v>
      </c>
      <c r="K1812" s="100" t="s">
        <v>1006</v>
      </c>
      <c r="L1812" s="100" t="s">
        <v>1030</v>
      </c>
      <c r="M1812" s="100" t="s">
        <v>1021</v>
      </c>
      <c r="N1812" s="100" t="s">
        <v>1006</v>
      </c>
      <c r="O1812" s="110" t="s">
        <v>1185</v>
      </c>
    </row>
    <row r="1813" spans="1:15" x14ac:dyDescent="0.25">
      <c r="A1813" s="97" t="s">
        <v>1177</v>
      </c>
      <c r="B1813" s="98" t="s">
        <v>1477</v>
      </c>
      <c r="C1813" s="98" t="s">
        <v>1478</v>
      </c>
      <c r="D1813" s="85">
        <v>419.3</v>
      </c>
      <c r="E1813" s="99">
        <v>-0.43735260539106102</v>
      </c>
      <c r="F1813" s="96">
        <v>176</v>
      </c>
      <c r="G1813" s="100" t="s">
        <v>1014</v>
      </c>
      <c r="H1813" s="100" t="s">
        <v>1014</v>
      </c>
      <c r="I1813" s="100" t="s">
        <v>1014</v>
      </c>
      <c r="J1813" s="100" t="s">
        <v>1014</v>
      </c>
      <c r="K1813" s="100" t="s">
        <v>1014</v>
      </c>
      <c r="L1813" s="100" t="s">
        <v>1014</v>
      </c>
      <c r="M1813" s="100" t="s">
        <v>1014</v>
      </c>
      <c r="N1813" s="100" t="s">
        <v>1014</v>
      </c>
      <c r="O1813" s="110" t="s">
        <v>1009</v>
      </c>
    </row>
    <row r="1814" spans="1:15" x14ac:dyDescent="0.25">
      <c r="A1814" s="97" t="s">
        <v>1178</v>
      </c>
      <c r="B1814" s="98" t="s">
        <v>1477</v>
      </c>
      <c r="C1814" s="98" t="s">
        <v>1478</v>
      </c>
      <c r="D1814" s="85">
        <v>143.30000000000001</v>
      </c>
      <c r="E1814" s="99">
        <v>0.16821137648877801</v>
      </c>
      <c r="F1814" s="96">
        <v>120</v>
      </c>
      <c r="G1814" s="100" t="s">
        <v>1014</v>
      </c>
      <c r="H1814" s="100" t="s">
        <v>1014</v>
      </c>
      <c r="I1814" s="100" t="s">
        <v>1014</v>
      </c>
      <c r="J1814" s="100" t="s">
        <v>1014</v>
      </c>
      <c r="K1814" s="100" t="s">
        <v>1014</v>
      </c>
      <c r="L1814" s="100" t="s">
        <v>1014</v>
      </c>
      <c r="M1814" s="100" t="s">
        <v>1014</v>
      </c>
      <c r="N1814" s="100" t="s">
        <v>1014</v>
      </c>
      <c r="O1814" s="110" t="s">
        <v>1009</v>
      </c>
    </row>
    <row r="1815" spans="1:15" x14ac:dyDescent="0.25">
      <c r="A1815" s="97" t="s">
        <v>1179</v>
      </c>
      <c r="B1815" s="98" t="s">
        <v>1477</v>
      </c>
      <c r="C1815" s="98" t="s">
        <v>1478</v>
      </c>
      <c r="D1815" s="85">
        <v>289.3</v>
      </c>
      <c r="E1815" s="99">
        <v>-0.45898812754767998</v>
      </c>
      <c r="F1815" s="96">
        <v>178</v>
      </c>
      <c r="G1815" s="100" t="s">
        <v>1014</v>
      </c>
      <c r="H1815" s="100" t="s">
        <v>1014</v>
      </c>
      <c r="I1815" s="100" t="s">
        <v>1014</v>
      </c>
      <c r="J1815" s="100" t="s">
        <v>1014</v>
      </c>
      <c r="K1815" s="100" t="s">
        <v>1014</v>
      </c>
      <c r="L1815" s="100" t="s">
        <v>1014</v>
      </c>
      <c r="M1815" s="100" t="s">
        <v>1014</v>
      </c>
      <c r="N1815" s="100" t="s">
        <v>1014</v>
      </c>
      <c r="O1815" s="110" t="s">
        <v>1009</v>
      </c>
    </row>
    <row r="1816" spans="1:15" x14ac:dyDescent="0.25">
      <c r="A1816" s="97" t="s">
        <v>1180</v>
      </c>
      <c r="B1816" s="98" t="s">
        <v>1477</v>
      </c>
      <c r="C1816" s="98" t="s">
        <v>1478</v>
      </c>
      <c r="D1816" s="85">
        <v>1331.2</v>
      </c>
      <c r="E1816" s="99">
        <v>0.28979233192298298</v>
      </c>
      <c r="F1816" s="96">
        <v>133</v>
      </c>
      <c r="G1816" s="100" t="s">
        <v>1008</v>
      </c>
      <c r="H1816" s="100" t="s">
        <v>1007</v>
      </c>
      <c r="I1816" s="100" t="s">
        <v>1006</v>
      </c>
      <c r="J1816" s="100" t="s">
        <v>1008</v>
      </c>
      <c r="K1816" s="100" t="s">
        <v>1021</v>
      </c>
      <c r="L1816" s="100" t="s">
        <v>1030</v>
      </c>
      <c r="M1816" s="100" t="s">
        <v>1021</v>
      </c>
      <c r="N1816" s="100" t="s">
        <v>1006</v>
      </c>
      <c r="O1816" s="110" t="s">
        <v>1185</v>
      </c>
    </row>
    <row r="1817" spans="1:15" x14ac:dyDescent="0.25">
      <c r="A1817" s="97" t="s">
        <v>1181</v>
      </c>
      <c r="B1817" s="98" t="s">
        <v>1477</v>
      </c>
      <c r="C1817" s="98" t="s">
        <v>1478</v>
      </c>
      <c r="D1817" s="85">
        <v>217.1</v>
      </c>
      <c r="E1817" s="99">
        <v>-0.61635929688038105</v>
      </c>
      <c r="F1817" s="96">
        <v>177</v>
      </c>
      <c r="G1817" s="100" t="s">
        <v>1014</v>
      </c>
      <c r="H1817" s="100" t="s">
        <v>1014</v>
      </c>
      <c r="I1817" s="100" t="s">
        <v>1014</v>
      </c>
      <c r="J1817" s="100" t="s">
        <v>1014</v>
      </c>
      <c r="K1817" s="100" t="s">
        <v>1014</v>
      </c>
      <c r="L1817" s="100" t="s">
        <v>1014</v>
      </c>
      <c r="M1817" s="100" t="s">
        <v>1014</v>
      </c>
      <c r="N1817" s="100" t="s">
        <v>1014</v>
      </c>
      <c r="O1817" s="110" t="s">
        <v>1009</v>
      </c>
    </row>
    <row r="1818" spans="1:15" x14ac:dyDescent="0.25">
      <c r="A1818" s="97" t="s">
        <v>1182</v>
      </c>
      <c r="B1818" s="98" t="s">
        <v>1477</v>
      </c>
      <c r="C1818" s="98" t="s">
        <v>1478</v>
      </c>
      <c r="D1818" s="85">
        <v>612.5</v>
      </c>
      <c r="E1818" s="99">
        <v>-0.12577835555347899</v>
      </c>
      <c r="F1818" s="96">
        <v>160</v>
      </c>
      <c r="G1818" s="100" t="s">
        <v>1006</v>
      </c>
      <c r="H1818" s="100" t="s">
        <v>1006</v>
      </c>
      <c r="I1818" s="100" t="s">
        <v>1006</v>
      </c>
      <c r="J1818" s="100" t="s">
        <v>1008</v>
      </c>
      <c r="K1818" s="100" t="s">
        <v>1008</v>
      </c>
      <c r="L1818" s="100" t="s">
        <v>1030</v>
      </c>
      <c r="M1818" s="100" t="s">
        <v>1021</v>
      </c>
      <c r="N1818" s="100" t="s">
        <v>1006</v>
      </c>
      <c r="O1818" s="110" t="s">
        <v>1185</v>
      </c>
    </row>
    <row r="1819" spans="1:15" x14ac:dyDescent="0.25">
      <c r="A1819" s="97" t="s">
        <v>1003</v>
      </c>
      <c r="B1819" s="98" t="s">
        <v>1479</v>
      </c>
      <c r="C1819" s="98" t="s">
        <v>1480</v>
      </c>
      <c r="D1819" s="85">
        <v>2587.9</v>
      </c>
      <c r="E1819" s="99">
        <v>0.26598094628533703</v>
      </c>
      <c r="F1819" s="96">
        <v>113</v>
      </c>
      <c r="G1819" s="100" t="s">
        <v>1008</v>
      </c>
      <c r="H1819" s="100" t="s">
        <v>1008</v>
      </c>
      <c r="I1819" s="100" t="s">
        <v>1006</v>
      </c>
      <c r="J1819" s="100" t="s">
        <v>1008</v>
      </c>
      <c r="K1819" s="100" t="s">
        <v>1030</v>
      </c>
      <c r="L1819" s="100" t="s">
        <v>1021</v>
      </c>
      <c r="M1819" s="100" t="s">
        <v>1006</v>
      </c>
      <c r="N1819" s="100" t="s">
        <v>1030</v>
      </c>
      <c r="O1819" s="110" t="s">
        <v>1185</v>
      </c>
    </row>
    <row r="1820" spans="1:15" x14ac:dyDescent="0.25">
      <c r="A1820" s="97" t="s">
        <v>1172</v>
      </c>
      <c r="B1820" s="98" t="s">
        <v>1479</v>
      </c>
      <c r="C1820" s="98" t="s">
        <v>1480</v>
      </c>
      <c r="D1820" s="85">
        <v>843.9</v>
      </c>
      <c r="E1820" s="99">
        <v>-0.23304823301012301</v>
      </c>
      <c r="F1820" s="96">
        <v>157</v>
      </c>
      <c r="G1820" s="100" t="s">
        <v>1021</v>
      </c>
      <c r="H1820" s="100" t="s">
        <v>1006</v>
      </c>
      <c r="I1820" s="100" t="s">
        <v>1006</v>
      </c>
      <c r="J1820" s="100" t="s">
        <v>1008</v>
      </c>
      <c r="K1820" s="100" t="s">
        <v>1030</v>
      </c>
      <c r="L1820" s="100" t="s">
        <v>1021</v>
      </c>
      <c r="M1820" s="100" t="s">
        <v>1006</v>
      </c>
      <c r="N1820" s="100" t="s">
        <v>1030</v>
      </c>
      <c r="O1820" s="110" t="s">
        <v>1185</v>
      </c>
    </row>
    <row r="1821" spans="1:15" x14ac:dyDescent="0.25">
      <c r="A1821" s="97" t="s">
        <v>1173</v>
      </c>
      <c r="B1821" s="98" t="s">
        <v>1479</v>
      </c>
      <c r="C1821" s="98" t="s">
        <v>1480</v>
      </c>
      <c r="D1821" s="85">
        <v>921.9</v>
      </c>
      <c r="E1821" s="99">
        <v>-1.12223028111493E-2</v>
      </c>
      <c r="F1821" s="96">
        <v>136</v>
      </c>
      <c r="G1821" s="100" t="s">
        <v>1006</v>
      </c>
      <c r="H1821" s="100" t="s">
        <v>1021</v>
      </c>
      <c r="I1821" s="100" t="s">
        <v>1006</v>
      </c>
      <c r="J1821" s="100" t="s">
        <v>1006</v>
      </c>
      <c r="K1821" s="100" t="s">
        <v>1030</v>
      </c>
      <c r="L1821" s="100" t="s">
        <v>1021</v>
      </c>
      <c r="M1821" s="100" t="s">
        <v>1006</v>
      </c>
      <c r="N1821" s="100" t="s">
        <v>1030</v>
      </c>
      <c r="O1821" s="110" t="s">
        <v>1185</v>
      </c>
    </row>
    <row r="1822" spans="1:15" x14ac:dyDescent="0.25">
      <c r="A1822" s="97" t="s">
        <v>1174</v>
      </c>
      <c r="B1822" s="98" t="s">
        <v>1479</v>
      </c>
      <c r="C1822" s="98" t="s">
        <v>1480</v>
      </c>
      <c r="D1822" s="85">
        <v>358.2</v>
      </c>
      <c r="E1822" s="99">
        <v>0.45976832176806298</v>
      </c>
      <c r="F1822" s="96">
        <v>111</v>
      </c>
      <c r="G1822" s="100" t="s">
        <v>1014</v>
      </c>
      <c r="H1822" s="100" t="s">
        <v>1014</v>
      </c>
      <c r="I1822" s="100" t="s">
        <v>1014</v>
      </c>
      <c r="J1822" s="100" t="s">
        <v>1014</v>
      </c>
      <c r="K1822" s="100" t="s">
        <v>1014</v>
      </c>
      <c r="L1822" s="100" t="s">
        <v>1014</v>
      </c>
      <c r="M1822" s="100" t="s">
        <v>1014</v>
      </c>
      <c r="N1822" s="100" t="s">
        <v>1014</v>
      </c>
      <c r="O1822" s="110" t="s">
        <v>1200</v>
      </c>
    </row>
    <row r="1823" spans="1:15" x14ac:dyDescent="0.25">
      <c r="A1823" s="97" t="s">
        <v>1175</v>
      </c>
      <c r="B1823" s="98" t="s">
        <v>1479</v>
      </c>
      <c r="C1823" s="98" t="s">
        <v>1480</v>
      </c>
      <c r="D1823" s="85">
        <v>2092.5</v>
      </c>
      <c r="E1823" s="99">
        <v>0.70500248832283396</v>
      </c>
      <c r="F1823" s="96">
        <v>94</v>
      </c>
      <c r="G1823" s="100" t="s">
        <v>1051</v>
      </c>
      <c r="H1823" s="100" t="s">
        <v>1008</v>
      </c>
      <c r="I1823" s="100" t="s">
        <v>1006</v>
      </c>
      <c r="J1823" s="100" t="s">
        <v>1008</v>
      </c>
      <c r="K1823" s="100" t="s">
        <v>1030</v>
      </c>
      <c r="L1823" s="100" t="s">
        <v>1021</v>
      </c>
      <c r="M1823" s="100" t="s">
        <v>1006</v>
      </c>
      <c r="N1823" s="100" t="s">
        <v>1030</v>
      </c>
      <c r="O1823" s="110" t="s">
        <v>1185</v>
      </c>
    </row>
    <row r="1824" spans="1:15" x14ac:dyDescent="0.25">
      <c r="A1824" s="97" t="s">
        <v>1176</v>
      </c>
      <c r="B1824" s="98" t="s">
        <v>1479</v>
      </c>
      <c r="C1824" s="98" t="s">
        <v>1480</v>
      </c>
      <c r="D1824" s="85">
        <v>4741</v>
      </c>
      <c r="E1824" s="99">
        <v>0.27854105007907298</v>
      </c>
      <c r="F1824" s="96">
        <v>127</v>
      </c>
      <c r="G1824" s="100" t="s">
        <v>1008</v>
      </c>
      <c r="H1824" s="100" t="s">
        <v>1008</v>
      </c>
      <c r="I1824" s="100" t="s">
        <v>1006</v>
      </c>
      <c r="J1824" s="100" t="s">
        <v>1008</v>
      </c>
      <c r="K1824" s="100" t="s">
        <v>1030</v>
      </c>
      <c r="L1824" s="100" t="s">
        <v>1021</v>
      </c>
      <c r="M1824" s="100" t="s">
        <v>1006</v>
      </c>
      <c r="N1824" s="100" t="s">
        <v>1030</v>
      </c>
      <c r="O1824" s="110" t="s">
        <v>1185</v>
      </c>
    </row>
    <row r="1825" spans="1:15" x14ac:dyDescent="0.25">
      <c r="A1825" s="97" t="s">
        <v>1177</v>
      </c>
      <c r="B1825" s="98" t="s">
        <v>1479</v>
      </c>
      <c r="C1825" s="98" t="s">
        <v>1480</v>
      </c>
      <c r="D1825" s="85">
        <v>2527.4</v>
      </c>
      <c r="E1825" s="99">
        <v>0.30227815599619201</v>
      </c>
      <c r="F1825" s="96">
        <v>133</v>
      </c>
      <c r="G1825" s="100" t="s">
        <v>1008</v>
      </c>
      <c r="H1825" s="100" t="s">
        <v>1008</v>
      </c>
      <c r="I1825" s="100" t="s">
        <v>1006</v>
      </c>
      <c r="J1825" s="100" t="s">
        <v>1008</v>
      </c>
      <c r="K1825" s="100" t="s">
        <v>1030</v>
      </c>
      <c r="L1825" s="100" t="s">
        <v>1021</v>
      </c>
      <c r="M1825" s="100" t="s">
        <v>1006</v>
      </c>
      <c r="N1825" s="100" t="s">
        <v>1030</v>
      </c>
      <c r="O1825" s="110" t="s">
        <v>1185</v>
      </c>
    </row>
    <row r="1826" spans="1:15" x14ac:dyDescent="0.25">
      <c r="A1826" s="97" t="s">
        <v>1178</v>
      </c>
      <c r="B1826" s="98" t="s">
        <v>1479</v>
      </c>
      <c r="C1826" s="98" t="s">
        <v>1480</v>
      </c>
      <c r="D1826" s="85">
        <v>653.9</v>
      </c>
      <c r="E1826" s="99">
        <v>1.07735241513339</v>
      </c>
      <c r="F1826" s="96">
        <v>66</v>
      </c>
      <c r="G1826" s="100" t="s">
        <v>1020</v>
      </c>
      <c r="H1826" s="100" t="s">
        <v>1006</v>
      </c>
      <c r="I1826" s="100" t="s">
        <v>1006</v>
      </c>
      <c r="J1826" s="100" t="s">
        <v>1008</v>
      </c>
      <c r="K1826" s="100" t="s">
        <v>1030</v>
      </c>
      <c r="L1826" s="100" t="s">
        <v>1021</v>
      </c>
      <c r="M1826" s="100" t="s">
        <v>1006</v>
      </c>
      <c r="N1826" s="100" t="s">
        <v>1030</v>
      </c>
      <c r="O1826" s="110" t="s">
        <v>1185</v>
      </c>
    </row>
    <row r="1827" spans="1:15" x14ac:dyDescent="0.25">
      <c r="A1827" s="97" t="s">
        <v>1179</v>
      </c>
      <c r="B1827" s="98" t="s">
        <v>1479</v>
      </c>
      <c r="C1827" s="98" t="s">
        <v>1480</v>
      </c>
      <c r="D1827" s="85">
        <v>2284.1999999999998</v>
      </c>
      <c r="E1827" s="99">
        <v>1.03095555733501</v>
      </c>
      <c r="F1827" s="96">
        <v>53</v>
      </c>
      <c r="G1827" s="100" t="s">
        <v>1020</v>
      </c>
      <c r="H1827" s="100" t="s">
        <v>1008</v>
      </c>
      <c r="I1827" s="100" t="s">
        <v>1006</v>
      </c>
      <c r="J1827" s="100" t="s">
        <v>1008</v>
      </c>
      <c r="K1827" s="100" t="s">
        <v>1030</v>
      </c>
      <c r="L1827" s="100" t="s">
        <v>1021</v>
      </c>
      <c r="M1827" s="100" t="s">
        <v>1006</v>
      </c>
      <c r="N1827" s="100" t="s">
        <v>1030</v>
      </c>
      <c r="O1827" s="110" t="s">
        <v>1185</v>
      </c>
    </row>
    <row r="1828" spans="1:15" x14ac:dyDescent="0.25">
      <c r="A1828" s="97" t="s">
        <v>1180</v>
      </c>
      <c r="B1828" s="98" t="s">
        <v>1479</v>
      </c>
      <c r="C1828" s="98" t="s">
        <v>1480</v>
      </c>
      <c r="D1828" s="85">
        <v>7783.2</v>
      </c>
      <c r="E1828" s="99">
        <v>0.74445941832859597</v>
      </c>
      <c r="F1828" s="96">
        <v>85</v>
      </c>
      <c r="G1828" s="100" t="s">
        <v>1051</v>
      </c>
      <c r="H1828" s="100" t="s">
        <v>1007</v>
      </c>
      <c r="I1828" s="100" t="s">
        <v>1006</v>
      </c>
      <c r="J1828" s="100" t="s">
        <v>1008</v>
      </c>
      <c r="K1828" s="100" t="s">
        <v>1030</v>
      </c>
      <c r="L1828" s="100" t="s">
        <v>1021</v>
      </c>
      <c r="M1828" s="100" t="s">
        <v>1006</v>
      </c>
      <c r="N1828" s="100" t="s">
        <v>1030</v>
      </c>
      <c r="O1828" s="110" t="s">
        <v>1185</v>
      </c>
    </row>
    <row r="1829" spans="1:15" x14ac:dyDescent="0.25">
      <c r="A1829" s="97" t="s">
        <v>1181</v>
      </c>
      <c r="B1829" s="98" t="s">
        <v>1479</v>
      </c>
      <c r="C1829" s="98" t="s">
        <v>1480</v>
      </c>
      <c r="D1829" s="85">
        <v>1817.8</v>
      </c>
      <c r="E1829" s="99">
        <v>-0.27828304619940802</v>
      </c>
      <c r="F1829" s="96">
        <v>162</v>
      </c>
      <c r="G1829" s="100" t="s">
        <v>1021</v>
      </c>
      <c r="H1829" s="100" t="s">
        <v>1008</v>
      </c>
      <c r="I1829" s="100" t="s">
        <v>1006</v>
      </c>
      <c r="J1829" s="100" t="s">
        <v>1008</v>
      </c>
      <c r="K1829" s="100" t="s">
        <v>1030</v>
      </c>
      <c r="L1829" s="100" t="s">
        <v>1021</v>
      </c>
      <c r="M1829" s="100" t="s">
        <v>1006</v>
      </c>
      <c r="N1829" s="100" t="s">
        <v>1030</v>
      </c>
      <c r="O1829" s="110" t="s">
        <v>1185</v>
      </c>
    </row>
    <row r="1830" spans="1:15" x14ac:dyDescent="0.25">
      <c r="A1830" s="97" t="s">
        <v>1182</v>
      </c>
      <c r="B1830" s="98" t="s">
        <v>1479</v>
      </c>
      <c r="C1830" s="98" t="s">
        <v>1480</v>
      </c>
      <c r="D1830" s="85">
        <v>2925.2</v>
      </c>
      <c r="E1830" s="99">
        <v>0.40307899295210697</v>
      </c>
      <c r="F1830" s="96">
        <v>124</v>
      </c>
      <c r="G1830" s="100" t="s">
        <v>1008</v>
      </c>
      <c r="H1830" s="100" t="s">
        <v>1008</v>
      </c>
      <c r="I1830" s="100" t="s">
        <v>1006</v>
      </c>
      <c r="J1830" s="100" t="s">
        <v>1008</v>
      </c>
      <c r="K1830" s="100" t="s">
        <v>1030</v>
      </c>
      <c r="L1830" s="100" t="s">
        <v>1021</v>
      </c>
      <c r="M1830" s="100" t="s">
        <v>1006</v>
      </c>
      <c r="N1830" s="100" t="s">
        <v>1030</v>
      </c>
      <c r="O1830" s="110" t="s">
        <v>1185</v>
      </c>
    </row>
    <row r="1831" spans="1:15" x14ac:dyDescent="0.25">
      <c r="A1831" s="97" t="s">
        <v>1003</v>
      </c>
      <c r="B1831" s="98" t="s">
        <v>1481</v>
      </c>
      <c r="C1831" s="98" t="s">
        <v>1482</v>
      </c>
      <c r="D1831" s="85">
        <v>743.5</v>
      </c>
      <c r="E1831" s="99">
        <v>0.264427334921159</v>
      </c>
      <c r="F1831" s="96">
        <v>115</v>
      </c>
      <c r="G1831" s="100" t="s">
        <v>1014</v>
      </c>
      <c r="H1831" s="100" t="s">
        <v>1014</v>
      </c>
      <c r="I1831" s="100" t="s">
        <v>1014</v>
      </c>
      <c r="J1831" s="100" t="s">
        <v>1014</v>
      </c>
      <c r="K1831" s="100" t="s">
        <v>1014</v>
      </c>
      <c r="L1831" s="100" t="s">
        <v>1014</v>
      </c>
      <c r="M1831" s="100" t="s">
        <v>1014</v>
      </c>
      <c r="N1831" s="100" t="s">
        <v>1014</v>
      </c>
      <c r="O1831" s="110" t="s">
        <v>1009</v>
      </c>
    </row>
    <row r="1832" spans="1:15" x14ac:dyDescent="0.25">
      <c r="A1832" s="97" t="s">
        <v>1172</v>
      </c>
      <c r="B1832" s="98" t="s">
        <v>1481</v>
      </c>
      <c r="C1832" s="98" t="s">
        <v>1482</v>
      </c>
      <c r="D1832" s="85">
        <v>336.6</v>
      </c>
      <c r="E1832" s="99">
        <v>-0.31852561361515103</v>
      </c>
      <c r="F1832" s="96">
        <v>165</v>
      </c>
      <c r="G1832" s="100" t="s">
        <v>1014</v>
      </c>
      <c r="H1832" s="100" t="s">
        <v>1014</v>
      </c>
      <c r="I1832" s="100" t="s">
        <v>1014</v>
      </c>
      <c r="J1832" s="100" t="s">
        <v>1014</v>
      </c>
      <c r="K1832" s="100" t="s">
        <v>1014</v>
      </c>
      <c r="L1832" s="100" t="s">
        <v>1014</v>
      </c>
      <c r="M1832" s="100" t="s">
        <v>1014</v>
      </c>
      <c r="N1832" s="100" t="s">
        <v>1014</v>
      </c>
      <c r="O1832" s="110" t="s">
        <v>1009</v>
      </c>
    </row>
    <row r="1833" spans="1:15" x14ac:dyDescent="0.25">
      <c r="A1833" s="97" t="s">
        <v>1173</v>
      </c>
      <c r="B1833" s="98" t="s">
        <v>1481</v>
      </c>
      <c r="C1833" s="98" t="s">
        <v>1482</v>
      </c>
      <c r="D1833" s="85">
        <v>329.4</v>
      </c>
      <c r="E1833" s="99">
        <v>0.41483304061102599</v>
      </c>
      <c r="F1833" s="96">
        <v>103</v>
      </c>
      <c r="G1833" s="100" t="s">
        <v>1014</v>
      </c>
      <c r="H1833" s="100" t="s">
        <v>1014</v>
      </c>
      <c r="I1833" s="100" t="s">
        <v>1014</v>
      </c>
      <c r="J1833" s="100" t="s">
        <v>1014</v>
      </c>
      <c r="K1833" s="100" t="s">
        <v>1014</v>
      </c>
      <c r="L1833" s="100" t="s">
        <v>1014</v>
      </c>
      <c r="M1833" s="100" t="s">
        <v>1014</v>
      </c>
      <c r="N1833" s="100" t="s">
        <v>1014</v>
      </c>
      <c r="O1833" s="110" t="s">
        <v>1009</v>
      </c>
    </row>
    <row r="1834" spans="1:15" x14ac:dyDescent="0.25">
      <c r="A1834" s="97" t="s">
        <v>1174</v>
      </c>
      <c r="B1834" s="98" t="s">
        <v>1481</v>
      </c>
      <c r="C1834" s="98" t="s">
        <v>1482</v>
      </c>
      <c r="D1834" s="85">
        <v>134.30000000000001</v>
      </c>
      <c r="E1834" s="99">
        <v>1.00399669450873</v>
      </c>
      <c r="F1834" s="96">
        <v>62</v>
      </c>
      <c r="G1834" s="100" t="s">
        <v>1014</v>
      </c>
      <c r="H1834" s="100" t="s">
        <v>1014</v>
      </c>
      <c r="I1834" s="100" t="s">
        <v>1014</v>
      </c>
      <c r="J1834" s="100" t="s">
        <v>1014</v>
      </c>
      <c r="K1834" s="100" t="s">
        <v>1014</v>
      </c>
      <c r="L1834" s="100" t="s">
        <v>1014</v>
      </c>
      <c r="M1834" s="100" t="s">
        <v>1014</v>
      </c>
      <c r="N1834" s="100" t="s">
        <v>1014</v>
      </c>
      <c r="O1834" s="110" t="s">
        <v>1200</v>
      </c>
    </row>
    <row r="1835" spans="1:15" x14ac:dyDescent="0.25">
      <c r="A1835" s="97" t="s">
        <v>1175</v>
      </c>
      <c r="B1835" s="98" t="s">
        <v>1481</v>
      </c>
      <c r="C1835" s="98" t="s">
        <v>1482</v>
      </c>
      <c r="D1835" s="85">
        <v>520.29999999999995</v>
      </c>
      <c r="E1835" s="99">
        <v>0.36771568028278701</v>
      </c>
      <c r="F1835" s="96">
        <v>119</v>
      </c>
      <c r="G1835" s="100" t="s">
        <v>1008</v>
      </c>
      <c r="H1835" s="100" t="s">
        <v>1007</v>
      </c>
      <c r="I1835" s="100" t="s">
        <v>1006</v>
      </c>
      <c r="J1835" s="100" t="s">
        <v>1006</v>
      </c>
      <c r="K1835" s="100" t="s">
        <v>1021</v>
      </c>
      <c r="L1835" s="100" t="s">
        <v>1021</v>
      </c>
      <c r="M1835" s="100" t="s">
        <v>1007</v>
      </c>
      <c r="N1835" s="100" t="s">
        <v>1021</v>
      </c>
      <c r="O1835" s="110" t="s">
        <v>1185</v>
      </c>
    </row>
    <row r="1836" spans="1:15" x14ac:dyDescent="0.25">
      <c r="A1836" s="97" t="s">
        <v>1176</v>
      </c>
      <c r="B1836" s="98" t="s">
        <v>1481</v>
      </c>
      <c r="C1836" s="98" t="s">
        <v>1482</v>
      </c>
      <c r="D1836" s="85">
        <v>1433.9</v>
      </c>
      <c r="E1836" s="99">
        <v>0.92317892548806302</v>
      </c>
      <c r="F1836" s="96">
        <v>68</v>
      </c>
      <c r="G1836" s="100" t="s">
        <v>1020</v>
      </c>
      <c r="H1836" s="100" t="s">
        <v>1007</v>
      </c>
      <c r="I1836" s="100" t="s">
        <v>1006</v>
      </c>
      <c r="J1836" s="100" t="s">
        <v>1008</v>
      </c>
      <c r="K1836" s="100" t="s">
        <v>1030</v>
      </c>
      <c r="L1836" s="100" t="s">
        <v>1021</v>
      </c>
      <c r="M1836" s="100" t="s">
        <v>1007</v>
      </c>
      <c r="N1836" s="100" t="s">
        <v>1021</v>
      </c>
      <c r="O1836" s="110" t="s">
        <v>1185</v>
      </c>
    </row>
    <row r="1837" spans="1:15" x14ac:dyDescent="0.25">
      <c r="A1837" s="97" t="s">
        <v>1177</v>
      </c>
      <c r="B1837" s="98" t="s">
        <v>1481</v>
      </c>
      <c r="C1837" s="98" t="s">
        <v>1482</v>
      </c>
      <c r="D1837" s="85">
        <v>907.5</v>
      </c>
      <c r="E1837" s="99">
        <v>-6.5101075939699896E-2</v>
      </c>
      <c r="F1837" s="96">
        <v>149</v>
      </c>
      <c r="G1837" s="100" t="s">
        <v>1014</v>
      </c>
      <c r="H1837" s="100" t="s">
        <v>1014</v>
      </c>
      <c r="I1837" s="100" t="s">
        <v>1014</v>
      </c>
      <c r="J1837" s="100" t="s">
        <v>1014</v>
      </c>
      <c r="K1837" s="100" t="s">
        <v>1014</v>
      </c>
      <c r="L1837" s="100" t="s">
        <v>1014</v>
      </c>
      <c r="M1837" s="100" t="s">
        <v>1014</v>
      </c>
      <c r="N1837" s="100" t="s">
        <v>1014</v>
      </c>
      <c r="O1837" s="110" t="s">
        <v>1009</v>
      </c>
    </row>
    <row r="1838" spans="1:15" x14ac:dyDescent="0.25">
      <c r="A1838" s="97" t="s">
        <v>1178</v>
      </c>
      <c r="B1838" s="98" t="s">
        <v>1481</v>
      </c>
      <c r="C1838" s="98" t="s">
        <v>1482</v>
      </c>
      <c r="D1838" s="85">
        <v>187.6</v>
      </c>
      <c r="E1838" s="99">
        <v>1.2607623968149899</v>
      </c>
      <c r="F1838" s="96">
        <v>44</v>
      </c>
      <c r="G1838" s="100" t="s">
        <v>1014</v>
      </c>
      <c r="H1838" s="100" t="s">
        <v>1014</v>
      </c>
      <c r="I1838" s="100" t="s">
        <v>1014</v>
      </c>
      <c r="J1838" s="100" t="s">
        <v>1014</v>
      </c>
      <c r="K1838" s="100" t="s">
        <v>1014</v>
      </c>
      <c r="L1838" s="100" t="s">
        <v>1014</v>
      </c>
      <c r="M1838" s="100" t="s">
        <v>1014</v>
      </c>
      <c r="N1838" s="100" t="s">
        <v>1014</v>
      </c>
      <c r="O1838" s="110" t="s">
        <v>1009</v>
      </c>
    </row>
    <row r="1839" spans="1:15" x14ac:dyDescent="0.25">
      <c r="A1839" s="97" t="s">
        <v>1179</v>
      </c>
      <c r="B1839" s="98" t="s">
        <v>1481</v>
      </c>
      <c r="C1839" s="98" t="s">
        <v>1482</v>
      </c>
      <c r="D1839" s="85">
        <v>674.3</v>
      </c>
      <c r="E1839" s="99">
        <v>0.62439266505773605</v>
      </c>
      <c r="F1839" s="96">
        <v>98</v>
      </c>
      <c r="G1839" s="100" t="s">
        <v>1014</v>
      </c>
      <c r="H1839" s="100" t="s">
        <v>1014</v>
      </c>
      <c r="I1839" s="100" t="s">
        <v>1014</v>
      </c>
      <c r="J1839" s="100" t="s">
        <v>1014</v>
      </c>
      <c r="K1839" s="100" t="s">
        <v>1014</v>
      </c>
      <c r="L1839" s="100" t="s">
        <v>1014</v>
      </c>
      <c r="M1839" s="100" t="s">
        <v>1014</v>
      </c>
      <c r="N1839" s="100" t="s">
        <v>1014</v>
      </c>
      <c r="O1839" s="110" t="s">
        <v>1009</v>
      </c>
    </row>
    <row r="1840" spans="1:15" x14ac:dyDescent="0.25">
      <c r="A1840" s="97" t="s">
        <v>1180</v>
      </c>
      <c r="B1840" s="98" t="s">
        <v>1481</v>
      </c>
      <c r="C1840" s="98" t="s">
        <v>1482</v>
      </c>
      <c r="D1840" s="85">
        <v>2198.1</v>
      </c>
      <c r="E1840" s="99">
        <v>1.6557580219272301</v>
      </c>
      <c r="F1840" s="96">
        <v>28</v>
      </c>
      <c r="G1840" s="100" t="s">
        <v>1020</v>
      </c>
      <c r="H1840" s="100" t="s">
        <v>1007</v>
      </c>
      <c r="I1840" s="100" t="s">
        <v>1006</v>
      </c>
      <c r="J1840" s="100" t="s">
        <v>1006</v>
      </c>
      <c r="K1840" s="100" t="s">
        <v>1030</v>
      </c>
      <c r="L1840" s="100" t="s">
        <v>1021</v>
      </c>
      <c r="M1840" s="100" t="s">
        <v>1007</v>
      </c>
      <c r="N1840" s="100" t="s">
        <v>1021</v>
      </c>
      <c r="O1840" s="110" t="s">
        <v>1185</v>
      </c>
    </row>
    <row r="1841" spans="1:15" x14ac:dyDescent="0.25">
      <c r="A1841" s="97" t="s">
        <v>1181</v>
      </c>
      <c r="B1841" s="98" t="s">
        <v>1481</v>
      </c>
      <c r="C1841" s="98" t="s">
        <v>1482</v>
      </c>
      <c r="D1841" s="85">
        <v>663.6</v>
      </c>
      <c r="E1841" s="99">
        <v>-0.26745910551072799</v>
      </c>
      <c r="F1841" s="96">
        <v>161</v>
      </c>
      <c r="G1841" s="100" t="s">
        <v>1014</v>
      </c>
      <c r="H1841" s="100" t="s">
        <v>1014</v>
      </c>
      <c r="I1841" s="100" t="s">
        <v>1014</v>
      </c>
      <c r="J1841" s="100" t="s">
        <v>1014</v>
      </c>
      <c r="K1841" s="100" t="s">
        <v>1014</v>
      </c>
      <c r="L1841" s="100" t="s">
        <v>1014</v>
      </c>
      <c r="M1841" s="100" t="s">
        <v>1014</v>
      </c>
      <c r="N1841" s="100" t="s">
        <v>1014</v>
      </c>
      <c r="O1841" s="110" t="s">
        <v>1009</v>
      </c>
    </row>
    <row r="1842" spans="1:15" x14ac:dyDescent="0.25">
      <c r="A1842" s="97" t="s">
        <v>1182</v>
      </c>
      <c r="B1842" s="98" t="s">
        <v>1481</v>
      </c>
      <c r="C1842" s="98" t="s">
        <v>1482</v>
      </c>
      <c r="D1842" s="85">
        <v>1396.5</v>
      </c>
      <c r="E1842" s="99">
        <v>1.6886387594058301</v>
      </c>
      <c r="F1842" s="96">
        <v>15</v>
      </c>
      <c r="G1842" s="100" t="s">
        <v>1020</v>
      </c>
      <c r="H1842" s="100" t="s">
        <v>1008</v>
      </c>
      <c r="I1842" s="100" t="s">
        <v>1006</v>
      </c>
      <c r="J1842" s="100" t="s">
        <v>1008</v>
      </c>
      <c r="K1842" s="100" t="s">
        <v>1030</v>
      </c>
      <c r="L1842" s="100" t="s">
        <v>1021</v>
      </c>
      <c r="M1842" s="100" t="s">
        <v>1007</v>
      </c>
      <c r="N1842" s="100" t="s">
        <v>1021</v>
      </c>
      <c r="O1842" s="110" t="s">
        <v>1185</v>
      </c>
    </row>
    <row r="1843" spans="1:15" x14ac:dyDescent="0.25">
      <c r="A1843" s="97" t="s">
        <v>1003</v>
      </c>
      <c r="B1843" s="98" t="s">
        <v>1483</v>
      </c>
      <c r="C1843" s="98" t="s">
        <v>1484</v>
      </c>
      <c r="D1843" s="85">
        <v>2096.8000000000002</v>
      </c>
      <c r="E1843" s="99">
        <v>-0.66527211631260197</v>
      </c>
      <c r="F1843" s="96">
        <v>191</v>
      </c>
      <c r="G1843" s="100" t="s">
        <v>1030</v>
      </c>
      <c r="H1843" s="100" t="s">
        <v>1021</v>
      </c>
      <c r="I1843" s="100" t="s">
        <v>1006</v>
      </c>
      <c r="J1843" s="100" t="s">
        <v>1008</v>
      </c>
      <c r="K1843" s="100" t="s">
        <v>1030</v>
      </c>
      <c r="L1843" s="100" t="s">
        <v>1008</v>
      </c>
      <c r="M1843" s="100" t="s">
        <v>1006</v>
      </c>
      <c r="N1843" s="100" t="s">
        <v>1008</v>
      </c>
      <c r="O1843" s="110" t="s">
        <v>1185</v>
      </c>
    </row>
    <row r="1844" spans="1:15" x14ac:dyDescent="0.25">
      <c r="A1844" s="97" t="s">
        <v>1172</v>
      </c>
      <c r="B1844" s="98" t="s">
        <v>1483</v>
      </c>
      <c r="C1844" s="98" t="s">
        <v>1484</v>
      </c>
      <c r="D1844" s="85">
        <v>795.9</v>
      </c>
      <c r="E1844" s="99">
        <v>-0.83394524986436602</v>
      </c>
      <c r="F1844" s="96">
        <v>193</v>
      </c>
      <c r="G1844" s="100" t="s">
        <v>1030</v>
      </c>
      <c r="H1844" s="100" t="s">
        <v>1006</v>
      </c>
      <c r="I1844" s="100" t="s">
        <v>1006</v>
      </c>
      <c r="J1844" s="100" t="s">
        <v>1008</v>
      </c>
      <c r="K1844" s="100" t="s">
        <v>1030</v>
      </c>
      <c r="L1844" s="100" t="s">
        <v>1008</v>
      </c>
      <c r="M1844" s="100" t="s">
        <v>1006</v>
      </c>
      <c r="N1844" s="100" t="s">
        <v>1008</v>
      </c>
      <c r="O1844" s="110" t="s">
        <v>1185</v>
      </c>
    </row>
    <row r="1845" spans="1:15" x14ac:dyDescent="0.25">
      <c r="A1845" s="97" t="s">
        <v>1173</v>
      </c>
      <c r="B1845" s="98" t="s">
        <v>1483</v>
      </c>
      <c r="C1845" s="98" t="s">
        <v>1484</v>
      </c>
      <c r="D1845" s="85">
        <v>813.1</v>
      </c>
      <c r="E1845" s="99">
        <v>-1.3983951707039499</v>
      </c>
      <c r="F1845" s="96">
        <v>205</v>
      </c>
      <c r="G1845" s="100" t="s">
        <v>1030</v>
      </c>
      <c r="H1845" s="100" t="s">
        <v>1021</v>
      </c>
      <c r="I1845" s="100" t="s">
        <v>1006</v>
      </c>
      <c r="J1845" s="100" t="s">
        <v>1006</v>
      </c>
      <c r="K1845" s="100" t="s">
        <v>1007</v>
      </c>
      <c r="L1845" s="100" t="s">
        <v>1008</v>
      </c>
      <c r="M1845" s="100" t="s">
        <v>1006</v>
      </c>
      <c r="N1845" s="100" t="s">
        <v>1008</v>
      </c>
      <c r="O1845" s="110" t="s">
        <v>1185</v>
      </c>
    </row>
    <row r="1846" spans="1:15" x14ac:dyDescent="0.25">
      <c r="A1846" s="97" t="s">
        <v>1174</v>
      </c>
      <c r="B1846" s="98" t="s">
        <v>1483</v>
      </c>
      <c r="C1846" s="98" t="s">
        <v>1484</v>
      </c>
      <c r="D1846" s="85">
        <v>285.5</v>
      </c>
      <c r="E1846" s="99">
        <v>-0.12074218755492901</v>
      </c>
      <c r="F1846" s="96">
        <v>158</v>
      </c>
      <c r="G1846" s="100" t="s">
        <v>1014</v>
      </c>
      <c r="H1846" s="100" t="s">
        <v>1014</v>
      </c>
      <c r="I1846" s="100" t="s">
        <v>1014</v>
      </c>
      <c r="J1846" s="100" t="s">
        <v>1014</v>
      </c>
      <c r="K1846" s="100" t="s">
        <v>1014</v>
      </c>
      <c r="L1846" s="100" t="s">
        <v>1014</v>
      </c>
      <c r="M1846" s="100" t="s">
        <v>1014</v>
      </c>
      <c r="N1846" s="100" t="s">
        <v>1014</v>
      </c>
      <c r="O1846" s="110" t="s">
        <v>1200</v>
      </c>
    </row>
    <row r="1847" spans="1:15" x14ac:dyDescent="0.25">
      <c r="A1847" s="97" t="s">
        <v>1175</v>
      </c>
      <c r="B1847" s="98" t="s">
        <v>1483</v>
      </c>
      <c r="C1847" s="98" t="s">
        <v>1484</v>
      </c>
      <c r="D1847" s="85">
        <v>1612.5</v>
      </c>
      <c r="E1847" s="99">
        <v>0.80226957711968305</v>
      </c>
      <c r="F1847" s="96">
        <v>81</v>
      </c>
      <c r="G1847" s="100" t="s">
        <v>1051</v>
      </c>
      <c r="H1847" s="100" t="s">
        <v>1006</v>
      </c>
      <c r="I1847" s="100" t="s">
        <v>1006</v>
      </c>
      <c r="J1847" s="100" t="s">
        <v>1006</v>
      </c>
      <c r="K1847" s="100" t="s">
        <v>1006</v>
      </c>
      <c r="L1847" s="100" t="s">
        <v>1008</v>
      </c>
      <c r="M1847" s="100" t="s">
        <v>1006</v>
      </c>
      <c r="N1847" s="100" t="s">
        <v>1008</v>
      </c>
      <c r="O1847" s="110" t="s">
        <v>1185</v>
      </c>
    </row>
    <row r="1848" spans="1:15" x14ac:dyDescent="0.25">
      <c r="A1848" s="97" t="s">
        <v>1176</v>
      </c>
      <c r="B1848" s="98" t="s">
        <v>1483</v>
      </c>
      <c r="C1848" s="98" t="s">
        <v>1484</v>
      </c>
      <c r="D1848" s="85">
        <v>3524.4</v>
      </c>
      <c r="E1848" s="99">
        <v>0.81001785298308904</v>
      </c>
      <c r="F1848" s="96">
        <v>78</v>
      </c>
      <c r="G1848" s="100" t="s">
        <v>1051</v>
      </c>
      <c r="H1848" s="100" t="s">
        <v>1007</v>
      </c>
      <c r="I1848" s="100" t="s">
        <v>1006</v>
      </c>
      <c r="J1848" s="100" t="s">
        <v>1008</v>
      </c>
      <c r="K1848" s="100" t="s">
        <v>1030</v>
      </c>
      <c r="L1848" s="100" t="s">
        <v>1008</v>
      </c>
      <c r="M1848" s="100" t="s">
        <v>1006</v>
      </c>
      <c r="N1848" s="100" t="s">
        <v>1008</v>
      </c>
      <c r="O1848" s="110" t="s">
        <v>1185</v>
      </c>
    </row>
    <row r="1849" spans="1:15" x14ac:dyDescent="0.25">
      <c r="A1849" s="97" t="s">
        <v>1177</v>
      </c>
      <c r="B1849" s="98" t="s">
        <v>1483</v>
      </c>
      <c r="C1849" s="98" t="s">
        <v>1484</v>
      </c>
      <c r="D1849" s="85">
        <v>1950.7</v>
      </c>
      <c r="E1849" s="99">
        <v>-5.8212627719457302E-2</v>
      </c>
      <c r="F1849" s="96">
        <v>148</v>
      </c>
      <c r="G1849" s="100" t="s">
        <v>1006</v>
      </c>
      <c r="H1849" s="100" t="s">
        <v>1021</v>
      </c>
      <c r="I1849" s="100" t="s">
        <v>1006</v>
      </c>
      <c r="J1849" s="100" t="s">
        <v>1008</v>
      </c>
      <c r="K1849" s="100" t="s">
        <v>1030</v>
      </c>
      <c r="L1849" s="100" t="s">
        <v>1008</v>
      </c>
      <c r="M1849" s="100" t="s">
        <v>1006</v>
      </c>
      <c r="N1849" s="100" t="s">
        <v>1008</v>
      </c>
      <c r="O1849" s="110" t="s">
        <v>1185</v>
      </c>
    </row>
    <row r="1850" spans="1:15" x14ac:dyDescent="0.25">
      <c r="A1850" s="97" t="s">
        <v>1178</v>
      </c>
      <c r="B1850" s="98" t="s">
        <v>1483</v>
      </c>
      <c r="C1850" s="98" t="s">
        <v>1484</v>
      </c>
      <c r="D1850" s="85">
        <v>577.29999999999995</v>
      </c>
      <c r="E1850" s="99">
        <v>-0.12074218755492901</v>
      </c>
      <c r="F1850" s="96">
        <v>143</v>
      </c>
      <c r="G1850" s="100" t="s">
        <v>1014</v>
      </c>
      <c r="H1850" s="100" t="s">
        <v>1014</v>
      </c>
      <c r="I1850" s="100" t="s">
        <v>1014</v>
      </c>
      <c r="J1850" s="100" t="s">
        <v>1014</v>
      </c>
      <c r="K1850" s="100" t="s">
        <v>1014</v>
      </c>
      <c r="L1850" s="100" t="s">
        <v>1014</v>
      </c>
      <c r="M1850" s="100" t="s">
        <v>1014</v>
      </c>
      <c r="N1850" s="100" t="s">
        <v>1014</v>
      </c>
      <c r="O1850" s="110" t="s">
        <v>1200</v>
      </c>
    </row>
    <row r="1851" spans="1:15" x14ac:dyDescent="0.25">
      <c r="A1851" s="97" t="s">
        <v>1179</v>
      </c>
      <c r="B1851" s="98" t="s">
        <v>1483</v>
      </c>
      <c r="C1851" s="98" t="s">
        <v>1484</v>
      </c>
      <c r="D1851" s="85">
        <v>1462.9</v>
      </c>
      <c r="E1851" s="99">
        <v>0.628682784421011</v>
      </c>
      <c r="F1851" s="96">
        <v>97</v>
      </c>
      <c r="G1851" s="100" t="s">
        <v>1051</v>
      </c>
      <c r="H1851" s="100" t="s">
        <v>1007</v>
      </c>
      <c r="I1851" s="100" t="s">
        <v>1006</v>
      </c>
      <c r="J1851" s="100" t="s">
        <v>1008</v>
      </c>
      <c r="K1851" s="100" t="s">
        <v>1021</v>
      </c>
      <c r="L1851" s="100" t="s">
        <v>1008</v>
      </c>
      <c r="M1851" s="100" t="s">
        <v>1006</v>
      </c>
      <c r="N1851" s="100" t="s">
        <v>1008</v>
      </c>
      <c r="O1851" s="110" t="s">
        <v>1185</v>
      </c>
    </row>
    <row r="1852" spans="1:15" x14ac:dyDescent="0.25">
      <c r="A1852" s="97" t="s">
        <v>1180</v>
      </c>
      <c r="B1852" s="98" t="s">
        <v>1483</v>
      </c>
      <c r="C1852" s="98" t="s">
        <v>1484</v>
      </c>
      <c r="D1852" s="85">
        <v>4744.7</v>
      </c>
      <c r="E1852" s="99">
        <v>0.42836630247012403</v>
      </c>
      <c r="F1852" s="96">
        <v>123</v>
      </c>
      <c r="G1852" s="100" t="s">
        <v>1008</v>
      </c>
      <c r="H1852" s="100" t="s">
        <v>1007</v>
      </c>
      <c r="I1852" s="100" t="s">
        <v>1006</v>
      </c>
      <c r="J1852" s="100" t="s">
        <v>1008</v>
      </c>
      <c r="K1852" s="100" t="s">
        <v>1030</v>
      </c>
      <c r="L1852" s="100" t="s">
        <v>1008</v>
      </c>
      <c r="M1852" s="100" t="s">
        <v>1006</v>
      </c>
      <c r="N1852" s="100" t="s">
        <v>1008</v>
      </c>
      <c r="O1852" s="110" t="s">
        <v>1185</v>
      </c>
    </row>
    <row r="1853" spans="1:15" x14ac:dyDescent="0.25">
      <c r="A1853" s="97" t="s">
        <v>1181</v>
      </c>
      <c r="B1853" s="98" t="s">
        <v>1483</v>
      </c>
      <c r="C1853" s="98" t="s">
        <v>1484</v>
      </c>
      <c r="D1853" s="85">
        <v>1694</v>
      </c>
      <c r="E1853" s="99">
        <v>-1.22471243373853</v>
      </c>
      <c r="F1853" s="96">
        <v>198</v>
      </c>
      <c r="G1853" s="100" t="s">
        <v>1030</v>
      </c>
      <c r="H1853" s="100" t="s">
        <v>1008</v>
      </c>
      <c r="I1853" s="100" t="s">
        <v>1006</v>
      </c>
      <c r="J1853" s="100" t="s">
        <v>1008</v>
      </c>
      <c r="K1853" s="100" t="s">
        <v>1008</v>
      </c>
      <c r="L1853" s="100" t="s">
        <v>1008</v>
      </c>
      <c r="M1853" s="100" t="s">
        <v>1006</v>
      </c>
      <c r="N1853" s="100" t="s">
        <v>1008</v>
      </c>
      <c r="O1853" s="110" t="s">
        <v>1185</v>
      </c>
    </row>
    <row r="1854" spans="1:15" x14ac:dyDescent="0.25">
      <c r="A1854" s="97" t="s">
        <v>1182</v>
      </c>
      <c r="B1854" s="98" t="s">
        <v>1483</v>
      </c>
      <c r="C1854" s="98" t="s">
        <v>1484</v>
      </c>
      <c r="D1854" s="85">
        <v>3678.3</v>
      </c>
      <c r="E1854" s="99">
        <v>-0.41938348970522799</v>
      </c>
      <c r="F1854" s="96">
        <v>182</v>
      </c>
      <c r="G1854" s="100" t="s">
        <v>1021</v>
      </c>
      <c r="H1854" s="100" t="s">
        <v>1006</v>
      </c>
      <c r="I1854" s="100" t="s">
        <v>1006</v>
      </c>
      <c r="J1854" s="100" t="s">
        <v>1008</v>
      </c>
      <c r="K1854" s="100" t="s">
        <v>1021</v>
      </c>
      <c r="L1854" s="100" t="s">
        <v>1008</v>
      </c>
      <c r="M1854" s="100" t="s">
        <v>1006</v>
      </c>
      <c r="N1854" s="100" t="s">
        <v>1008</v>
      </c>
      <c r="O1854" s="110" t="s">
        <v>1185</v>
      </c>
    </row>
    <row r="1855" spans="1:15" x14ac:dyDescent="0.25">
      <c r="A1855" s="97" t="s">
        <v>1003</v>
      </c>
      <c r="B1855" s="98" t="s">
        <v>1485</v>
      </c>
      <c r="C1855" s="98" t="s">
        <v>1486</v>
      </c>
      <c r="D1855" s="85">
        <v>821.8</v>
      </c>
      <c r="E1855" s="99">
        <v>-2.01083162200904E-3</v>
      </c>
      <c r="F1855" s="96">
        <v>150</v>
      </c>
      <c r="G1855" s="100" t="s">
        <v>1014</v>
      </c>
      <c r="H1855" s="100" t="s">
        <v>1014</v>
      </c>
      <c r="I1855" s="100" t="s">
        <v>1014</v>
      </c>
      <c r="J1855" s="100" t="s">
        <v>1014</v>
      </c>
      <c r="K1855" s="100" t="s">
        <v>1014</v>
      </c>
      <c r="L1855" s="100" t="s">
        <v>1014</v>
      </c>
      <c r="M1855" s="100" t="s">
        <v>1014</v>
      </c>
      <c r="N1855" s="100" t="s">
        <v>1014</v>
      </c>
      <c r="O1855" s="110" t="s">
        <v>1009</v>
      </c>
    </row>
    <row r="1856" spans="1:15" x14ac:dyDescent="0.25">
      <c r="A1856" s="97" t="s">
        <v>1172</v>
      </c>
      <c r="B1856" s="98" t="s">
        <v>1485</v>
      </c>
      <c r="C1856" s="98" t="s">
        <v>1486</v>
      </c>
      <c r="D1856" s="85">
        <v>165.7</v>
      </c>
      <c r="E1856" s="99">
        <v>-0.558704228251382</v>
      </c>
      <c r="F1856" s="96">
        <v>175</v>
      </c>
      <c r="G1856" s="100" t="s">
        <v>1014</v>
      </c>
      <c r="H1856" s="100" t="s">
        <v>1014</v>
      </c>
      <c r="I1856" s="100" t="s">
        <v>1014</v>
      </c>
      <c r="J1856" s="100" t="s">
        <v>1014</v>
      </c>
      <c r="K1856" s="100" t="s">
        <v>1014</v>
      </c>
      <c r="L1856" s="100" t="s">
        <v>1014</v>
      </c>
      <c r="M1856" s="100" t="s">
        <v>1014</v>
      </c>
      <c r="N1856" s="100" t="s">
        <v>1014</v>
      </c>
      <c r="O1856" s="110" t="s">
        <v>1009</v>
      </c>
    </row>
    <row r="1857" spans="1:15" x14ac:dyDescent="0.25">
      <c r="A1857" s="97" t="s">
        <v>1173</v>
      </c>
      <c r="B1857" s="98" t="s">
        <v>1485</v>
      </c>
      <c r="C1857" s="98" t="s">
        <v>1486</v>
      </c>
      <c r="D1857" s="85">
        <v>253.7</v>
      </c>
      <c r="E1857" s="99">
        <v>-0.44829661339052601</v>
      </c>
      <c r="F1857" s="96">
        <v>161</v>
      </c>
      <c r="G1857" s="100" t="s">
        <v>1014</v>
      </c>
      <c r="H1857" s="100" t="s">
        <v>1014</v>
      </c>
      <c r="I1857" s="100" t="s">
        <v>1014</v>
      </c>
      <c r="J1857" s="100" t="s">
        <v>1014</v>
      </c>
      <c r="K1857" s="100" t="s">
        <v>1014</v>
      </c>
      <c r="L1857" s="100" t="s">
        <v>1014</v>
      </c>
      <c r="M1857" s="100" t="s">
        <v>1014</v>
      </c>
      <c r="N1857" s="100" t="s">
        <v>1014</v>
      </c>
      <c r="O1857" s="110" t="s">
        <v>1009</v>
      </c>
    </row>
    <row r="1858" spans="1:15" x14ac:dyDescent="0.25">
      <c r="A1858" s="97" t="s">
        <v>1174</v>
      </c>
      <c r="B1858" s="98" t="s">
        <v>1485</v>
      </c>
      <c r="C1858" s="98" t="s">
        <v>1486</v>
      </c>
      <c r="D1858" s="85">
        <v>35.4</v>
      </c>
      <c r="E1858" s="99">
        <v>1.14342035563836</v>
      </c>
      <c r="F1858" s="96">
        <v>46</v>
      </c>
      <c r="G1858" s="100" t="s">
        <v>1014</v>
      </c>
      <c r="H1858" s="100" t="s">
        <v>1014</v>
      </c>
      <c r="I1858" s="100" t="s">
        <v>1014</v>
      </c>
      <c r="J1858" s="100" t="s">
        <v>1014</v>
      </c>
      <c r="K1858" s="100" t="s">
        <v>1014</v>
      </c>
      <c r="L1858" s="100" t="s">
        <v>1014</v>
      </c>
      <c r="M1858" s="100" t="s">
        <v>1014</v>
      </c>
      <c r="N1858" s="100" t="s">
        <v>1014</v>
      </c>
      <c r="O1858" s="110" t="s">
        <v>1200</v>
      </c>
    </row>
    <row r="1859" spans="1:15" x14ac:dyDescent="0.25">
      <c r="A1859" s="97" t="s">
        <v>1175</v>
      </c>
      <c r="B1859" s="98" t="s">
        <v>1485</v>
      </c>
      <c r="C1859" s="98" t="s">
        <v>1486</v>
      </c>
      <c r="D1859" s="85">
        <v>457.9</v>
      </c>
      <c r="E1859" s="99">
        <v>0.949897143464845</v>
      </c>
      <c r="F1859" s="96">
        <v>67</v>
      </c>
      <c r="G1859" s="100" t="s">
        <v>1014</v>
      </c>
      <c r="H1859" s="100" t="s">
        <v>1014</v>
      </c>
      <c r="I1859" s="100" t="s">
        <v>1014</v>
      </c>
      <c r="J1859" s="100" t="s">
        <v>1014</v>
      </c>
      <c r="K1859" s="100" t="s">
        <v>1014</v>
      </c>
      <c r="L1859" s="100" t="s">
        <v>1014</v>
      </c>
      <c r="M1859" s="100" t="s">
        <v>1014</v>
      </c>
      <c r="N1859" s="100" t="s">
        <v>1014</v>
      </c>
      <c r="O1859" s="110" t="s">
        <v>1009</v>
      </c>
    </row>
    <row r="1860" spans="1:15" x14ac:dyDescent="0.25">
      <c r="A1860" s="97" t="s">
        <v>1176</v>
      </c>
      <c r="B1860" s="98" t="s">
        <v>1485</v>
      </c>
      <c r="C1860" s="98" t="s">
        <v>1486</v>
      </c>
      <c r="D1860" s="85">
        <v>1347.4</v>
      </c>
      <c r="E1860" s="99">
        <v>0.67118006017084997</v>
      </c>
      <c r="F1860" s="96">
        <v>91</v>
      </c>
      <c r="G1860" s="100" t="s">
        <v>1014</v>
      </c>
      <c r="H1860" s="100" t="s">
        <v>1014</v>
      </c>
      <c r="I1860" s="100" t="s">
        <v>1014</v>
      </c>
      <c r="J1860" s="100" t="s">
        <v>1014</v>
      </c>
      <c r="K1860" s="100" t="s">
        <v>1014</v>
      </c>
      <c r="L1860" s="100" t="s">
        <v>1014</v>
      </c>
      <c r="M1860" s="100" t="s">
        <v>1014</v>
      </c>
      <c r="N1860" s="100" t="s">
        <v>1014</v>
      </c>
      <c r="O1860" s="110" t="s">
        <v>1009</v>
      </c>
    </row>
    <row r="1861" spans="1:15" x14ac:dyDescent="0.25">
      <c r="A1861" s="97" t="s">
        <v>1177</v>
      </c>
      <c r="B1861" s="98" t="s">
        <v>1485</v>
      </c>
      <c r="C1861" s="98" t="s">
        <v>1486</v>
      </c>
      <c r="D1861" s="85">
        <v>844.7</v>
      </c>
      <c r="E1861" s="99">
        <v>0.24249879236855301</v>
      </c>
      <c r="F1861" s="96">
        <v>135</v>
      </c>
      <c r="G1861" s="100" t="s">
        <v>1014</v>
      </c>
      <c r="H1861" s="100" t="s">
        <v>1014</v>
      </c>
      <c r="I1861" s="100" t="s">
        <v>1014</v>
      </c>
      <c r="J1861" s="100" t="s">
        <v>1014</v>
      </c>
      <c r="K1861" s="100" t="s">
        <v>1014</v>
      </c>
      <c r="L1861" s="100" t="s">
        <v>1014</v>
      </c>
      <c r="M1861" s="100" t="s">
        <v>1014</v>
      </c>
      <c r="N1861" s="100" t="s">
        <v>1014</v>
      </c>
      <c r="O1861" s="110" t="s">
        <v>1009</v>
      </c>
    </row>
    <row r="1862" spans="1:15" x14ac:dyDescent="0.25">
      <c r="A1862" s="97" t="s">
        <v>1178</v>
      </c>
      <c r="B1862" s="98" t="s">
        <v>1485</v>
      </c>
      <c r="C1862" s="98" t="s">
        <v>1486</v>
      </c>
      <c r="D1862" s="85">
        <v>212.6</v>
      </c>
      <c r="E1862" s="99">
        <v>1.14342035563836</v>
      </c>
      <c r="F1862" s="96">
        <v>56</v>
      </c>
      <c r="G1862" s="100" t="s">
        <v>1014</v>
      </c>
      <c r="H1862" s="100" t="s">
        <v>1014</v>
      </c>
      <c r="I1862" s="100" t="s">
        <v>1014</v>
      </c>
      <c r="J1862" s="100" t="s">
        <v>1014</v>
      </c>
      <c r="K1862" s="100" t="s">
        <v>1014</v>
      </c>
      <c r="L1862" s="100" t="s">
        <v>1014</v>
      </c>
      <c r="M1862" s="100" t="s">
        <v>1014</v>
      </c>
      <c r="N1862" s="100" t="s">
        <v>1014</v>
      </c>
      <c r="O1862" s="110" t="s">
        <v>1200</v>
      </c>
    </row>
    <row r="1863" spans="1:15" x14ac:dyDescent="0.25">
      <c r="A1863" s="97" t="s">
        <v>1179</v>
      </c>
      <c r="B1863" s="98" t="s">
        <v>1485</v>
      </c>
      <c r="C1863" s="98" t="s">
        <v>1486</v>
      </c>
      <c r="D1863" s="85">
        <v>475.3</v>
      </c>
      <c r="E1863" s="99">
        <v>0.86703918268040903</v>
      </c>
      <c r="F1863" s="96">
        <v>74</v>
      </c>
      <c r="G1863" s="100" t="s">
        <v>1014</v>
      </c>
      <c r="H1863" s="100" t="s">
        <v>1014</v>
      </c>
      <c r="I1863" s="100" t="s">
        <v>1014</v>
      </c>
      <c r="J1863" s="100" t="s">
        <v>1014</v>
      </c>
      <c r="K1863" s="100" t="s">
        <v>1014</v>
      </c>
      <c r="L1863" s="100" t="s">
        <v>1014</v>
      </c>
      <c r="M1863" s="100" t="s">
        <v>1014</v>
      </c>
      <c r="N1863" s="100" t="s">
        <v>1014</v>
      </c>
      <c r="O1863" s="110" t="s">
        <v>1009</v>
      </c>
    </row>
    <row r="1864" spans="1:15" x14ac:dyDescent="0.25">
      <c r="A1864" s="97" t="s">
        <v>1180</v>
      </c>
      <c r="B1864" s="98" t="s">
        <v>1485</v>
      </c>
      <c r="C1864" s="98" t="s">
        <v>1486</v>
      </c>
      <c r="D1864" s="85">
        <v>2116.8000000000002</v>
      </c>
      <c r="E1864" s="99">
        <v>1.6804249533595601</v>
      </c>
      <c r="F1864" s="96">
        <v>26</v>
      </c>
      <c r="G1864" s="100" t="s">
        <v>1020</v>
      </c>
      <c r="H1864" s="100" t="s">
        <v>1006</v>
      </c>
      <c r="I1864" s="100" t="s">
        <v>1006</v>
      </c>
      <c r="J1864" s="100" t="s">
        <v>1007</v>
      </c>
      <c r="K1864" s="100" t="s">
        <v>1030</v>
      </c>
      <c r="L1864" s="100" t="s">
        <v>1030</v>
      </c>
      <c r="M1864" s="100" t="s">
        <v>1006</v>
      </c>
      <c r="N1864" s="100" t="s">
        <v>1006</v>
      </c>
      <c r="O1864" s="110" t="s">
        <v>1185</v>
      </c>
    </row>
    <row r="1865" spans="1:15" x14ac:dyDescent="0.25">
      <c r="A1865" s="97" t="s">
        <v>1181</v>
      </c>
      <c r="B1865" s="98" t="s">
        <v>1485</v>
      </c>
      <c r="C1865" s="98" t="s">
        <v>1486</v>
      </c>
      <c r="D1865" s="85">
        <v>444.1</v>
      </c>
      <c r="E1865" s="99">
        <v>-0.62992871368741099</v>
      </c>
      <c r="F1865" s="96">
        <v>179</v>
      </c>
      <c r="G1865" s="100" t="s">
        <v>1014</v>
      </c>
      <c r="H1865" s="100" t="s">
        <v>1014</v>
      </c>
      <c r="I1865" s="100" t="s">
        <v>1014</v>
      </c>
      <c r="J1865" s="100" t="s">
        <v>1014</v>
      </c>
      <c r="K1865" s="100" t="s">
        <v>1014</v>
      </c>
      <c r="L1865" s="100" t="s">
        <v>1014</v>
      </c>
      <c r="M1865" s="100" t="s">
        <v>1014</v>
      </c>
      <c r="N1865" s="100" t="s">
        <v>1014</v>
      </c>
      <c r="O1865" s="110" t="s">
        <v>1009</v>
      </c>
    </row>
    <row r="1866" spans="1:15" x14ac:dyDescent="0.25">
      <c r="A1866" s="97" t="s">
        <v>1182</v>
      </c>
      <c r="B1866" s="98" t="s">
        <v>1485</v>
      </c>
      <c r="C1866" s="98" t="s">
        <v>1486</v>
      </c>
      <c r="D1866" s="85">
        <v>1181.9000000000001</v>
      </c>
      <c r="E1866" s="99">
        <v>0.15396979636476801</v>
      </c>
      <c r="F1866" s="96">
        <v>144</v>
      </c>
      <c r="G1866" s="100" t="s">
        <v>1014</v>
      </c>
      <c r="H1866" s="100" t="s">
        <v>1014</v>
      </c>
      <c r="I1866" s="100" t="s">
        <v>1014</v>
      </c>
      <c r="J1866" s="100" t="s">
        <v>1014</v>
      </c>
      <c r="K1866" s="100" t="s">
        <v>1014</v>
      </c>
      <c r="L1866" s="100" t="s">
        <v>1014</v>
      </c>
      <c r="M1866" s="100" t="s">
        <v>1014</v>
      </c>
      <c r="N1866" s="100" t="s">
        <v>1014</v>
      </c>
      <c r="O1866" s="110" t="s">
        <v>1009</v>
      </c>
    </row>
    <row r="1867" spans="1:15" x14ac:dyDescent="0.25">
      <c r="A1867" s="97" t="s">
        <v>1003</v>
      </c>
      <c r="B1867" s="98" t="s">
        <v>1487</v>
      </c>
      <c r="C1867" s="98" t="s">
        <v>1488</v>
      </c>
      <c r="D1867" s="85">
        <v>1141.3</v>
      </c>
      <c r="E1867" s="99">
        <v>-2.01083162200904E-3</v>
      </c>
      <c r="F1867" s="96">
        <v>150</v>
      </c>
      <c r="G1867" s="100" t="s">
        <v>1014</v>
      </c>
      <c r="H1867" s="100" t="s">
        <v>1014</v>
      </c>
      <c r="I1867" s="100" t="s">
        <v>1014</v>
      </c>
      <c r="J1867" s="100" t="s">
        <v>1014</v>
      </c>
      <c r="K1867" s="100" t="s">
        <v>1014</v>
      </c>
      <c r="L1867" s="100" t="s">
        <v>1014</v>
      </c>
      <c r="M1867" s="100" t="s">
        <v>1014</v>
      </c>
      <c r="N1867" s="100" t="s">
        <v>1014</v>
      </c>
      <c r="O1867" s="110" t="s">
        <v>1009</v>
      </c>
    </row>
    <row r="1868" spans="1:15" x14ac:dyDescent="0.25">
      <c r="A1868" s="97" t="s">
        <v>1172</v>
      </c>
      <c r="B1868" s="98" t="s">
        <v>1487</v>
      </c>
      <c r="C1868" s="98" t="s">
        <v>1488</v>
      </c>
      <c r="D1868" s="85">
        <v>317.39999999999998</v>
      </c>
      <c r="E1868" s="99">
        <v>-0.558704228251382</v>
      </c>
      <c r="F1868" s="96">
        <v>175</v>
      </c>
      <c r="G1868" s="100" t="s">
        <v>1014</v>
      </c>
      <c r="H1868" s="100" t="s">
        <v>1014</v>
      </c>
      <c r="I1868" s="100" t="s">
        <v>1014</v>
      </c>
      <c r="J1868" s="100" t="s">
        <v>1014</v>
      </c>
      <c r="K1868" s="100" t="s">
        <v>1014</v>
      </c>
      <c r="L1868" s="100" t="s">
        <v>1014</v>
      </c>
      <c r="M1868" s="100" t="s">
        <v>1014</v>
      </c>
      <c r="N1868" s="100" t="s">
        <v>1014</v>
      </c>
      <c r="O1868" s="110" t="s">
        <v>1009</v>
      </c>
    </row>
    <row r="1869" spans="1:15" x14ac:dyDescent="0.25">
      <c r="A1869" s="97" t="s">
        <v>1173</v>
      </c>
      <c r="B1869" s="98" t="s">
        <v>1487</v>
      </c>
      <c r="C1869" s="98" t="s">
        <v>1488</v>
      </c>
      <c r="D1869" s="85">
        <v>350.7</v>
      </c>
      <c r="E1869" s="99">
        <v>-0.44829661339052601</v>
      </c>
      <c r="F1869" s="96">
        <v>161</v>
      </c>
      <c r="G1869" s="100" t="s">
        <v>1014</v>
      </c>
      <c r="H1869" s="100" t="s">
        <v>1014</v>
      </c>
      <c r="I1869" s="100" t="s">
        <v>1014</v>
      </c>
      <c r="J1869" s="100" t="s">
        <v>1014</v>
      </c>
      <c r="K1869" s="100" t="s">
        <v>1014</v>
      </c>
      <c r="L1869" s="100" t="s">
        <v>1014</v>
      </c>
      <c r="M1869" s="100" t="s">
        <v>1014</v>
      </c>
      <c r="N1869" s="100" t="s">
        <v>1014</v>
      </c>
      <c r="O1869" s="110" t="s">
        <v>1009</v>
      </c>
    </row>
    <row r="1870" spans="1:15" x14ac:dyDescent="0.25">
      <c r="A1870" s="97" t="s">
        <v>1174</v>
      </c>
      <c r="B1870" s="98" t="s">
        <v>1487</v>
      </c>
      <c r="C1870" s="98" t="s">
        <v>1488</v>
      </c>
      <c r="D1870" s="85">
        <v>114.4</v>
      </c>
      <c r="E1870" s="99">
        <v>-1.3301699859083499E-3</v>
      </c>
      <c r="F1870" s="96">
        <v>150</v>
      </c>
      <c r="G1870" s="100" t="s">
        <v>1014</v>
      </c>
      <c r="H1870" s="100" t="s">
        <v>1014</v>
      </c>
      <c r="I1870" s="100" t="s">
        <v>1014</v>
      </c>
      <c r="J1870" s="100" t="s">
        <v>1014</v>
      </c>
      <c r="K1870" s="100" t="s">
        <v>1014</v>
      </c>
      <c r="L1870" s="100" t="s">
        <v>1014</v>
      </c>
      <c r="M1870" s="100" t="s">
        <v>1014</v>
      </c>
      <c r="N1870" s="100" t="s">
        <v>1014</v>
      </c>
      <c r="O1870" s="110" t="s">
        <v>1200</v>
      </c>
    </row>
    <row r="1871" spans="1:15" x14ac:dyDescent="0.25">
      <c r="A1871" s="97" t="s">
        <v>1175</v>
      </c>
      <c r="B1871" s="98" t="s">
        <v>1487</v>
      </c>
      <c r="C1871" s="98" t="s">
        <v>1488</v>
      </c>
      <c r="D1871" s="85">
        <v>791.5</v>
      </c>
      <c r="E1871" s="99">
        <v>0.949897143464845</v>
      </c>
      <c r="F1871" s="96">
        <v>67</v>
      </c>
      <c r="G1871" s="100" t="s">
        <v>1014</v>
      </c>
      <c r="H1871" s="100" t="s">
        <v>1014</v>
      </c>
      <c r="I1871" s="100" t="s">
        <v>1014</v>
      </c>
      <c r="J1871" s="100" t="s">
        <v>1014</v>
      </c>
      <c r="K1871" s="100" t="s">
        <v>1014</v>
      </c>
      <c r="L1871" s="100" t="s">
        <v>1014</v>
      </c>
      <c r="M1871" s="100" t="s">
        <v>1014</v>
      </c>
      <c r="N1871" s="100" t="s">
        <v>1014</v>
      </c>
      <c r="O1871" s="110" t="s">
        <v>1009</v>
      </c>
    </row>
    <row r="1872" spans="1:15" x14ac:dyDescent="0.25">
      <c r="A1872" s="97" t="s">
        <v>1176</v>
      </c>
      <c r="B1872" s="98" t="s">
        <v>1487</v>
      </c>
      <c r="C1872" s="98" t="s">
        <v>1488</v>
      </c>
      <c r="D1872" s="85">
        <v>1945.8</v>
      </c>
      <c r="E1872" s="99">
        <v>1.0816454195310301</v>
      </c>
      <c r="F1872" s="96">
        <v>56</v>
      </c>
      <c r="G1872" s="100" t="s">
        <v>1020</v>
      </c>
      <c r="H1872" s="100" t="s">
        <v>1007</v>
      </c>
      <c r="I1872" s="100" t="s">
        <v>1006</v>
      </c>
      <c r="J1872" s="100" t="s">
        <v>1006</v>
      </c>
      <c r="K1872" s="100" t="s">
        <v>1021</v>
      </c>
      <c r="L1872" s="100" t="s">
        <v>1021</v>
      </c>
      <c r="M1872" s="100" t="s">
        <v>1021</v>
      </c>
      <c r="N1872" s="100" t="s">
        <v>1021</v>
      </c>
      <c r="O1872" s="110" t="s">
        <v>1185</v>
      </c>
    </row>
    <row r="1873" spans="1:15" x14ac:dyDescent="0.25">
      <c r="A1873" s="97" t="s">
        <v>1177</v>
      </c>
      <c r="B1873" s="98" t="s">
        <v>1487</v>
      </c>
      <c r="C1873" s="98" t="s">
        <v>1488</v>
      </c>
      <c r="D1873" s="85">
        <v>1053.2</v>
      </c>
      <c r="E1873" s="99">
        <v>0.24249879236855301</v>
      </c>
      <c r="F1873" s="96">
        <v>135</v>
      </c>
      <c r="G1873" s="100" t="s">
        <v>1014</v>
      </c>
      <c r="H1873" s="100" t="s">
        <v>1014</v>
      </c>
      <c r="I1873" s="100" t="s">
        <v>1014</v>
      </c>
      <c r="J1873" s="100" t="s">
        <v>1014</v>
      </c>
      <c r="K1873" s="100" t="s">
        <v>1014</v>
      </c>
      <c r="L1873" s="100" t="s">
        <v>1014</v>
      </c>
      <c r="M1873" s="100" t="s">
        <v>1014</v>
      </c>
      <c r="N1873" s="100" t="s">
        <v>1014</v>
      </c>
      <c r="O1873" s="110" t="s">
        <v>1009</v>
      </c>
    </row>
    <row r="1874" spans="1:15" x14ac:dyDescent="0.25">
      <c r="A1874" s="97" t="s">
        <v>1178</v>
      </c>
      <c r="B1874" s="98" t="s">
        <v>1487</v>
      </c>
      <c r="C1874" s="98" t="s">
        <v>1488</v>
      </c>
      <c r="D1874" s="85">
        <v>258.60000000000002</v>
      </c>
      <c r="E1874" s="99">
        <v>-1.3301699859083499E-3</v>
      </c>
      <c r="F1874" s="96">
        <v>131</v>
      </c>
      <c r="G1874" s="100" t="s">
        <v>1014</v>
      </c>
      <c r="H1874" s="100" t="s">
        <v>1014</v>
      </c>
      <c r="I1874" s="100" t="s">
        <v>1014</v>
      </c>
      <c r="J1874" s="100" t="s">
        <v>1014</v>
      </c>
      <c r="K1874" s="100" t="s">
        <v>1014</v>
      </c>
      <c r="L1874" s="100" t="s">
        <v>1014</v>
      </c>
      <c r="M1874" s="100" t="s">
        <v>1014</v>
      </c>
      <c r="N1874" s="100" t="s">
        <v>1014</v>
      </c>
      <c r="O1874" s="110" t="s">
        <v>1200</v>
      </c>
    </row>
    <row r="1875" spans="1:15" x14ac:dyDescent="0.25">
      <c r="A1875" s="97" t="s">
        <v>1179</v>
      </c>
      <c r="B1875" s="98" t="s">
        <v>1487</v>
      </c>
      <c r="C1875" s="98" t="s">
        <v>1488</v>
      </c>
      <c r="D1875" s="85">
        <v>827</v>
      </c>
      <c r="E1875" s="99">
        <v>0.86703918268040903</v>
      </c>
      <c r="F1875" s="96">
        <v>74</v>
      </c>
      <c r="G1875" s="100" t="s">
        <v>1014</v>
      </c>
      <c r="H1875" s="100" t="s">
        <v>1014</v>
      </c>
      <c r="I1875" s="100" t="s">
        <v>1014</v>
      </c>
      <c r="J1875" s="100" t="s">
        <v>1014</v>
      </c>
      <c r="K1875" s="100" t="s">
        <v>1014</v>
      </c>
      <c r="L1875" s="100" t="s">
        <v>1014</v>
      </c>
      <c r="M1875" s="100" t="s">
        <v>1014</v>
      </c>
      <c r="N1875" s="100" t="s">
        <v>1014</v>
      </c>
      <c r="O1875" s="110" t="s">
        <v>1009</v>
      </c>
    </row>
    <row r="1876" spans="1:15" x14ac:dyDescent="0.25">
      <c r="A1876" s="97" t="s">
        <v>1180</v>
      </c>
      <c r="B1876" s="98" t="s">
        <v>1487</v>
      </c>
      <c r="C1876" s="98" t="s">
        <v>1488</v>
      </c>
      <c r="D1876" s="85">
        <v>3821.2</v>
      </c>
      <c r="E1876" s="99">
        <v>5.8716601142061599E-2</v>
      </c>
      <c r="F1876" s="96">
        <v>150</v>
      </c>
      <c r="G1876" s="100" t="s">
        <v>1006</v>
      </c>
      <c r="H1876" s="100" t="s">
        <v>1007</v>
      </c>
      <c r="I1876" s="100" t="s">
        <v>1006</v>
      </c>
      <c r="J1876" s="100" t="s">
        <v>1006</v>
      </c>
      <c r="K1876" s="100" t="s">
        <v>1021</v>
      </c>
      <c r="L1876" s="100" t="s">
        <v>1021</v>
      </c>
      <c r="M1876" s="100" t="s">
        <v>1021</v>
      </c>
      <c r="N1876" s="100" t="s">
        <v>1021</v>
      </c>
      <c r="O1876" s="110" t="s">
        <v>1185</v>
      </c>
    </row>
    <row r="1877" spans="1:15" x14ac:dyDescent="0.25">
      <c r="A1877" s="97" t="s">
        <v>1181</v>
      </c>
      <c r="B1877" s="98" t="s">
        <v>1487</v>
      </c>
      <c r="C1877" s="98" t="s">
        <v>1488</v>
      </c>
      <c r="D1877" s="85">
        <v>698.2</v>
      </c>
      <c r="E1877" s="99">
        <v>-1.0588258793320899</v>
      </c>
      <c r="F1877" s="96">
        <v>194</v>
      </c>
      <c r="G1877" s="100" t="s">
        <v>1030</v>
      </c>
      <c r="H1877" s="100" t="s">
        <v>1008</v>
      </c>
      <c r="I1877" s="100" t="s">
        <v>1006</v>
      </c>
      <c r="J1877" s="100" t="s">
        <v>1006</v>
      </c>
      <c r="K1877" s="100" t="s">
        <v>1021</v>
      </c>
      <c r="L1877" s="100" t="s">
        <v>1021</v>
      </c>
      <c r="M1877" s="100" t="s">
        <v>1021</v>
      </c>
      <c r="N1877" s="100" t="s">
        <v>1021</v>
      </c>
      <c r="O1877" s="110" t="s">
        <v>1185</v>
      </c>
    </row>
    <row r="1878" spans="1:15" x14ac:dyDescent="0.25">
      <c r="A1878" s="97" t="s">
        <v>1182</v>
      </c>
      <c r="B1878" s="98" t="s">
        <v>1487</v>
      </c>
      <c r="C1878" s="98" t="s">
        <v>1488</v>
      </c>
      <c r="D1878" s="85">
        <v>1687</v>
      </c>
      <c r="E1878" s="99">
        <v>0.15396979636476801</v>
      </c>
      <c r="F1878" s="96">
        <v>144</v>
      </c>
      <c r="G1878" s="100" t="s">
        <v>1014</v>
      </c>
      <c r="H1878" s="100" t="s">
        <v>1014</v>
      </c>
      <c r="I1878" s="100" t="s">
        <v>1014</v>
      </c>
      <c r="J1878" s="100" t="s">
        <v>1014</v>
      </c>
      <c r="K1878" s="100" t="s">
        <v>1014</v>
      </c>
      <c r="L1878" s="100" t="s">
        <v>1014</v>
      </c>
      <c r="M1878" s="100" t="s">
        <v>1014</v>
      </c>
      <c r="N1878" s="100" t="s">
        <v>1014</v>
      </c>
      <c r="O1878" s="110" t="s">
        <v>1009</v>
      </c>
    </row>
    <row r="1879" spans="1:15" x14ac:dyDescent="0.25">
      <c r="A1879" s="97" t="s">
        <v>1003</v>
      </c>
      <c r="B1879" s="98" t="s">
        <v>1489</v>
      </c>
      <c r="C1879" s="98" t="s">
        <v>1490</v>
      </c>
      <c r="D1879" s="85">
        <v>1015</v>
      </c>
      <c r="E1879" s="99">
        <v>1.1172105621258701</v>
      </c>
      <c r="F1879" s="96">
        <v>61</v>
      </c>
      <c r="G1879" s="100" t="s">
        <v>1020</v>
      </c>
      <c r="H1879" s="100" t="s">
        <v>1007</v>
      </c>
      <c r="I1879" s="100" t="s">
        <v>1006</v>
      </c>
      <c r="J1879" s="100" t="s">
        <v>1006</v>
      </c>
      <c r="K1879" s="100" t="s">
        <v>1021</v>
      </c>
      <c r="L1879" s="100" t="s">
        <v>1021</v>
      </c>
      <c r="M1879" s="100" t="s">
        <v>1021</v>
      </c>
      <c r="N1879" s="100" t="s">
        <v>1008</v>
      </c>
      <c r="O1879" s="110" t="s">
        <v>1185</v>
      </c>
    </row>
    <row r="1880" spans="1:15" x14ac:dyDescent="0.25">
      <c r="A1880" s="97" t="s">
        <v>1172</v>
      </c>
      <c r="B1880" s="98" t="s">
        <v>1489</v>
      </c>
      <c r="C1880" s="98" t="s">
        <v>1490</v>
      </c>
      <c r="D1880" s="85">
        <v>344.3</v>
      </c>
      <c r="E1880" s="99">
        <v>-0.558704228251382</v>
      </c>
      <c r="F1880" s="96">
        <v>175</v>
      </c>
      <c r="G1880" s="100" t="s">
        <v>1014</v>
      </c>
      <c r="H1880" s="100" t="s">
        <v>1014</v>
      </c>
      <c r="I1880" s="100" t="s">
        <v>1014</v>
      </c>
      <c r="J1880" s="100" t="s">
        <v>1014</v>
      </c>
      <c r="K1880" s="100" t="s">
        <v>1014</v>
      </c>
      <c r="L1880" s="100" t="s">
        <v>1014</v>
      </c>
      <c r="M1880" s="100" t="s">
        <v>1014</v>
      </c>
      <c r="N1880" s="100" t="s">
        <v>1014</v>
      </c>
      <c r="O1880" s="110" t="s">
        <v>1009</v>
      </c>
    </row>
    <row r="1881" spans="1:15" x14ac:dyDescent="0.25">
      <c r="A1881" s="97" t="s">
        <v>1173</v>
      </c>
      <c r="B1881" s="98" t="s">
        <v>1489</v>
      </c>
      <c r="C1881" s="98" t="s">
        <v>1490</v>
      </c>
      <c r="D1881" s="85">
        <v>345.8</v>
      </c>
      <c r="E1881" s="99">
        <v>-0.44829661339052601</v>
      </c>
      <c r="F1881" s="96">
        <v>161</v>
      </c>
      <c r="G1881" s="100" t="s">
        <v>1014</v>
      </c>
      <c r="H1881" s="100" t="s">
        <v>1014</v>
      </c>
      <c r="I1881" s="100" t="s">
        <v>1014</v>
      </c>
      <c r="J1881" s="100" t="s">
        <v>1014</v>
      </c>
      <c r="K1881" s="100" t="s">
        <v>1014</v>
      </c>
      <c r="L1881" s="100" t="s">
        <v>1014</v>
      </c>
      <c r="M1881" s="100" t="s">
        <v>1014</v>
      </c>
      <c r="N1881" s="100" t="s">
        <v>1014</v>
      </c>
      <c r="O1881" s="110" t="s">
        <v>1009</v>
      </c>
    </row>
    <row r="1882" spans="1:15" x14ac:dyDescent="0.25">
      <c r="A1882" s="97" t="s">
        <v>1174</v>
      </c>
      <c r="B1882" s="98" t="s">
        <v>1489</v>
      </c>
      <c r="C1882" s="98" t="s">
        <v>1490</v>
      </c>
      <c r="D1882" s="85">
        <v>89.9</v>
      </c>
      <c r="E1882" s="99">
        <v>0.885965642297462</v>
      </c>
      <c r="F1882" s="96">
        <v>80</v>
      </c>
      <c r="G1882" s="100" t="s">
        <v>1014</v>
      </c>
      <c r="H1882" s="100" t="s">
        <v>1014</v>
      </c>
      <c r="I1882" s="100" t="s">
        <v>1014</v>
      </c>
      <c r="J1882" s="100" t="s">
        <v>1014</v>
      </c>
      <c r="K1882" s="100" t="s">
        <v>1014</v>
      </c>
      <c r="L1882" s="100" t="s">
        <v>1014</v>
      </c>
      <c r="M1882" s="100" t="s">
        <v>1014</v>
      </c>
      <c r="N1882" s="100" t="s">
        <v>1014</v>
      </c>
      <c r="O1882" s="110" t="s">
        <v>1200</v>
      </c>
    </row>
    <row r="1883" spans="1:15" x14ac:dyDescent="0.25">
      <c r="A1883" s="97" t="s">
        <v>1175</v>
      </c>
      <c r="B1883" s="98" t="s">
        <v>1489</v>
      </c>
      <c r="C1883" s="98" t="s">
        <v>1490</v>
      </c>
      <c r="D1883" s="85">
        <v>655.8</v>
      </c>
      <c r="E1883" s="99">
        <v>1.6507964375263799</v>
      </c>
      <c r="F1883" s="96">
        <v>21</v>
      </c>
      <c r="G1883" s="100" t="s">
        <v>1020</v>
      </c>
      <c r="H1883" s="100" t="s">
        <v>1007</v>
      </c>
      <c r="I1883" s="100" t="s">
        <v>1006</v>
      </c>
      <c r="J1883" s="100" t="s">
        <v>1006</v>
      </c>
      <c r="K1883" s="100" t="s">
        <v>1021</v>
      </c>
      <c r="L1883" s="100" t="s">
        <v>1021</v>
      </c>
      <c r="M1883" s="100" t="s">
        <v>1021</v>
      </c>
      <c r="N1883" s="100" t="s">
        <v>1008</v>
      </c>
      <c r="O1883" s="110" t="s">
        <v>1185</v>
      </c>
    </row>
    <row r="1884" spans="1:15" x14ac:dyDescent="0.25">
      <c r="A1884" s="97" t="s">
        <v>1176</v>
      </c>
      <c r="B1884" s="98" t="s">
        <v>1489</v>
      </c>
      <c r="C1884" s="98" t="s">
        <v>1490</v>
      </c>
      <c r="D1884" s="85">
        <v>2000.4</v>
      </c>
      <c r="E1884" s="99">
        <v>0.72548135538457204</v>
      </c>
      <c r="F1884" s="96">
        <v>83</v>
      </c>
      <c r="G1884" s="100" t="s">
        <v>1051</v>
      </c>
      <c r="H1884" s="100" t="s">
        <v>1007</v>
      </c>
      <c r="I1884" s="100" t="s">
        <v>1006</v>
      </c>
      <c r="J1884" s="100" t="s">
        <v>1006</v>
      </c>
      <c r="K1884" s="100" t="s">
        <v>1021</v>
      </c>
      <c r="L1884" s="100" t="s">
        <v>1021</v>
      </c>
      <c r="M1884" s="100" t="s">
        <v>1021</v>
      </c>
      <c r="N1884" s="100" t="s">
        <v>1008</v>
      </c>
      <c r="O1884" s="110" t="s">
        <v>1185</v>
      </c>
    </row>
    <row r="1885" spans="1:15" x14ac:dyDescent="0.25">
      <c r="A1885" s="97" t="s">
        <v>1177</v>
      </c>
      <c r="B1885" s="98" t="s">
        <v>1489</v>
      </c>
      <c r="C1885" s="98" t="s">
        <v>1490</v>
      </c>
      <c r="D1885" s="85">
        <v>955.5</v>
      </c>
      <c r="E1885" s="99">
        <v>1.7613265019103901</v>
      </c>
      <c r="F1885" s="96">
        <v>29</v>
      </c>
      <c r="G1885" s="100" t="s">
        <v>1020</v>
      </c>
      <c r="H1885" s="100" t="s">
        <v>1007</v>
      </c>
      <c r="I1885" s="100" t="s">
        <v>1006</v>
      </c>
      <c r="J1885" s="100" t="s">
        <v>1006</v>
      </c>
      <c r="K1885" s="100" t="s">
        <v>1006</v>
      </c>
      <c r="L1885" s="100" t="s">
        <v>1021</v>
      </c>
      <c r="M1885" s="100" t="s">
        <v>1021</v>
      </c>
      <c r="N1885" s="100" t="s">
        <v>1008</v>
      </c>
      <c r="O1885" s="110" t="s">
        <v>1185</v>
      </c>
    </row>
    <row r="1886" spans="1:15" x14ac:dyDescent="0.25">
      <c r="A1886" s="97" t="s">
        <v>1178</v>
      </c>
      <c r="B1886" s="98" t="s">
        <v>1489</v>
      </c>
      <c r="C1886" s="98" t="s">
        <v>1490</v>
      </c>
      <c r="D1886" s="85">
        <v>225</v>
      </c>
      <c r="E1886" s="99">
        <v>0.885965642297462</v>
      </c>
      <c r="F1886" s="96">
        <v>87</v>
      </c>
      <c r="G1886" s="100" t="s">
        <v>1014</v>
      </c>
      <c r="H1886" s="100" t="s">
        <v>1014</v>
      </c>
      <c r="I1886" s="100" t="s">
        <v>1014</v>
      </c>
      <c r="J1886" s="100" t="s">
        <v>1014</v>
      </c>
      <c r="K1886" s="100" t="s">
        <v>1014</v>
      </c>
      <c r="L1886" s="100" t="s">
        <v>1014</v>
      </c>
      <c r="M1886" s="100" t="s">
        <v>1014</v>
      </c>
      <c r="N1886" s="100" t="s">
        <v>1014</v>
      </c>
      <c r="O1886" s="110" t="s">
        <v>1200</v>
      </c>
    </row>
    <row r="1887" spans="1:15" x14ac:dyDescent="0.25">
      <c r="A1887" s="97" t="s">
        <v>1179</v>
      </c>
      <c r="B1887" s="98" t="s">
        <v>1489</v>
      </c>
      <c r="C1887" s="98" t="s">
        <v>1490</v>
      </c>
      <c r="D1887" s="85">
        <v>789.6</v>
      </c>
      <c r="E1887" s="99">
        <v>0.77231559227295599</v>
      </c>
      <c r="F1887" s="96">
        <v>83</v>
      </c>
      <c r="G1887" s="100" t="s">
        <v>1051</v>
      </c>
      <c r="H1887" s="100" t="s">
        <v>1007</v>
      </c>
      <c r="I1887" s="100" t="s">
        <v>1006</v>
      </c>
      <c r="J1887" s="100" t="s">
        <v>1008</v>
      </c>
      <c r="K1887" s="100" t="s">
        <v>1021</v>
      </c>
      <c r="L1887" s="100" t="s">
        <v>1021</v>
      </c>
      <c r="M1887" s="100" t="s">
        <v>1021</v>
      </c>
      <c r="N1887" s="100" t="s">
        <v>1008</v>
      </c>
      <c r="O1887" s="110" t="s">
        <v>1185</v>
      </c>
    </row>
    <row r="1888" spans="1:15" x14ac:dyDescent="0.25">
      <c r="A1888" s="97" t="s">
        <v>1180</v>
      </c>
      <c r="B1888" s="98" t="s">
        <v>1489</v>
      </c>
      <c r="C1888" s="98" t="s">
        <v>1490</v>
      </c>
      <c r="D1888" s="85">
        <v>3064.6</v>
      </c>
      <c r="E1888" s="99">
        <v>0.50480211081951398</v>
      </c>
      <c r="F1888" s="96">
        <v>110</v>
      </c>
      <c r="G1888" s="100" t="s">
        <v>1008</v>
      </c>
      <c r="H1888" s="100" t="s">
        <v>1007</v>
      </c>
      <c r="I1888" s="100" t="s">
        <v>1006</v>
      </c>
      <c r="J1888" s="100" t="s">
        <v>1006</v>
      </c>
      <c r="K1888" s="100" t="s">
        <v>1021</v>
      </c>
      <c r="L1888" s="100" t="s">
        <v>1021</v>
      </c>
      <c r="M1888" s="100" t="s">
        <v>1021</v>
      </c>
      <c r="N1888" s="100" t="s">
        <v>1008</v>
      </c>
      <c r="O1888" s="110" t="s">
        <v>1185</v>
      </c>
    </row>
    <row r="1889" spans="1:15" x14ac:dyDescent="0.25">
      <c r="A1889" s="97" t="s">
        <v>1181</v>
      </c>
      <c r="B1889" s="98" t="s">
        <v>1489</v>
      </c>
      <c r="C1889" s="98" t="s">
        <v>1490</v>
      </c>
      <c r="D1889" s="85">
        <v>730.2</v>
      </c>
      <c r="E1889" s="99">
        <v>1.2032471353293599</v>
      </c>
      <c r="F1889" s="96">
        <v>42</v>
      </c>
      <c r="G1889" s="100" t="s">
        <v>1020</v>
      </c>
      <c r="H1889" s="100" t="s">
        <v>1007</v>
      </c>
      <c r="I1889" s="100" t="s">
        <v>1006</v>
      </c>
      <c r="J1889" s="100" t="s">
        <v>1006</v>
      </c>
      <c r="K1889" s="100" t="s">
        <v>1008</v>
      </c>
      <c r="L1889" s="100" t="s">
        <v>1021</v>
      </c>
      <c r="M1889" s="100" t="s">
        <v>1021</v>
      </c>
      <c r="N1889" s="100" t="s">
        <v>1008</v>
      </c>
      <c r="O1889" s="110" t="s">
        <v>1185</v>
      </c>
    </row>
    <row r="1890" spans="1:15" x14ac:dyDescent="0.25">
      <c r="A1890" s="97" t="s">
        <v>1182</v>
      </c>
      <c r="B1890" s="98" t="s">
        <v>1489</v>
      </c>
      <c r="C1890" s="98" t="s">
        <v>1490</v>
      </c>
      <c r="D1890" s="85">
        <v>1649.8</v>
      </c>
      <c r="E1890" s="99">
        <v>1.3928060270390401</v>
      </c>
      <c r="F1890" s="96">
        <v>35</v>
      </c>
      <c r="G1890" s="100" t="s">
        <v>1020</v>
      </c>
      <c r="H1890" s="100" t="s">
        <v>1007</v>
      </c>
      <c r="I1890" s="100" t="s">
        <v>1006</v>
      </c>
      <c r="J1890" s="100" t="s">
        <v>1006</v>
      </c>
      <c r="K1890" s="100" t="s">
        <v>1021</v>
      </c>
      <c r="L1890" s="100" t="s">
        <v>1021</v>
      </c>
      <c r="M1890" s="100" t="s">
        <v>1021</v>
      </c>
      <c r="N1890" s="100" t="s">
        <v>1008</v>
      </c>
      <c r="O1890" s="110" t="s">
        <v>1185</v>
      </c>
    </row>
    <row r="1891" spans="1:15" x14ac:dyDescent="0.25">
      <c r="A1891" s="97" t="s">
        <v>1003</v>
      </c>
      <c r="B1891" s="98" t="s">
        <v>1491</v>
      </c>
      <c r="C1891" s="98" t="s">
        <v>1492</v>
      </c>
      <c r="D1891" s="85">
        <v>5538.8</v>
      </c>
      <c r="E1891" s="99">
        <v>-5.9765771602916899E-2</v>
      </c>
      <c r="F1891" s="96">
        <v>154</v>
      </c>
      <c r="G1891" s="100" t="s">
        <v>1014</v>
      </c>
      <c r="H1891" s="100" t="s">
        <v>1014</v>
      </c>
      <c r="I1891" s="100" t="s">
        <v>1014</v>
      </c>
      <c r="J1891" s="100" t="s">
        <v>1014</v>
      </c>
      <c r="K1891" s="100" t="s">
        <v>1014</v>
      </c>
      <c r="L1891" s="100" t="s">
        <v>1014</v>
      </c>
      <c r="M1891" s="100" t="s">
        <v>1014</v>
      </c>
      <c r="N1891" s="100" t="s">
        <v>1014</v>
      </c>
      <c r="O1891" s="110" t="s">
        <v>1009</v>
      </c>
    </row>
    <row r="1892" spans="1:15" x14ac:dyDescent="0.25">
      <c r="A1892" s="97" t="s">
        <v>1172</v>
      </c>
      <c r="B1892" s="98" t="s">
        <v>1491</v>
      </c>
      <c r="C1892" s="98" t="s">
        <v>1492</v>
      </c>
      <c r="D1892" s="85">
        <v>1045.9000000000001</v>
      </c>
      <c r="E1892" s="99">
        <v>-0.56705078192480396</v>
      </c>
      <c r="F1892" s="96">
        <v>179</v>
      </c>
      <c r="G1892" s="100" t="s">
        <v>1014</v>
      </c>
      <c r="H1892" s="100" t="s">
        <v>1014</v>
      </c>
      <c r="I1892" s="100" t="s">
        <v>1014</v>
      </c>
      <c r="J1892" s="100" t="s">
        <v>1014</v>
      </c>
      <c r="K1892" s="100" t="s">
        <v>1014</v>
      </c>
      <c r="L1892" s="100" t="s">
        <v>1014</v>
      </c>
      <c r="M1892" s="100" t="s">
        <v>1014</v>
      </c>
      <c r="N1892" s="100" t="s">
        <v>1014</v>
      </c>
      <c r="O1892" s="110" t="s">
        <v>1009</v>
      </c>
    </row>
    <row r="1893" spans="1:15" x14ac:dyDescent="0.25">
      <c r="A1893" s="97" t="s">
        <v>1173</v>
      </c>
      <c r="B1893" s="98" t="s">
        <v>1491</v>
      </c>
      <c r="C1893" s="98" t="s">
        <v>1492</v>
      </c>
      <c r="D1893" s="85">
        <v>1284.2</v>
      </c>
      <c r="E1893" s="99">
        <v>-0.62281626173475302</v>
      </c>
      <c r="F1893" s="96">
        <v>175</v>
      </c>
      <c r="G1893" s="100" t="s">
        <v>1014</v>
      </c>
      <c r="H1893" s="100" t="s">
        <v>1014</v>
      </c>
      <c r="I1893" s="100" t="s">
        <v>1014</v>
      </c>
      <c r="J1893" s="100" t="s">
        <v>1014</v>
      </c>
      <c r="K1893" s="100" t="s">
        <v>1014</v>
      </c>
      <c r="L1893" s="100" t="s">
        <v>1014</v>
      </c>
      <c r="M1893" s="100" t="s">
        <v>1014</v>
      </c>
      <c r="N1893" s="100" t="s">
        <v>1014</v>
      </c>
      <c r="O1893" s="110" t="s">
        <v>1009</v>
      </c>
    </row>
    <row r="1894" spans="1:15" x14ac:dyDescent="0.25">
      <c r="A1894" s="97" t="s">
        <v>1174</v>
      </c>
      <c r="B1894" s="98" t="s">
        <v>1491</v>
      </c>
      <c r="C1894" s="98" t="s">
        <v>1492</v>
      </c>
      <c r="D1894" s="85">
        <v>343.9</v>
      </c>
      <c r="E1894" s="99">
        <v>-0.33287584126955799</v>
      </c>
      <c r="F1894" s="96">
        <v>171</v>
      </c>
      <c r="G1894" s="100" t="s">
        <v>1014</v>
      </c>
      <c r="H1894" s="100" t="s">
        <v>1014</v>
      </c>
      <c r="I1894" s="100" t="s">
        <v>1014</v>
      </c>
      <c r="J1894" s="100" t="s">
        <v>1014</v>
      </c>
      <c r="K1894" s="100" t="s">
        <v>1014</v>
      </c>
      <c r="L1894" s="100" t="s">
        <v>1014</v>
      </c>
      <c r="M1894" s="100" t="s">
        <v>1014</v>
      </c>
      <c r="N1894" s="100" t="s">
        <v>1014</v>
      </c>
      <c r="O1894" s="110" t="s">
        <v>1200</v>
      </c>
    </row>
    <row r="1895" spans="1:15" x14ac:dyDescent="0.25">
      <c r="A1895" s="97" t="s">
        <v>1175</v>
      </c>
      <c r="B1895" s="98" t="s">
        <v>1491</v>
      </c>
      <c r="C1895" s="98" t="s">
        <v>1492</v>
      </c>
      <c r="D1895" s="85">
        <v>3296.9</v>
      </c>
      <c r="E1895" s="99">
        <v>3.0524775593112102E-2</v>
      </c>
      <c r="F1895" s="96">
        <v>138</v>
      </c>
      <c r="G1895" s="100" t="s">
        <v>1006</v>
      </c>
      <c r="H1895" s="100" t="s">
        <v>1030</v>
      </c>
      <c r="I1895" s="100" t="s">
        <v>1006</v>
      </c>
      <c r="J1895" s="100" t="s">
        <v>1008</v>
      </c>
      <c r="K1895" s="100" t="s">
        <v>1030</v>
      </c>
      <c r="L1895" s="100" t="s">
        <v>1030</v>
      </c>
      <c r="M1895" s="100" t="s">
        <v>1030</v>
      </c>
      <c r="N1895" s="100" t="s">
        <v>1030</v>
      </c>
      <c r="O1895" s="110" t="s">
        <v>1185</v>
      </c>
    </row>
    <row r="1896" spans="1:15" x14ac:dyDescent="0.25">
      <c r="A1896" s="97" t="s">
        <v>1176</v>
      </c>
      <c r="B1896" s="98" t="s">
        <v>1491</v>
      </c>
      <c r="C1896" s="98" t="s">
        <v>1492</v>
      </c>
      <c r="D1896" s="85">
        <v>11071.3</v>
      </c>
      <c r="E1896" s="99">
        <v>-0.21540558622401701</v>
      </c>
      <c r="F1896" s="96">
        <v>173</v>
      </c>
      <c r="G1896" s="100" t="s">
        <v>1021</v>
      </c>
      <c r="H1896" s="100" t="s">
        <v>1030</v>
      </c>
      <c r="I1896" s="100" t="s">
        <v>1006</v>
      </c>
      <c r="J1896" s="100" t="s">
        <v>1008</v>
      </c>
      <c r="K1896" s="100" t="s">
        <v>1030</v>
      </c>
      <c r="L1896" s="100" t="s">
        <v>1030</v>
      </c>
      <c r="M1896" s="100" t="s">
        <v>1030</v>
      </c>
      <c r="N1896" s="100" t="s">
        <v>1030</v>
      </c>
      <c r="O1896" s="110" t="s">
        <v>1185</v>
      </c>
    </row>
    <row r="1897" spans="1:15" x14ac:dyDescent="0.25">
      <c r="A1897" s="97" t="s">
        <v>1177</v>
      </c>
      <c r="B1897" s="98" t="s">
        <v>1491</v>
      </c>
      <c r="C1897" s="98" t="s">
        <v>1492</v>
      </c>
      <c r="D1897" s="85">
        <v>4236.8</v>
      </c>
      <c r="E1897" s="99">
        <v>0.141945003339919</v>
      </c>
      <c r="F1897" s="96">
        <v>143</v>
      </c>
      <c r="G1897" s="100" t="s">
        <v>1006</v>
      </c>
      <c r="H1897" s="100" t="s">
        <v>1030</v>
      </c>
      <c r="I1897" s="100" t="s">
        <v>1006</v>
      </c>
      <c r="J1897" s="100" t="s">
        <v>1008</v>
      </c>
      <c r="K1897" s="100" t="s">
        <v>1030</v>
      </c>
      <c r="L1897" s="100" t="s">
        <v>1030</v>
      </c>
      <c r="M1897" s="100" t="s">
        <v>1030</v>
      </c>
      <c r="N1897" s="100" t="s">
        <v>1030</v>
      </c>
      <c r="O1897" s="110" t="s">
        <v>1185</v>
      </c>
    </row>
    <row r="1898" spans="1:15" x14ac:dyDescent="0.25">
      <c r="A1898" s="97" t="s">
        <v>1178</v>
      </c>
      <c r="B1898" s="98" t="s">
        <v>1491</v>
      </c>
      <c r="C1898" s="98" t="s">
        <v>1492</v>
      </c>
      <c r="D1898" s="85">
        <v>756.6</v>
      </c>
      <c r="E1898" s="99">
        <v>-0.35334463391132498</v>
      </c>
      <c r="F1898" s="96">
        <v>164</v>
      </c>
      <c r="G1898" s="100" t="s">
        <v>1014</v>
      </c>
      <c r="H1898" s="100" t="s">
        <v>1014</v>
      </c>
      <c r="I1898" s="100" t="s">
        <v>1014</v>
      </c>
      <c r="J1898" s="100" t="s">
        <v>1014</v>
      </c>
      <c r="K1898" s="100" t="s">
        <v>1014</v>
      </c>
      <c r="L1898" s="100" t="s">
        <v>1014</v>
      </c>
      <c r="M1898" s="100" t="s">
        <v>1014</v>
      </c>
      <c r="N1898" s="100" t="s">
        <v>1014</v>
      </c>
      <c r="O1898" s="110" t="s">
        <v>1009</v>
      </c>
    </row>
    <row r="1899" spans="1:15" x14ac:dyDescent="0.25">
      <c r="A1899" s="97" t="s">
        <v>1179</v>
      </c>
      <c r="B1899" s="98" t="s">
        <v>1491</v>
      </c>
      <c r="C1899" s="98" t="s">
        <v>1492</v>
      </c>
      <c r="D1899" s="85">
        <v>4187.8999999999996</v>
      </c>
      <c r="E1899" s="99">
        <v>-5.1638751812085999E-2</v>
      </c>
      <c r="F1899" s="96">
        <v>160</v>
      </c>
      <c r="G1899" s="100" t="s">
        <v>1006</v>
      </c>
      <c r="H1899" s="100" t="s">
        <v>1030</v>
      </c>
      <c r="I1899" s="100" t="s">
        <v>1006</v>
      </c>
      <c r="J1899" s="100" t="s">
        <v>1007</v>
      </c>
      <c r="K1899" s="100" t="s">
        <v>1030</v>
      </c>
      <c r="L1899" s="100" t="s">
        <v>1030</v>
      </c>
      <c r="M1899" s="100" t="s">
        <v>1030</v>
      </c>
      <c r="N1899" s="100" t="s">
        <v>1030</v>
      </c>
      <c r="O1899" s="110" t="s">
        <v>1185</v>
      </c>
    </row>
    <row r="1900" spans="1:15" x14ac:dyDescent="0.25">
      <c r="A1900" s="97" t="s">
        <v>1180</v>
      </c>
      <c r="B1900" s="98" t="s">
        <v>1491</v>
      </c>
      <c r="C1900" s="98" t="s">
        <v>1492</v>
      </c>
      <c r="D1900" s="85">
        <v>25070.5</v>
      </c>
      <c r="E1900" s="99">
        <v>-0.37997272536514198</v>
      </c>
      <c r="F1900" s="96">
        <v>174</v>
      </c>
      <c r="G1900" s="100" t="s">
        <v>1021</v>
      </c>
      <c r="H1900" s="100" t="s">
        <v>1030</v>
      </c>
      <c r="I1900" s="100" t="s">
        <v>1006</v>
      </c>
      <c r="J1900" s="100" t="s">
        <v>1008</v>
      </c>
      <c r="K1900" s="100" t="s">
        <v>1030</v>
      </c>
      <c r="L1900" s="100" t="s">
        <v>1030</v>
      </c>
      <c r="M1900" s="100" t="s">
        <v>1030</v>
      </c>
      <c r="N1900" s="100" t="s">
        <v>1030</v>
      </c>
      <c r="O1900" s="110" t="s">
        <v>1185</v>
      </c>
    </row>
    <row r="1901" spans="1:15" x14ac:dyDescent="0.25">
      <c r="A1901" s="97" t="s">
        <v>1181</v>
      </c>
      <c r="B1901" s="98" t="s">
        <v>1491</v>
      </c>
      <c r="C1901" s="98" t="s">
        <v>1492</v>
      </c>
      <c r="D1901" s="85">
        <v>3116.2</v>
      </c>
      <c r="E1901" s="99">
        <v>-1.17704547003765</v>
      </c>
      <c r="F1901" s="96">
        <v>197</v>
      </c>
      <c r="G1901" s="100" t="s">
        <v>1030</v>
      </c>
      <c r="H1901" s="100" t="s">
        <v>1030</v>
      </c>
      <c r="I1901" s="100" t="s">
        <v>1006</v>
      </c>
      <c r="J1901" s="100" t="s">
        <v>1008</v>
      </c>
      <c r="K1901" s="100" t="s">
        <v>1030</v>
      </c>
      <c r="L1901" s="100" t="s">
        <v>1030</v>
      </c>
      <c r="M1901" s="100" t="s">
        <v>1030</v>
      </c>
      <c r="N1901" s="100" t="s">
        <v>1030</v>
      </c>
      <c r="O1901" s="110" t="s">
        <v>1185</v>
      </c>
    </row>
    <row r="1902" spans="1:15" x14ac:dyDescent="0.25">
      <c r="A1902" s="97" t="s">
        <v>1182</v>
      </c>
      <c r="B1902" s="98" t="s">
        <v>1491</v>
      </c>
      <c r="C1902" s="98" t="s">
        <v>1492</v>
      </c>
      <c r="D1902" s="85">
        <v>7105</v>
      </c>
      <c r="E1902" s="99">
        <v>-0.83521958733532597</v>
      </c>
      <c r="F1902" s="96">
        <v>201</v>
      </c>
      <c r="G1902" s="100" t="s">
        <v>1030</v>
      </c>
      <c r="H1902" s="100" t="s">
        <v>1030</v>
      </c>
      <c r="I1902" s="100" t="s">
        <v>1006</v>
      </c>
      <c r="J1902" s="100" t="s">
        <v>1008</v>
      </c>
      <c r="K1902" s="100" t="s">
        <v>1030</v>
      </c>
      <c r="L1902" s="100" t="s">
        <v>1030</v>
      </c>
      <c r="M1902" s="100" t="s">
        <v>1030</v>
      </c>
      <c r="N1902" s="100" t="s">
        <v>1030</v>
      </c>
      <c r="O1902" s="110" t="s">
        <v>1185</v>
      </c>
    </row>
    <row r="1903" spans="1:15" x14ac:dyDescent="0.25">
      <c r="A1903" s="97" t="s">
        <v>1003</v>
      </c>
      <c r="B1903" s="98" t="s">
        <v>1493</v>
      </c>
      <c r="C1903" s="98" t="s">
        <v>1494</v>
      </c>
      <c r="D1903" s="85">
        <v>1356.8</v>
      </c>
      <c r="E1903" s="99">
        <v>-0.41503282701164501</v>
      </c>
      <c r="F1903" s="96">
        <v>180</v>
      </c>
      <c r="G1903" s="100" t="s">
        <v>1021</v>
      </c>
      <c r="H1903" s="100" t="s">
        <v>1030</v>
      </c>
      <c r="I1903" s="100" t="s">
        <v>1006</v>
      </c>
      <c r="J1903" s="100" t="s">
        <v>1007</v>
      </c>
      <c r="K1903" s="100" t="s">
        <v>1030</v>
      </c>
      <c r="L1903" s="100" t="s">
        <v>1030</v>
      </c>
      <c r="M1903" s="100" t="s">
        <v>1006</v>
      </c>
      <c r="N1903" s="100" t="s">
        <v>1030</v>
      </c>
      <c r="O1903" s="110" t="s">
        <v>1185</v>
      </c>
    </row>
    <row r="1904" spans="1:15" x14ac:dyDescent="0.25">
      <c r="A1904" s="97" t="s">
        <v>1172</v>
      </c>
      <c r="B1904" s="98" t="s">
        <v>1493</v>
      </c>
      <c r="C1904" s="98" t="s">
        <v>1494</v>
      </c>
      <c r="D1904" s="85">
        <v>217.9</v>
      </c>
      <c r="E1904" s="99">
        <v>-0.56705078192480396</v>
      </c>
      <c r="F1904" s="96">
        <v>179</v>
      </c>
      <c r="G1904" s="100" t="s">
        <v>1014</v>
      </c>
      <c r="H1904" s="100" t="s">
        <v>1014</v>
      </c>
      <c r="I1904" s="100" t="s">
        <v>1014</v>
      </c>
      <c r="J1904" s="100" t="s">
        <v>1014</v>
      </c>
      <c r="K1904" s="100" t="s">
        <v>1014</v>
      </c>
      <c r="L1904" s="100" t="s">
        <v>1014</v>
      </c>
      <c r="M1904" s="100" t="s">
        <v>1014</v>
      </c>
      <c r="N1904" s="100" t="s">
        <v>1014</v>
      </c>
      <c r="O1904" s="110" t="s">
        <v>1009</v>
      </c>
    </row>
    <row r="1905" spans="1:15" x14ac:dyDescent="0.25">
      <c r="A1905" s="97" t="s">
        <v>1173</v>
      </c>
      <c r="B1905" s="98" t="s">
        <v>1493</v>
      </c>
      <c r="C1905" s="98" t="s">
        <v>1494</v>
      </c>
      <c r="D1905" s="85">
        <v>283.8</v>
      </c>
      <c r="E1905" s="99">
        <v>-0.62281626173475302</v>
      </c>
      <c r="F1905" s="96">
        <v>175</v>
      </c>
      <c r="G1905" s="100" t="s">
        <v>1014</v>
      </c>
      <c r="H1905" s="100" t="s">
        <v>1014</v>
      </c>
      <c r="I1905" s="100" t="s">
        <v>1014</v>
      </c>
      <c r="J1905" s="100" t="s">
        <v>1014</v>
      </c>
      <c r="K1905" s="100" t="s">
        <v>1014</v>
      </c>
      <c r="L1905" s="100" t="s">
        <v>1014</v>
      </c>
      <c r="M1905" s="100" t="s">
        <v>1014</v>
      </c>
      <c r="N1905" s="100" t="s">
        <v>1014</v>
      </c>
      <c r="O1905" s="110" t="s">
        <v>1009</v>
      </c>
    </row>
    <row r="1906" spans="1:15" x14ac:dyDescent="0.25">
      <c r="A1906" s="97" t="s">
        <v>1174</v>
      </c>
      <c r="B1906" s="98" t="s">
        <v>1493</v>
      </c>
      <c r="C1906" s="98" t="s">
        <v>1494</v>
      </c>
      <c r="D1906" s="85">
        <v>40.9</v>
      </c>
      <c r="E1906" s="99">
        <v>0.42813084304643101</v>
      </c>
      <c r="F1906" s="96">
        <v>114</v>
      </c>
      <c r="G1906" s="100" t="s">
        <v>1014</v>
      </c>
      <c r="H1906" s="100" t="s">
        <v>1014</v>
      </c>
      <c r="I1906" s="100" t="s">
        <v>1014</v>
      </c>
      <c r="J1906" s="100" t="s">
        <v>1014</v>
      </c>
      <c r="K1906" s="100" t="s">
        <v>1014</v>
      </c>
      <c r="L1906" s="100" t="s">
        <v>1014</v>
      </c>
      <c r="M1906" s="100" t="s">
        <v>1014</v>
      </c>
      <c r="N1906" s="100" t="s">
        <v>1014</v>
      </c>
      <c r="O1906" s="110" t="s">
        <v>1200</v>
      </c>
    </row>
    <row r="1907" spans="1:15" x14ac:dyDescent="0.25">
      <c r="A1907" s="97" t="s">
        <v>1175</v>
      </c>
      <c r="B1907" s="98" t="s">
        <v>1493</v>
      </c>
      <c r="C1907" s="98" t="s">
        <v>1494</v>
      </c>
      <c r="D1907" s="85">
        <v>716.1</v>
      </c>
      <c r="E1907" s="99">
        <v>0.78941763172122903</v>
      </c>
      <c r="F1907" s="96">
        <v>82</v>
      </c>
      <c r="G1907" s="100" t="s">
        <v>1051</v>
      </c>
      <c r="H1907" s="100" t="s">
        <v>1008</v>
      </c>
      <c r="I1907" s="100" t="s">
        <v>1006</v>
      </c>
      <c r="J1907" s="100" t="s">
        <v>1008</v>
      </c>
      <c r="K1907" s="100" t="s">
        <v>1030</v>
      </c>
      <c r="L1907" s="100" t="s">
        <v>1030</v>
      </c>
      <c r="M1907" s="100" t="s">
        <v>1006</v>
      </c>
      <c r="N1907" s="100" t="s">
        <v>1030</v>
      </c>
      <c r="O1907" s="110" t="s">
        <v>1185</v>
      </c>
    </row>
    <row r="1908" spans="1:15" x14ac:dyDescent="0.25">
      <c r="A1908" s="97" t="s">
        <v>1176</v>
      </c>
      <c r="B1908" s="98" t="s">
        <v>1493</v>
      </c>
      <c r="C1908" s="98" t="s">
        <v>1494</v>
      </c>
      <c r="D1908" s="85">
        <v>2923</v>
      </c>
      <c r="E1908" s="99">
        <v>3.7910940309201897E-2</v>
      </c>
      <c r="F1908" s="96">
        <v>155</v>
      </c>
      <c r="G1908" s="100" t="s">
        <v>1006</v>
      </c>
      <c r="H1908" s="100" t="s">
        <v>1006</v>
      </c>
      <c r="I1908" s="100" t="s">
        <v>1006</v>
      </c>
      <c r="J1908" s="100" t="s">
        <v>1007</v>
      </c>
      <c r="K1908" s="100" t="s">
        <v>1030</v>
      </c>
      <c r="L1908" s="100" t="s">
        <v>1030</v>
      </c>
      <c r="M1908" s="100" t="s">
        <v>1006</v>
      </c>
      <c r="N1908" s="100" t="s">
        <v>1030</v>
      </c>
      <c r="O1908" s="110" t="s">
        <v>1185</v>
      </c>
    </row>
    <row r="1909" spans="1:15" x14ac:dyDescent="0.25">
      <c r="A1909" s="97" t="s">
        <v>1177</v>
      </c>
      <c r="B1909" s="98" t="s">
        <v>1493</v>
      </c>
      <c r="C1909" s="98" t="s">
        <v>1494</v>
      </c>
      <c r="D1909" s="85">
        <v>1146.0999999999999</v>
      </c>
      <c r="E1909" s="99">
        <v>0.35151288275911802</v>
      </c>
      <c r="F1909" s="96">
        <v>129</v>
      </c>
      <c r="G1909" s="100" t="s">
        <v>1008</v>
      </c>
      <c r="H1909" s="100" t="s">
        <v>1021</v>
      </c>
      <c r="I1909" s="100" t="s">
        <v>1006</v>
      </c>
      <c r="J1909" s="100" t="s">
        <v>1007</v>
      </c>
      <c r="K1909" s="100" t="s">
        <v>1030</v>
      </c>
      <c r="L1909" s="100" t="s">
        <v>1030</v>
      </c>
      <c r="M1909" s="100" t="s">
        <v>1006</v>
      </c>
      <c r="N1909" s="100" t="s">
        <v>1030</v>
      </c>
      <c r="O1909" s="110" t="s">
        <v>1185</v>
      </c>
    </row>
    <row r="1910" spans="1:15" x14ac:dyDescent="0.25">
      <c r="A1910" s="97" t="s">
        <v>1178</v>
      </c>
      <c r="B1910" s="98" t="s">
        <v>1493</v>
      </c>
      <c r="C1910" s="98" t="s">
        <v>1494</v>
      </c>
      <c r="D1910" s="85">
        <v>199</v>
      </c>
      <c r="E1910" s="99">
        <v>-0.35334463391132498</v>
      </c>
      <c r="F1910" s="96">
        <v>164</v>
      </c>
      <c r="G1910" s="100" t="s">
        <v>1014</v>
      </c>
      <c r="H1910" s="100" t="s">
        <v>1014</v>
      </c>
      <c r="I1910" s="100" t="s">
        <v>1014</v>
      </c>
      <c r="J1910" s="100" t="s">
        <v>1014</v>
      </c>
      <c r="K1910" s="100" t="s">
        <v>1014</v>
      </c>
      <c r="L1910" s="100" t="s">
        <v>1014</v>
      </c>
      <c r="M1910" s="100" t="s">
        <v>1014</v>
      </c>
      <c r="N1910" s="100" t="s">
        <v>1014</v>
      </c>
      <c r="O1910" s="110" t="s">
        <v>1009</v>
      </c>
    </row>
    <row r="1911" spans="1:15" x14ac:dyDescent="0.25">
      <c r="A1911" s="97" t="s">
        <v>1179</v>
      </c>
      <c r="B1911" s="98" t="s">
        <v>1493</v>
      </c>
      <c r="C1911" s="98" t="s">
        <v>1494</v>
      </c>
      <c r="D1911" s="85">
        <v>896.5</v>
      </c>
      <c r="E1911" s="99">
        <v>0.48660523532650402</v>
      </c>
      <c r="F1911" s="96">
        <v>109</v>
      </c>
      <c r="G1911" s="100" t="s">
        <v>1008</v>
      </c>
      <c r="H1911" s="100" t="s">
        <v>1030</v>
      </c>
      <c r="I1911" s="100" t="s">
        <v>1006</v>
      </c>
      <c r="J1911" s="100" t="s">
        <v>1008</v>
      </c>
      <c r="K1911" s="100" t="s">
        <v>1030</v>
      </c>
      <c r="L1911" s="100" t="s">
        <v>1030</v>
      </c>
      <c r="M1911" s="100" t="s">
        <v>1006</v>
      </c>
      <c r="N1911" s="100" t="s">
        <v>1030</v>
      </c>
      <c r="O1911" s="110" t="s">
        <v>1185</v>
      </c>
    </row>
    <row r="1912" spans="1:15" x14ac:dyDescent="0.25">
      <c r="A1912" s="97" t="s">
        <v>1180</v>
      </c>
      <c r="B1912" s="98" t="s">
        <v>1493</v>
      </c>
      <c r="C1912" s="98" t="s">
        <v>1494</v>
      </c>
      <c r="D1912" s="85">
        <v>5640.9</v>
      </c>
      <c r="E1912" s="99">
        <v>0.71681415278666505</v>
      </c>
      <c r="F1912" s="96">
        <v>92</v>
      </c>
      <c r="G1912" s="100" t="s">
        <v>1051</v>
      </c>
      <c r="H1912" s="100" t="s">
        <v>1008</v>
      </c>
      <c r="I1912" s="100" t="s">
        <v>1006</v>
      </c>
      <c r="J1912" s="100" t="s">
        <v>1008</v>
      </c>
      <c r="K1912" s="100" t="s">
        <v>1030</v>
      </c>
      <c r="L1912" s="100" t="s">
        <v>1030</v>
      </c>
      <c r="M1912" s="100" t="s">
        <v>1006</v>
      </c>
      <c r="N1912" s="100" t="s">
        <v>1030</v>
      </c>
      <c r="O1912" s="110" t="s">
        <v>1185</v>
      </c>
    </row>
    <row r="1913" spans="1:15" x14ac:dyDescent="0.25">
      <c r="A1913" s="97" t="s">
        <v>1181</v>
      </c>
      <c r="B1913" s="98" t="s">
        <v>1493</v>
      </c>
      <c r="C1913" s="98" t="s">
        <v>1494</v>
      </c>
      <c r="D1913" s="85">
        <v>803.7</v>
      </c>
      <c r="E1913" s="99">
        <v>-0.63069901513385696</v>
      </c>
      <c r="F1913" s="96">
        <v>180</v>
      </c>
      <c r="G1913" s="100" t="s">
        <v>1030</v>
      </c>
      <c r="H1913" s="100" t="s">
        <v>1006</v>
      </c>
      <c r="I1913" s="100" t="s">
        <v>1006</v>
      </c>
      <c r="J1913" s="100" t="s">
        <v>1008</v>
      </c>
      <c r="K1913" s="100" t="s">
        <v>1030</v>
      </c>
      <c r="L1913" s="100" t="s">
        <v>1030</v>
      </c>
      <c r="M1913" s="100" t="s">
        <v>1006</v>
      </c>
      <c r="N1913" s="100" t="s">
        <v>1030</v>
      </c>
      <c r="O1913" s="110" t="s">
        <v>1185</v>
      </c>
    </row>
    <row r="1914" spans="1:15" x14ac:dyDescent="0.25">
      <c r="A1914" s="97" t="s">
        <v>1182</v>
      </c>
      <c r="B1914" s="98" t="s">
        <v>1493</v>
      </c>
      <c r="C1914" s="98" t="s">
        <v>1494</v>
      </c>
      <c r="D1914" s="85">
        <v>1240.5</v>
      </c>
      <c r="E1914" s="99">
        <v>1.0278957033551599</v>
      </c>
      <c r="F1914" s="96">
        <v>70</v>
      </c>
      <c r="G1914" s="100" t="s">
        <v>1020</v>
      </c>
      <c r="H1914" s="100" t="s">
        <v>1030</v>
      </c>
      <c r="I1914" s="100" t="s">
        <v>1006</v>
      </c>
      <c r="J1914" s="100" t="s">
        <v>1008</v>
      </c>
      <c r="K1914" s="100" t="s">
        <v>1030</v>
      </c>
      <c r="L1914" s="100" t="s">
        <v>1030</v>
      </c>
      <c r="M1914" s="100" t="s">
        <v>1006</v>
      </c>
      <c r="N1914" s="100" t="s">
        <v>1030</v>
      </c>
      <c r="O1914" s="110" t="s">
        <v>1185</v>
      </c>
    </row>
    <row r="1915" spans="1:15" x14ac:dyDescent="0.25">
      <c r="A1915" s="97" t="s">
        <v>1003</v>
      </c>
      <c r="B1915" s="98" t="s">
        <v>1495</v>
      </c>
      <c r="C1915" s="98" t="s">
        <v>1496</v>
      </c>
      <c r="D1915" s="85">
        <v>944.6</v>
      </c>
      <c r="E1915" s="99">
        <v>-5.9765771602916899E-2</v>
      </c>
      <c r="F1915" s="96">
        <v>154</v>
      </c>
      <c r="G1915" s="100" t="s">
        <v>1014</v>
      </c>
      <c r="H1915" s="100" t="s">
        <v>1014</v>
      </c>
      <c r="I1915" s="100" t="s">
        <v>1014</v>
      </c>
      <c r="J1915" s="100" t="s">
        <v>1014</v>
      </c>
      <c r="K1915" s="100" t="s">
        <v>1014</v>
      </c>
      <c r="L1915" s="100" t="s">
        <v>1014</v>
      </c>
      <c r="M1915" s="100" t="s">
        <v>1014</v>
      </c>
      <c r="N1915" s="100" t="s">
        <v>1014</v>
      </c>
      <c r="O1915" s="110" t="s">
        <v>1009</v>
      </c>
    </row>
    <row r="1916" spans="1:15" x14ac:dyDescent="0.25">
      <c r="A1916" s="97" t="s">
        <v>1172</v>
      </c>
      <c r="B1916" s="98" t="s">
        <v>1495</v>
      </c>
      <c r="C1916" s="98" t="s">
        <v>1496</v>
      </c>
      <c r="D1916" s="85">
        <v>371.2</v>
      </c>
      <c r="E1916" s="99">
        <v>-0.56705078192480396</v>
      </c>
      <c r="F1916" s="96">
        <v>179</v>
      </c>
      <c r="G1916" s="100" t="s">
        <v>1014</v>
      </c>
      <c r="H1916" s="100" t="s">
        <v>1014</v>
      </c>
      <c r="I1916" s="100" t="s">
        <v>1014</v>
      </c>
      <c r="J1916" s="100" t="s">
        <v>1014</v>
      </c>
      <c r="K1916" s="100" t="s">
        <v>1014</v>
      </c>
      <c r="L1916" s="100" t="s">
        <v>1014</v>
      </c>
      <c r="M1916" s="100" t="s">
        <v>1014</v>
      </c>
      <c r="N1916" s="100" t="s">
        <v>1014</v>
      </c>
      <c r="O1916" s="110" t="s">
        <v>1009</v>
      </c>
    </row>
    <row r="1917" spans="1:15" x14ac:dyDescent="0.25">
      <c r="A1917" s="97" t="s">
        <v>1173</v>
      </c>
      <c r="B1917" s="98" t="s">
        <v>1495</v>
      </c>
      <c r="C1917" s="98" t="s">
        <v>1496</v>
      </c>
      <c r="D1917" s="85">
        <v>387.8</v>
      </c>
      <c r="E1917" s="99">
        <v>-0.62281626173475302</v>
      </c>
      <c r="F1917" s="96">
        <v>175</v>
      </c>
      <c r="G1917" s="100" t="s">
        <v>1014</v>
      </c>
      <c r="H1917" s="100" t="s">
        <v>1014</v>
      </c>
      <c r="I1917" s="100" t="s">
        <v>1014</v>
      </c>
      <c r="J1917" s="100" t="s">
        <v>1014</v>
      </c>
      <c r="K1917" s="100" t="s">
        <v>1014</v>
      </c>
      <c r="L1917" s="100" t="s">
        <v>1014</v>
      </c>
      <c r="M1917" s="100" t="s">
        <v>1014</v>
      </c>
      <c r="N1917" s="100" t="s">
        <v>1014</v>
      </c>
      <c r="O1917" s="110" t="s">
        <v>1009</v>
      </c>
    </row>
    <row r="1918" spans="1:15" x14ac:dyDescent="0.25">
      <c r="A1918" s="97" t="s">
        <v>1174</v>
      </c>
      <c r="B1918" s="98" t="s">
        <v>1495</v>
      </c>
      <c r="C1918" s="98" t="s">
        <v>1496</v>
      </c>
      <c r="D1918" s="85">
        <v>79.2</v>
      </c>
      <c r="E1918" s="99">
        <v>-0.91532289452539795</v>
      </c>
      <c r="F1918" s="96">
        <v>199</v>
      </c>
      <c r="G1918" s="100" t="s">
        <v>1014</v>
      </c>
      <c r="H1918" s="100" t="s">
        <v>1014</v>
      </c>
      <c r="I1918" s="100" t="s">
        <v>1014</v>
      </c>
      <c r="J1918" s="100" t="s">
        <v>1014</v>
      </c>
      <c r="K1918" s="100" t="s">
        <v>1014</v>
      </c>
      <c r="L1918" s="100" t="s">
        <v>1014</v>
      </c>
      <c r="M1918" s="100" t="s">
        <v>1014</v>
      </c>
      <c r="N1918" s="100" t="s">
        <v>1014</v>
      </c>
      <c r="O1918" s="110" t="s">
        <v>1200</v>
      </c>
    </row>
    <row r="1919" spans="1:15" x14ac:dyDescent="0.25">
      <c r="A1919" s="97" t="s">
        <v>1175</v>
      </c>
      <c r="B1919" s="98" t="s">
        <v>1495</v>
      </c>
      <c r="C1919" s="98" t="s">
        <v>1496</v>
      </c>
      <c r="D1919" s="85">
        <v>586.9</v>
      </c>
      <c r="E1919" s="99">
        <v>-2.4660418551963801E-2</v>
      </c>
      <c r="F1919" s="96">
        <v>142</v>
      </c>
      <c r="G1919" s="100" t="s">
        <v>1014</v>
      </c>
      <c r="H1919" s="100" t="s">
        <v>1014</v>
      </c>
      <c r="I1919" s="100" t="s">
        <v>1014</v>
      </c>
      <c r="J1919" s="100" t="s">
        <v>1014</v>
      </c>
      <c r="K1919" s="100" t="s">
        <v>1014</v>
      </c>
      <c r="L1919" s="100" t="s">
        <v>1014</v>
      </c>
      <c r="M1919" s="100" t="s">
        <v>1014</v>
      </c>
      <c r="N1919" s="100" t="s">
        <v>1014</v>
      </c>
      <c r="O1919" s="110" t="s">
        <v>1009</v>
      </c>
    </row>
    <row r="1920" spans="1:15" x14ac:dyDescent="0.25">
      <c r="A1920" s="97" t="s">
        <v>1176</v>
      </c>
      <c r="B1920" s="98" t="s">
        <v>1495</v>
      </c>
      <c r="C1920" s="98" t="s">
        <v>1496</v>
      </c>
      <c r="D1920" s="85">
        <v>1477.8</v>
      </c>
      <c r="E1920" s="99">
        <v>-0.54713134285131604</v>
      </c>
      <c r="F1920" s="96">
        <v>190</v>
      </c>
      <c r="G1920" s="100" t="s">
        <v>1030</v>
      </c>
      <c r="H1920" s="100" t="s">
        <v>1007</v>
      </c>
      <c r="I1920" s="100" t="s">
        <v>1006</v>
      </c>
      <c r="J1920" s="100" t="s">
        <v>1008</v>
      </c>
      <c r="K1920" s="100" t="s">
        <v>1030</v>
      </c>
      <c r="L1920" s="100" t="s">
        <v>1021</v>
      </c>
      <c r="M1920" s="100" t="s">
        <v>1008</v>
      </c>
      <c r="N1920" s="100" t="s">
        <v>1030</v>
      </c>
      <c r="O1920" s="110" t="s">
        <v>1185</v>
      </c>
    </row>
    <row r="1921" spans="1:15" x14ac:dyDescent="0.25">
      <c r="A1921" s="97" t="s">
        <v>1177</v>
      </c>
      <c r="B1921" s="98" t="s">
        <v>1495</v>
      </c>
      <c r="C1921" s="98" t="s">
        <v>1496</v>
      </c>
      <c r="D1921" s="85">
        <v>779.2</v>
      </c>
      <c r="E1921" s="99">
        <v>-9.8246361693759401E-2</v>
      </c>
      <c r="F1921" s="96">
        <v>150</v>
      </c>
      <c r="G1921" s="100" t="s">
        <v>1014</v>
      </c>
      <c r="H1921" s="100" t="s">
        <v>1014</v>
      </c>
      <c r="I1921" s="100" t="s">
        <v>1014</v>
      </c>
      <c r="J1921" s="100" t="s">
        <v>1014</v>
      </c>
      <c r="K1921" s="100" t="s">
        <v>1014</v>
      </c>
      <c r="L1921" s="100" t="s">
        <v>1014</v>
      </c>
      <c r="M1921" s="100" t="s">
        <v>1014</v>
      </c>
      <c r="N1921" s="100" t="s">
        <v>1014</v>
      </c>
      <c r="O1921" s="110" t="s">
        <v>1009</v>
      </c>
    </row>
    <row r="1922" spans="1:15" x14ac:dyDescent="0.25">
      <c r="A1922" s="97" t="s">
        <v>1178</v>
      </c>
      <c r="B1922" s="98" t="s">
        <v>1495</v>
      </c>
      <c r="C1922" s="98" t="s">
        <v>1496</v>
      </c>
      <c r="D1922" s="85">
        <v>168.9</v>
      </c>
      <c r="E1922" s="99">
        <v>-0.35334463391132498</v>
      </c>
      <c r="F1922" s="96">
        <v>164</v>
      </c>
      <c r="G1922" s="100" t="s">
        <v>1014</v>
      </c>
      <c r="H1922" s="100" t="s">
        <v>1014</v>
      </c>
      <c r="I1922" s="100" t="s">
        <v>1014</v>
      </c>
      <c r="J1922" s="100" t="s">
        <v>1014</v>
      </c>
      <c r="K1922" s="100" t="s">
        <v>1014</v>
      </c>
      <c r="L1922" s="100" t="s">
        <v>1014</v>
      </c>
      <c r="M1922" s="100" t="s">
        <v>1014</v>
      </c>
      <c r="N1922" s="100" t="s">
        <v>1014</v>
      </c>
      <c r="O1922" s="110" t="s">
        <v>1009</v>
      </c>
    </row>
    <row r="1923" spans="1:15" x14ac:dyDescent="0.25">
      <c r="A1923" s="97" t="s">
        <v>1179</v>
      </c>
      <c r="B1923" s="98" t="s">
        <v>1495</v>
      </c>
      <c r="C1923" s="98" t="s">
        <v>1496</v>
      </c>
      <c r="D1923" s="85">
        <v>771</v>
      </c>
      <c r="E1923" s="99">
        <v>-0.205390907615911</v>
      </c>
      <c r="F1923" s="96">
        <v>168</v>
      </c>
      <c r="G1923" s="100" t="s">
        <v>1014</v>
      </c>
      <c r="H1923" s="100" t="s">
        <v>1014</v>
      </c>
      <c r="I1923" s="100" t="s">
        <v>1014</v>
      </c>
      <c r="J1923" s="100" t="s">
        <v>1014</v>
      </c>
      <c r="K1923" s="100" t="s">
        <v>1014</v>
      </c>
      <c r="L1923" s="100" t="s">
        <v>1014</v>
      </c>
      <c r="M1923" s="100" t="s">
        <v>1014</v>
      </c>
      <c r="N1923" s="100" t="s">
        <v>1014</v>
      </c>
      <c r="O1923" s="110" t="s">
        <v>1009</v>
      </c>
    </row>
    <row r="1924" spans="1:15" x14ac:dyDescent="0.25">
      <c r="A1924" s="97" t="s">
        <v>1180</v>
      </c>
      <c r="B1924" s="98" t="s">
        <v>1495</v>
      </c>
      <c r="C1924" s="98" t="s">
        <v>1496</v>
      </c>
      <c r="D1924" s="85">
        <v>2384.9</v>
      </c>
      <c r="E1924" s="99">
        <v>-0.72843165675329602</v>
      </c>
      <c r="F1924" s="96">
        <v>189</v>
      </c>
      <c r="G1924" s="100" t="s">
        <v>1030</v>
      </c>
      <c r="H1924" s="100" t="s">
        <v>1006</v>
      </c>
      <c r="I1924" s="100" t="s">
        <v>1006</v>
      </c>
      <c r="J1924" s="100" t="s">
        <v>1006</v>
      </c>
      <c r="K1924" s="100" t="s">
        <v>1030</v>
      </c>
      <c r="L1924" s="100" t="s">
        <v>1021</v>
      </c>
      <c r="M1924" s="100" t="s">
        <v>1008</v>
      </c>
      <c r="N1924" s="100" t="s">
        <v>1030</v>
      </c>
      <c r="O1924" s="110" t="s">
        <v>1185</v>
      </c>
    </row>
    <row r="1925" spans="1:15" x14ac:dyDescent="0.25">
      <c r="A1925" s="97" t="s">
        <v>1181</v>
      </c>
      <c r="B1925" s="98" t="s">
        <v>1495</v>
      </c>
      <c r="C1925" s="98" t="s">
        <v>1496</v>
      </c>
      <c r="D1925" s="85">
        <v>575.5</v>
      </c>
      <c r="E1925" s="99">
        <v>-1.5546820350366899</v>
      </c>
      <c r="F1925" s="96">
        <v>203</v>
      </c>
      <c r="G1925" s="100" t="s">
        <v>1030</v>
      </c>
      <c r="H1925" s="100" t="s">
        <v>1021</v>
      </c>
      <c r="I1925" s="100" t="s">
        <v>1006</v>
      </c>
      <c r="J1925" s="100" t="s">
        <v>1008</v>
      </c>
      <c r="K1925" s="100" t="s">
        <v>1030</v>
      </c>
      <c r="L1925" s="100" t="s">
        <v>1021</v>
      </c>
      <c r="M1925" s="100" t="s">
        <v>1008</v>
      </c>
      <c r="N1925" s="100" t="s">
        <v>1030</v>
      </c>
      <c r="O1925" s="110" t="s">
        <v>1185</v>
      </c>
    </row>
    <row r="1926" spans="1:15" x14ac:dyDescent="0.25">
      <c r="A1926" s="97" t="s">
        <v>1182</v>
      </c>
      <c r="B1926" s="98" t="s">
        <v>1495</v>
      </c>
      <c r="C1926" s="98" t="s">
        <v>1496</v>
      </c>
      <c r="D1926" s="85">
        <v>1444.2</v>
      </c>
      <c r="E1926" s="99">
        <v>-0.53476433406566004</v>
      </c>
      <c r="F1926" s="96">
        <v>185</v>
      </c>
      <c r="G1926" s="100" t="s">
        <v>1021</v>
      </c>
      <c r="H1926" s="100" t="s">
        <v>1021</v>
      </c>
      <c r="I1926" s="100" t="s">
        <v>1006</v>
      </c>
      <c r="J1926" s="100" t="s">
        <v>1008</v>
      </c>
      <c r="K1926" s="100" t="s">
        <v>1030</v>
      </c>
      <c r="L1926" s="100" t="s">
        <v>1021</v>
      </c>
      <c r="M1926" s="100" t="s">
        <v>1008</v>
      </c>
      <c r="N1926" s="100" t="s">
        <v>1030</v>
      </c>
      <c r="O1926" s="110" t="s">
        <v>1185</v>
      </c>
    </row>
    <row r="1927" spans="1:15" x14ac:dyDescent="0.25">
      <c r="A1927" s="97" t="s">
        <v>1003</v>
      </c>
      <c r="B1927" s="98" t="s">
        <v>1497</v>
      </c>
      <c r="C1927" s="98" t="s">
        <v>1498</v>
      </c>
      <c r="D1927" s="85">
        <v>474.4</v>
      </c>
      <c r="E1927" s="99">
        <v>-5.9765771602916899E-2</v>
      </c>
      <c r="F1927" s="96">
        <v>154</v>
      </c>
      <c r="G1927" s="100" t="s">
        <v>1014</v>
      </c>
      <c r="H1927" s="100" t="s">
        <v>1014</v>
      </c>
      <c r="I1927" s="100" t="s">
        <v>1014</v>
      </c>
      <c r="J1927" s="100" t="s">
        <v>1014</v>
      </c>
      <c r="K1927" s="100" t="s">
        <v>1014</v>
      </c>
      <c r="L1927" s="100" t="s">
        <v>1014</v>
      </c>
      <c r="M1927" s="100" t="s">
        <v>1014</v>
      </c>
      <c r="N1927" s="100" t="s">
        <v>1014</v>
      </c>
      <c r="O1927" s="110" t="s">
        <v>1009</v>
      </c>
    </row>
    <row r="1928" spans="1:15" x14ac:dyDescent="0.25">
      <c r="A1928" s="97" t="s">
        <v>1172</v>
      </c>
      <c r="B1928" s="98" t="s">
        <v>1497</v>
      </c>
      <c r="C1928" s="98" t="s">
        <v>1498</v>
      </c>
      <c r="D1928" s="85">
        <v>82.5</v>
      </c>
      <c r="E1928" s="99">
        <v>-0.56705078192480396</v>
      </c>
      <c r="F1928" s="96">
        <v>179</v>
      </c>
      <c r="G1928" s="100" t="s">
        <v>1014</v>
      </c>
      <c r="H1928" s="100" t="s">
        <v>1014</v>
      </c>
      <c r="I1928" s="100" t="s">
        <v>1014</v>
      </c>
      <c r="J1928" s="100" t="s">
        <v>1014</v>
      </c>
      <c r="K1928" s="100" t="s">
        <v>1014</v>
      </c>
      <c r="L1928" s="100" t="s">
        <v>1014</v>
      </c>
      <c r="M1928" s="100" t="s">
        <v>1014</v>
      </c>
      <c r="N1928" s="100" t="s">
        <v>1014</v>
      </c>
      <c r="O1928" s="110" t="s">
        <v>1009</v>
      </c>
    </row>
    <row r="1929" spans="1:15" x14ac:dyDescent="0.25">
      <c r="A1929" s="97" t="s">
        <v>1173</v>
      </c>
      <c r="B1929" s="98" t="s">
        <v>1497</v>
      </c>
      <c r="C1929" s="98" t="s">
        <v>1498</v>
      </c>
      <c r="D1929" s="85">
        <v>63.3</v>
      </c>
      <c r="E1929" s="99">
        <v>-0.62281626173475302</v>
      </c>
      <c r="F1929" s="96">
        <v>175</v>
      </c>
      <c r="G1929" s="100" t="s">
        <v>1014</v>
      </c>
      <c r="H1929" s="100" t="s">
        <v>1014</v>
      </c>
      <c r="I1929" s="100" t="s">
        <v>1014</v>
      </c>
      <c r="J1929" s="100" t="s">
        <v>1014</v>
      </c>
      <c r="K1929" s="100" t="s">
        <v>1014</v>
      </c>
      <c r="L1929" s="100" t="s">
        <v>1014</v>
      </c>
      <c r="M1929" s="100" t="s">
        <v>1014</v>
      </c>
      <c r="N1929" s="100" t="s">
        <v>1014</v>
      </c>
      <c r="O1929" s="110" t="s">
        <v>1009</v>
      </c>
    </row>
    <row r="1930" spans="1:15" x14ac:dyDescent="0.25">
      <c r="A1930" s="97" t="s">
        <v>1174</v>
      </c>
      <c r="B1930" s="98" t="s">
        <v>1497</v>
      </c>
      <c r="C1930" s="98" t="s">
        <v>1498</v>
      </c>
      <c r="D1930" s="85">
        <v>70.7</v>
      </c>
      <c r="E1930" s="99">
        <v>-0.73034431818502299</v>
      </c>
      <c r="F1930" s="96">
        <v>193</v>
      </c>
      <c r="G1930" s="100" t="s">
        <v>1014</v>
      </c>
      <c r="H1930" s="100" t="s">
        <v>1014</v>
      </c>
      <c r="I1930" s="100" t="s">
        <v>1014</v>
      </c>
      <c r="J1930" s="100" t="s">
        <v>1014</v>
      </c>
      <c r="K1930" s="100" t="s">
        <v>1014</v>
      </c>
      <c r="L1930" s="100" t="s">
        <v>1014</v>
      </c>
      <c r="M1930" s="100" t="s">
        <v>1014</v>
      </c>
      <c r="N1930" s="100" t="s">
        <v>1014</v>
      </c>
      <c r="O1930" s="110" t="s">
        <v>1200</v>
      </c>
    </row>
    <row r="1931" spans="1:15" x14ac:dyDescent="0.25">
      <c r="A1931" s="97" t="s">
        <v>1175</v>
      </c>
      <c r="B1931" s="98" t="s">
        <v>1497</v>
      </c>
      <c r="C1931" s="98" t="s">
        <v>1498</v>
      </c>
      <c r="D1931" s="85">
        <v>222.6</v>
      </c>
      <c r="E1931" s="99">
        <v>-2.4660418551963801E-2</v>
      </c>
      <c r="F1931" s="96">
        <v>142</v>
      </c>
      <c r="G1931" s="100" t="s">
        <v>1014</v>
      </c>
      <c r="H1931" s="100" t="s">
        <v>1014</v>
      </c>
      <c r="I1931" s="100" t="s">
        <v>1014</v>
      </c>
      <c r="J1931" s="100" t="s">
        <v>1014</v>
      </c>
      <c r="K1931" s="100" t="s">
        <v>1014</v>
      </c>
      <c r="L1931" s="100" t="s">
        <v>1014</v>
      </c>
      <c r="M1931" s="100" t="s">
        <v>1014</v>
      </c>
      <c r="N1931" s="100" t="s">
        <v>1014</v>
      </c>
      <c r="O1931" s="110" t="s">
        <v>1009</v>
      </c>
    </row>
    <row r="1932" spans="1:15" x14ac:dyDescent="0.25">
      <c r="A1932" s="97" t="s">
        <v>1176</v>
      </c>
      <c r="B1932" s="98" t="s">
        <v>1497</v>
      </c>
      <c r="C1932" s="98" t="s">
        <v>1498</v>
      </c>
      <c r="D1932" s="85">
        <v>777.3</v>
      </c>
      <c r="E1932" s="99">
        <v>-1.13059792313591</v>
      </c>
      <c r="F1932" s="96">
        <v>202</v>
      </c>
      <c r="G1932" s="100" t="s">
        <v>1030</v>
      </c>
      <c r="H1932" s="100" t="s">
        <v>1006</v>
      </c>
      <c r="I1932" s="100" t="s">
        <v>1021</v>
      </c>
      <c r="J1932" s="100" t="s">
        <v>1008</v>
      </c>
      <c r="K1932" s="100" t="s">
        <v>1030</v>
      </c>
      <c r="L1932" s="100" t="s">
        <v>1021</v>
      </c>
      <c r="M1932" s="100" t="s">
        <v>1006</v>
      </c>
      <c r="N1932" s="100" t="s">
        <v>1030</v>
      </c>
      <c r="O1932" s="110" t="s">
        <v>1185</v>
      </c>
    </row>
    <row r="1933" spans="1:15" x14ac:dyDescent="0.25">
      <c r="A1933" s="97" t="s">
        <v>1177</v>
      </c>
      <c r="B1933" s="98" t="s">
        <v>1497</v>
      </c>
      <c r="C1933" s="98" t="s">
        <v>1498</v>
      </c>
      <c r="D1933" s="85">
        <v>337.4</v>
      </c>
      <c r="E1933" s="99">
        <v>-9.8246361693759401E-2</v>
      </c>
      <c r="F1933" s="96">
        <v>150</v>
      </c>
      <c r="G1933" s="100" t="s">
        <v>1014</v>
      </c>
      <c r="H1933" s="100" t="s">
        <v>1014</v>
      </c>
      <c r="I1933" s="100" t="s">
        <v>1014</v>
      </c>
      <c r="J1933" s="100" t="s">
        <v>1014</v>
      </c>
      <c r="K1933" s="100" t="s">
        <v>1014</v>
      </c>
      <c r="L1933" s="100" t="s">
        <v>1014</v>
      </c>
      <c r="M1933" s="100" t="s">
        <v>1014</v>
      </c>
      <c r="N1933" s="100" t="s">
        <v>1014</v>
      </c>
      <c r="O1933" s="110" t="s">
        <v>1009</v>
      </c>
    </row>
    <row r="1934" spans="1:15" x14ac:dyDescent="0.25">
      <c r="A1934" s="97" t="s">
        <v>1178</v>
      </c>
      <c r="B1934" s="98" t="s">
        <v>1497</v>
      </c>
      <c r="C1934" s="98" t="s">
        <v>1498</v>
      </c>
      <c r="D1934" s="85">
        <v>82.3</v>
      </c>
      <c r="E1934" s="99">
        <v>-0.35334463391132498</v>
      </c>
      <c r="F1934" s="96">
        <v>164</v>
      </c>
      <c r="G1934" s="100" t="s">
        <v>1014</v>
      </c>
      <c r="H1934" s="100" t="s">
        <v>1014</v>
      </c>
      <c r="I1934" s="100" t="s">
        <v>1014</v>
      </c>
      <c r="J1934" s="100" t="s">
        <v>1014</v>
      </c>
      <c r="K1934" s="100" t="s">
        <v>1014</v>
      </c>
      <c r="L1934" s="100" t="s">
        <v>1014</v>
      </c>
      <c r="M1934" s="100" t="s">
        <v>1014</v>
      </c>
      <c r="N1934" s="100" t="s">
        <v>1014</v>
      </c>
      <c r="O1934" s="110" t="s">
        <v>1009</v>
      </c>
    </row>
    <row r="1935" spans="1:15" x14ac:dyDescent="0.25">
      <c r="A1935" s="97" t="s">
        <v>1179</v>
      </c>
      <c r="B1935" s="98" t="s">
        <v>1497</v>
      </c>
      <c r="C1935" s="98" t="s">
        <v>1498</v>
      </c>
      <c r="D1935" s="85">
        <v>336.3</v>
      </c>
      <c r="E1935" s="99">
        <v>-0.205390907615911</v>
      </c>
      <c r="F1935" s="96">
        <v>168</v>
      </c>
      <c r="G1935" s="100" t="s">
        <v>1014</v>
      </c>
      <c r="H1935" s="100" t="s">
        <v>1014</v>
      </c>
      <c r="I1935" s="100" t="s">
        <v>1014</v>
      </c>
      <c r="J1935" s="100" t="s">
        <v>1014</v>
      </c>
      <c r="K1935" s="100" t="s">
        <v>1014</v>
      </c>
      <c r="L1935" s="100" t="s">
        <v>1014</v>
      </c>
      <c r="M1935" s="100" t="s">
        <v>1014</v>
      </c>
      <c r="N1935" s="100" t="s">
        <v>1014</v>
      </c>
      <c r="O1935" s="110" t="s">
        <v>1009</v>
      </c>
    </row>
    <row r="1936" spans="1:15" x14ac:dyDescent="0.25">
      <c r="A1936" s="97" t="s">
        <v>1180</v>
      </c>
      <c r="B1936" s="98" t="s">
        <v>1497</v>
      </c>
      <c r="C1936" s="98" t="s">
        <v>1498</v>
      </c>
      <c r="D1936" s="85">
        <v>2525.6</v>
      </c>
      <c r="E1936" s="99">
        <v>-0.46469061789292798</v>
      </c>
      <c r="F1936" s="96">
        <v>176</v>
      </c>
      <c r="G1936" s="100" t="s">
        <v>1021</v>
      </c>
      <c r="H1936" s="100" t="s">
        <v>1021</v>
      </c>
      <c r="I1936" s="100" t="s">
        <v>1021</v>
      </c>
      <c r="J1936" s="100" t="s">
        <v>1008</v>
      </c>
      <c r="K1936" s="100" t="s">
        <v>1030</v>
      </c>
      <c r="L1936" s="100" t="s">
        <v>1021</v>
      </c>
      <c r="M1936" s="100" t="s">
        <v>1006</v>
      </c>
      <c r="N1936" s="100" t="s">
        <v>1030</v>
      </c>
      <c r="O1936" s="110" t="s">
        <v>1185</v>
      </c>
    </row>
    <row r="1937" spans="1:15" x14ac:dyDescent="0.25">
      <c r="A1937" s="97" t="s">
        <v>1181</v>
      </c>
      <c r="B1937" s="98" t="s">
        <v>1497</v>
      </c>
      <c r="C1937" s="98" t="s">
        <v>1498</v>
      </c>
      <c r="D1937" s="85">
        <v>373.9</v>
      </c>
      <c r="E1937" s="99">
        <v>-1.10793357401472</v>
      </c>
      <c r="F1937" s="96">
        <v>195</v>
      </c>
      <c r="G1937" s="100" t="s">
        <v>1014</v>
      </c>
      <c r="H1937" s="100" t="s">
        <v>1014</v>
      </c>
      <c r="I1937" s="100" t="s">
        <v>1014</v>
      </c>
      <c r="J1937" s="100" t="s">
        <v>1014</v>
      </c>
      <c r="K1937" s="100" t="s">
        <v>1014</v>
      </c>
      <c r="L1937" s="100" t="s">
        <v>1014</v>
      </c>
      <c r="M1937" s="100" t="s">
        <v>1014</v>
      </c>
      <c r="N1937" s="100" t="s">
        <v>1014</v>
      </c>
      <c r="O1937" s="110" t="s">
        <v>1009</v>
      </c>
    </row>
    <row r="1938" spans="1:15" x14ac:dyDescent="0.25">
      <c r="A1938" s="97" t="s">
        <v>1182</v>
      </c>
      <c r="B1938" s="98" t="s">
        <v>1497</v>
      </c>
      <c r="C1938" s="98" t="s">
        <v>1498</v>
      </c>
      <c r="D1938" s="85">
        <v>841.7</v>
      </c>
      <c r="E1938" s="99">
        <v>-0.90868964080946701</v>
      </c>
      <c r="F1938" s="96">
        <v>204</v>
      </c>
      <c r="G1938" s="100" t="s">
        <v>1030</v>
      </c>
      <c r="H1938" s="100" t="s">
        <v>1006</v>
      </c>
      <c r="I1938" s="100" t="s">
        <v>1021</v>
      </c>
      <c r="J1938" s="100" t="s">
        <v>1008</v>
      </c>
      <c r="K1938" s="100" t="s">
        <v>1030</v>
      </c>
      <c r="L1938" s="100" t="s">
        <v>1021</v>
      </c>
      <c r="M1938" s="100" t="s">
        <v>1006</v>
      </c>
      <c r="N1938" s="100" t="s">
        <v>1030</v>
      </c>
      <c r="O1938" s="110" t="s">
        <v>1185</v>
      </c>
    </row>
    <row r="1939" spans="1:15" x14ac:dyDescent="0.25">
      <c r="A1939" s="97" t="s">
        <v>1003</v>
      </c>
      <c r="B1939" s="98" t="s">
        <v>1499</v>
      </c>
      <c r="C1939" s="98" t="s">
        <v>1500</v>
      </c>
      <c r="D1939" s="85">
        <v>809.8</v>
      </c>
      <c r="E1939" s="99">
        <v>0.76620539769812102</v>
      </c>
      <c r="F1939" s="96">
        <v>83</v>
      </c>
      <c r="G1939" s="100" t="s">
        <v>1051</v>
      </c>
      <c r="H1939" s="100" t="s">
        <v>1021</v>
      </c>
      <c r="I1939" s="100" t="s">
        <v>1007</v>
      </c>
      <c r="J1939" s="100" t="s">
        <v>1008</v>
      </c>
      <c r="K1939" s="100" t="s">
        <v>1021</v>
      </c>
      <c r="L1939" s="100" t="s">
        <v>1008</v>
      </c>
      <c r="M1939" s="100" t="s">
        <v>1008</v>
      </c>
      <c r="N1939" s="100" t="s">
        <v>1008</v>
      </c>
      <c r="O1939" s="110" t="s">
        <v>1185</v>
      </c>
    </row>
    <row r="1940" spans="1:15" x14ac:dyDescent="0.25">
      <c r="A1940" s="97" t="s">
        <v>1172</v>
      </c>
      <c r="B1940" s="98" t="s">
        <v>1499</v>
      </c>
      <c r="C1940" s="98" t="s">
        <v>1500</v>
      </c>
      <c r="D1940" s="85">
        <v>437.6</v>
      </c>
      <c r="E1940" s="99">
        <v>0.75685772666391404</v>
      </c>
      <c r="F1940" s="96">
        <v>91</v>
      </c>
      <c r="G1940" s="100" t="s">
        <v>1014</v>
      </c>
      <c r="H1940" s="100" t="s">
        <v>1014</v>
      </c>
      <c r="I1940" s="100" t="s">
        <v>1014</v>
      </c>
      <c r="J1940" s="100" t="s">
        <v>1014</v>
      </c>
      <c r="K1940" s="100" t="s">
        <v>1014</v>
      </c>
      <c r="L1940" s="100" t="s">
        <v>1014</v>
      </c>
      <c r="M1940" s="100" t="s">
        <v>1014</v>
      </c>
      <c r="N1940" s="100" t="s">
        <v>1014</v>
      </c>
      <c r="O1940" s="110" t="s">
        <v>1009</v>
      </c>
    </row>
    <row r="1941" spans="1:15" x14ac:dyDescent="0.25">
      <c r="A1941" s="97" t="s">
        <v>1173</v>
      </c>
      <c r="B1941" s="98" t="s">
        <v>1499</v>
      </c>
      <c r="C1941" s="98" t="s">
        <v>1500</v>
      </c>
      <c r="D1941" s="85">
        <v>477.1</v>
      </c>
      <c r="E1941" s="99">
        <v>0.492350104846287</v>
      </c>
      <c r="F1941" s="96">
        <v>90</v>
      </c>
      <c r="G1941" s="100" t="s">
        <v>1014</v>
      </c>
      <c r="H1941" s="100" t="s">
        <v>1014</v>
      </c>
      <c r="I1941" s="100" t="s">
        <v>1014</v>
      </c>
      <c r="J1941" s="100" t="s">
        <v>1014</v>
      </c>
      <c r="K1941" s="100" t="s">
        <v>1014</v>
      </c>
      <c r="L1941" s="100" t="s">
        <v>1014</v>
      </c>
      <c r="M1941" s="100" t="s">
        <v>1014</v>
      </c>
      <c r="N1941" s="100" t="s">
        <v>1014</v>
      </c>
      <c r="O1941" s="110" t="s">
        <v>1009</v>
      </c>
    </row>
    <row r="1942" spans="1:15" x14ac:dyDescent="0.25">
      <c r="A1942" s="97" t="s">
        <v>1174</v>
      </c>
      <c r="B1942" s="98" t="s">
        <v>1499</v>
      </c>
      <c r="C1942" s="98" t="s">
        <v>1500</v>
      </c>
      <c r="D1942" s="85">
        <v>307.89999999999998</v>
      </c>
      <c r="E1942" s="99">
        <v>0.99578206487214005</v>
      </c>
      <c r="F1942" s="96">
        <v>64</v>
      </c>
      <c r="G1942" s="100" t="s">
        <v>1014</v>
      </c>
      <c r="H1942" s="100" t="s">
        <v>1014</v>
      </c>
      <c r="I1942" s="100" t="s">
        <v>1014</v>
      </c>
      <c r="J1942" s="100" t="s">
        <v>1014</v>
      </c>
      <c r="K1942" s="100" t="s">
        <v>1014</v>
      </c>
      <c r="L1942" s="100" t="s">
        <v>1014</v>
      </c>
      <c r="M1942" s="100" t="s">
        <v>1014</v>
      </c>
      <c r="N1942" s="100" t="s">
        <v>1014</v>
      </c>
      <c r="O1942" s="110" t="s">
        <v>1009</v>
      </c>
    </row>
    <row r="1943" spans="1:15" x14ac:dyDescent="0.25">
      <c r="A1943" s="97" t="s">
        <v>1175</v>
      </c>
      <c r="B1943" s="98" t="s">
        <v>1499</v>
      </c>
      <c r="C1943" s="98" t="s">
        <v>1500</v>
      </c>
      <c r="D1943" s="85">
        <v>495.4</v>
      </c>
      <c r="E1943" s="99">
        <v>1.8147372025620201</v>
      </c>
      <c r="F1943" s="96">
        <v>14</v>
      </c>
      <c r="G1943" s="100" t="s">
        <v>1020</v>
      </c>
      <c r="H1943" s="100" t="s">
        <v>1008</v>
      </c>
      <c r="I1943" s="100" t="s">
        <v>1007</v>
      </c>
      <c r="J1943" s="100" t="s">
        <v>1008</v>
      </c>
      <c r="K1943" s="100" t="s">
        <v>1006</v>
      </c>
      <c r="L1943" s="100" t="s">
        <v>1008</v>
      </c>
      <c r="M1943" s="100" t="s">
        <v>1008</v>
      </c>
      <c r="N1943" s="100" t="s">
        <v>1008</v>
      </c>
      <c r="O1943" s="110" t="s">
        <v>1185</v>
      </c>
    </row>
    <row r="1944" spans="1:15" x14ac:dyDescent="0.25">
      <c r="A1944" s="97" t="s">
        <v>1176</v>
      </c>
      <c r="B1944" s="98" t="s">
        <v>1499</v>
      </c>
      <c r="C1944" s="98" t="s">
        <v>1500</v>
      </c>
      <c r="D1944" s="85">
        <v>1102.5999999999999</v>
      </c>
      <c r="E1944" s="99">
        <v>1.06345503832739</v>
      </c>
      <c r="F1944" s="96">
        <v>57</v>
      </c>
      <c r="G1944" s="100" t="s">
        <v>1020</v>
      </c>
      <c r="H1944" s="100" t="s">
        <v>1008</v>
      </c>
      <c r="I1944" s="100" t="s">
        <v>1007</v>
      </c>
      <c r="J1944" s="100" t="s">
        <v>1008</v>
      </c>
      <c r="K1944" s="100" t="s">
        <v>1006</v>
      </c>
      <c r="L1944" s="100" t="s">
        <v>1008</v>
      </c>
      <c r="M1944" s="100" t="s">
        <v>1008</v>
      </c>
      <c r="N1944" s="100" t="s">
        <v>1008</v>
      </c>
      <c r="O1944" s="110" t="s">
        <v>1185</v>
      </c>
    </row>
    <row r="1945" spans="1:15" x14ac:dyDescent="0.25">
      <c r="A1945" s="97" t="s">
        <v>1177</v>
      </c>
      <c r="B1945" s="98" t="s">
        <v>1499</v>
      </c>
      <c r="C1945" s="98" t="s">
        <v>1500</v>
      </c>
      <c r="D1945" s="85">
        <v>918.9</v>
      </c>
      <c r="E1945" s="99">
        <v>2.4828579920959499</v>
      </c>
      <c r="F1945" s="96">
        <v>3</v>
      </c>
      <c r="G1945" s="100" t="s">
        <v>1020</v>
      </c>
      <c r="H1945" s="100" t="s">
        <v>1007</v>
      </c>
      <c r="I1945" s="100" t="s">
        <v>1007</v>
      </c>
      <c r="J1945" s="100" t="s">
        <v>1008</v>
      </c>
      <c r="K1945" s="100" t="s">
        <v>1021</v>
      </c>
      <c r="L1945" s="100" t="s">
        <v>1008</v>
      </c>
      <c r="M1945" s="100" t="s">
        <v>1008</v>
      </c>
      <c r="N1945" s="100" t="s">
        <v>1008</v>
      </c>
      <c r="O1945" s="110" t="s">
        <v>1185</v>
      </c>
    </row>
    <row r="1946" spans="1:15" x14ac:dyDescent="0.25">
      <c r="A1946" s="97" t="s">
        <v>1178</v>
      </c>
      <c r="B1946" s="98" t="s">
        <v>1499</v>
      </c>
      <c r="C1946" s="98" t="s">
        <v>1500</v>
      </c>
      <c r="D1946" s="85">
        <v>433.8</v>
      </c>
      <c r="E1946" s="99">
        <v>0.19745103355701801</v>
      </c>
      <c r="F1946" s="96">
        <v>114</v>
      </c>
      <c r="G1946" s="100" t="s">
        <v>1014</v>
      </c>
      <c r="H1946" s="100" t="s">
        <v>1014</v>
      </c>
      <c r="I1946" s="100" t="s">
        <v>1014</v>
      </c>
      <c r="J1946" s="100" t="s">
        <v>1014</v>
      </c>
      <c r="K1946" s="100" t="s">
        <v>1014</v>
      </c>
      <c r="L1946" s="100" t="s">
        <v>1014</v>
      </c>
      <c r="M1946" s="100" t="s">
        <v>1014</v>
      </c>
      <c r="N1946" s="100" t="s">
        <v>1014</v>
      </c>
      <c r="O1946" s="110" t="s">
        <v>1009</v>
      </c>
    </row>
    <row r="1947" spans="1:15" x14ac:dyDescent="0.25">
      <c r="A1947" s="97" t="s">
        <v>1179</v>
      </c>
      <c r="B1947" s="98" t="s">
        <v>1499</v>
      </c>
      <c r="C1947" s="98" t="s">
        <v>1500</v>
      </c>
      <c r="D1947" s="85">
        <v>665.4</v>
      </c>
      <c r="E1947" s="99">
        <v>1.5486366030165599</v>
      </c>
      <c r="F1947" s="96">
        <v>23</v>
      </c>
      <c r="G1947" s="100" t="s">
        <v>1020</v>
      </c>
      <c r="H1947" s="100" t="s">
        <v>1008</v>
      </c>
      <c r="I1947" s="100" t="s">
        <v>1007</v>
      </c>
      <c r="J1947" s="100" t="s">
        <v>1007</v>
      </c>
      <c r="K1947" s="100" t="s">
        <v>1006</v>
      </c>
      <c r="L1947" s="100" t="s">
        <v>1008</v>
      </c>
      <c r="M1947" s="100" t="s">
        <v>1008</v>
      </c>
      <c r="N1947" s="100" t="s">
        <v>1008</v>
      </c>
      <c r="O1947" s="110" t="s">
        <v>1185</v>
      </c>
    </row>
    <row r="1948" spans="1:15" x14ac:dyDescent="0.25">
      <c r="A1948" s="97" t="s">
        <v>1180</v>
      </c>
      <c r="B1948" s="98" t="s">
        <v>1499</v>
      </c>
      <c r="C1948" s="98" t="s">
        <v>1500</v>
      </c>
      <c r="D1948" s="85">
        <v>1270.0999999999999</v>
      </c>
      <c r="E1948" s="99">
        <v>0.58249775418718597</v>
      </c>
      <c r="F1948" s="96">
        <v>103</v>
      </c>
      <c r="G1948" s="100" t="s">
        <v>1051</v>
      </c>
      <c r="H1948" s="100" t="s">
        <v>1006</v>
      </c>
      <c r="I1948" s="100" t="s">
        <v>1007</v>
      </c>
      <c r="J1948" s="100" t="s">
        <v>1008</v>
      </c>
      <c r="K1948" s="100" t="s">
        <v>1006</v>
      </c>
      <c r="L1948" s="100" t="s">
        <v>1008</v>
      </c>
      <c r="M1948" s="100" t="s">
        <v>1008</v>
      </c>
      <c r="N1948" s="100" t="s">
        <v>1008</v>
      </c>
      <c r="O1948" s="110" t="s">
        <v>1185</v>
      </c>
    </row>
    <row r="1949" spans="1:15" x14ac:dyDescent="0.25">
      <c r="A1949" s="97" t="s">
        <v>1181</v>
      </c>
      <c r="B1949" s="98" t="s">
        <v>1499</v>
      </c>
      <c r="C1949" s="98" t="s">
        <v>1500</v>
      </c>
      <c r="D1949" s="85">
        <v>344.9</v>
      </c>
      <c r="E1949" s="99">
        <v>0.75170986264755801</v>
      </c>
      <c r="F1949" s="96">
        <v>87</v>
      </c>
      <c r="G1949" s="100" t="s">
        <v>1014</v>
      </c>
      <c r="H1949" s="100" t="s">
        <v>1014</v>
      </c>
      <c r="I1949" s="100" t="s">
        <v>1014</v>
      </c>
      <c r="J1949" s="100" t="s">
        <v>1014</v>
      </c>
      <c r="K1949" s="100" t="s">
        <v>1014</v>
      </c>
      <c r="L1949" s="100" t="s">
        <v>1014</v>
      </c>
      <c r="M1949" s="100" t="s">
        <v>1014</v>
      </c>
      <c r="N1949" s="100" t="s">
        <v>1014</v>
      </c>
      <c r="O1949" s="110" t="s">
        <v>1009</v>
      </c>
    </row>
    <row r="1950" spans="1:15" x14ac:dyDescent="0.25">
      <c r="A1950" s="97" t="s">
        <v>1182</v>
      </c>
      <c r="B1950" s="98" t="s">
        <v>1499</v>
      </c>
      <c r="C1950" s="98" t="s">
        <v>1500</v>
      </c>
      <c r="D1950" s="85">
        <v>989.3</v>
      </c>
      <c r="E1950" s="99">
        <v>1.1818044426074501</v>
      </c>
      <c r="F1950" s="96">
        <v>60</v>
      </c>
      <c r="G1950" s="100" t="s">
        <v>1020</v>
      </c>
      <c r="H1950" s="100" t="s">
        <v>1021</v>
      </c>
      <c r="I1950" s="100" t="s">
        <v>1007</v>
      </c>
      <c r="J1950" s="100" t="s">
        <v>1008</v>
      </c>
      <c r="K1950" s="100" t="s">
        <v>1008</v>
      </c>
      <c r="L1950" s="100" t="s">
        <v>1008</v>
      </c>
      <c r="M1950" s="100" t="s">
        <v>1008</v>
      </c>
      <c r="N1950" s="100" t="s">
        <v>1008</v>
      </c>
      <c r="O1950" s="110" t="s">
        <v>1185</v>
      </c>
    </row>
    <row r="1951" spans="1:15" x14ac:dyDescent="0.25">
      <c r="A1951" s="97" t="s">
        <v>1003</v>
      </c>
      <c r="B1951" s="98" t="s">
        <v>1501</v>
      </c>
      <c r="C1951" s="98" t="s">
        <v>1502</v>
      </c>
      <c r="D1951" s="85">
        <v>160.4</v>
      </c>
      <c r="E1951" s="99">
        <v>0.18349239270463899</v>
      </c>
      <c r="F1951" s="96">
        <v>129</v>
      </c>
      <c r="G1951" s="100" t="s">
        <v>1014</v>
      </c>
      <c r="H1951" s="100" t="s">
        <v>1014</v>
      </c>
      <c r="I1951" s="100" t="s">
        <v>1014</v>
      </c>
      <c r="J1951" s="100" t="s">
        <v>1014</v>
      </c>
      <c r="K1951" s="100" t="s">
        <v>1014</v>
      </c>
      <c r="L1951" s="100" t="s">
        <v>1014</v>
      </c>
      <c r="M1951" s="100" t="s">
        <v>1014</v>
      </c>
      <c r="N1951" s="100" t="s">
        <v>1014</v>
      </c>
      <c r="O1951" s="110" t="s">
        <v>1009</v>
      </c>
    </row>
    <row r="1952" spans="1:15" x14ac:dyDescent="0.25">
      <c r="A1952" s="97" t="s">
        <v>1172</v>
      </c>
      <c r="B1952" s="98" t="s">
        <v>1501</v>
      </c>
      <c r="C1952" s="98" t="s">
        <v>1502</v>
      </c>
      <c r="D1952" s="85">
        <v>110.5</v>
      </c>
      <c r="E1952" s="99">
        <v>0.75685772666391404</v>
      </c>
      <c r="F1952" s="96">
        <v>91</v>
      </c>
      <c r="G1952" s="100" t="s">
        <v>1014</v>
      </c>
      <c r="H1952" s="100" t="s">
        <v>1014</v>
      </c>
      <c r="I1952" s="100" t="s">
        <v>1014</v>
      </c>
      <c r="J1952" s="100" t="s">
        <v>1014</v>
      </c>
      <c r="K1952" s="100" t="s">
        <v>1014</v>
      </c>
      <c r="L1952" s="100" t="s">
        <v>1014</v>
      </c>
      <c r="M1952" s="100" t="s">
        <v>1014</v>
      </c>
      <c r="N1952" s="100" t="s">
        <v>1014</v>
      </c>
      <c r="O1952" s="110" t="s">
        <v>1009</v>
      </c>
    </row>
    <row r="1953" spans="1:15" x14ac:dyDescent="0.25">
      <c r="A1953" s="97" t="s">
        <v>1173</v>
      </c>
      <c r="B1953" s="98" t="s">
        <v>1501</v>
      </c>
      <c r="C1953" s="98" t="s">
        <v>1502</v>
      </c>
      <c r="D1953" s="85">
        <v>111.8</v>
      </c>
      <c r="E1953" s="99">
        <v>0.492350104846287</v>
      </c>
      <c r="F1953" s="96">
        <v>90</v>
      </c>
      <c r="G1953" s="100" t="s">
        <v>1014</v>
      </c>
      <c r="H1953" s="100" t="s">
        <v>1014</v>
      </c>
      <c r="I1953" s="100" t="s">
        <v>1014</v>
      </c>
      <c r="J1953" s="100" t="s">
        <v>1014</v>
      </c>
      <c r="K1953" s="100" t="s">
        <v>1014</v>
      </c>
      <c r="L1953" s="100" t="s">
        <v>1014</v>
      </c>
      <c r="M1953" s="100" t="s">
        <v>1014</v>
      </c>
      <c r="N1953" s="100" t="s">
        <v>1014</v>
      </c>
      <c r="O1953" s="110" t="s">
        <v>1009</v>
      </c>
    </row>
    <row r="1954" spans="1:15" x14ac:dyDescent="0.25">
      <c r="A1954" s="97" t="s">
        <v>1174</v>
      </c>
      <c r="B1954" s="98" t="s">
        <v>1501</v>
      </c>
      <c r="C1954" s="98" t="s">
        <v>1502</v>
      </c>
      <c r="D1954" s="85">
        <v>36.9</v>
      </c>
      <c r="E1954" s="99">
        <v>0.99578206487214005</v>
      </c>
      <c r="F1954" s="96">
        <v>64</v>
      </c>
      <c r="G1954" s="100" t="s">
        <v>1014</v>
      </c>
      <c r="H1954" s="100" t="s">
        <v>1014</v>
      </c>
      <c r="I1954" s="100" t="s">
        <v>1014</v>
      </c>
      <c r="J1954" s="100" t="s">
        <v>1014</v>
      </c>
      <c r="K1954" s="100" t="s">
        <v>1014</v>
      </c>
      <c r="L1954" s="100" t="s">
        <v>1014</v>
      </c>
      <c r="M1954" s="100" t="s">
        <v>1014</v>
      </c>
      <c r="N1954" s="100" t="s">
        <v>1014</v>
      </c>
      <c r="O1954" s="110" t="s">
        <v>1009</v>
      </c>
    </row>
    <row r="1955" spans="1:15" x14ac:dyDescent="0.25">
      <c r="A1955" s="97" t="s">
        <v>1175</v>
      </c>
      <c r="B1955" s="98" t="s">
        <v>1501</v>
      </c>
      <c r="C1955" s="98" t="s">
        <v>1502</v>
      </c>
      <c r="D1955" s="85">
        <v>121.8</v>
      </c>
      <c r="E1955" s="99">
        <v>0.89348935676172203</v>
      </c>
      <c r="F1955" s="96">
        <v>76</v>
      </c>
      <c r="G1955" s="100" t="s">
        <v>1014</v>
      </c>
      <c r="H1955" s="100" t="s">
        <v>1014</v>
      </c>
      <c r="I1955" s="100" t="s">
        <v>1014</v>
      </c>
      <c r="J1955" s="100" t="s">
        <v>1014</v>
      </c>
      <c r="K1955" s="100" t="s">
        <v>1014</v>
      </c>
      <c r="L1955" s="100" t="s">
        <v>1014</v>
      </c>
      <c r="M1955" s="100" t="s">
        <v>1014</v>
      </c>
      <c r="N1955" s="100" t="s">
        <v>1014</v>
      </c>
      <c r="O1955" s="110" t="s">
        <v>1009</v>
      </c>
    </row>
    <row r="1956" spans="1:15" x14ac:dyDescent="0.25">
      <c r="A1956" s="97" t="s">
        <v>1176</v>
      </c>
      <c r="B1956" s="98" t="s">
        <v>1501</v>
      </c>
      <c r="C1956" s="98" t="s">
        <v>1502</v>
      </c>
      <c r="D1956" s="85">
        <v>274.8</v>
      </c>
      <c r="E1956" s="99">
        <v>0.50636291584972304</v>
      </c>
      <c r="F1956" s="96">
        <v>110</v>
      </c>
      <c r="G1956" s="100" t="s">
        <v>1014</v>
      </c>
      <c r="H1956" s="100" t="s">
        <v>1014</v>
      </c>
      <c r="I1956" s="100" t="s">
        <v>1014</v>
      </c>
      <c r="J1956" s="100" t="s">
        <v>1014</v>
      </c>
      <c r="K1956" s="100" t="s">
        <v>1014</v>
      </c>
      <c r="L1956" s="100" t="s">
        <v>1014</v>
      </c>
      <c r="M1956" s="100" t="s">
        <v>1014</v>
      </c>
      <c r="N1956" s="100" t="s">
        <v>1014</v>
      </c>
      <c r="O1956" s="110" t="s">
        <v>1009</v>
      </c>
    </row>
    <row r="1957" spans="1:15" x14ac:dyDescent="0.25">
      <c r="A1957" s="97" t="s">
        <v>1177</v>
      </c>
      <c r="B1957" s="98" t="s">
        <v>1501</v>
      </c>
      <c r="C1957" s="98" t="s">
        <v>1502</v>
      </c>
      <c r="D1957" s="85">
        <v>249.9</v>
      </c>
      <c r="E1957" s="99">
        <v>1.2682958790027701</v>
      </c>
      <c r="F1957" s="96">
        <v>45</v>
      </c>
      <c r="G1957" s="100" t="s">
        <v>1014</v>
      </c>
      <c r="H1957" s="100" t="s">
        <v>1014</v>
      </c>
      <c r="I1957" s="100" t="s">
        <v>1014</v>
      </c>
      <c r="J1957" s="100" t="s">
        <v>1014</v>
      </c>
      <c r="K1957" s="100" t="s">
        <v>1014</v>
      </c>
      <c r="L1957" s="100" t="s">
        <v>1014</v>
      </c>
      <c r="M1957" s="100" t="s">
        <v>1014</v>
      </c>
      <c r="N1957" s="100" t="s">
        <v>1014</v>
      </c>
      <c r="O1957" s="110" t="s">
        <v>1009</v>
      </c>
    </row>
    <row r="1958" spans="1:15" x14ac:dyDescent="0.25">
      <c r="A1958" s="97" t="s">
        <v>1178</v>
      </c>
      <c r="B1958" s="98" t="s">
        <v>1501</v>
      </c>
      <c r="C1958" s="98" t="s">
        <v>1502</v>
      </c>
      <c r="D1958" s="85">
        <v>91.1</v>
      </c>
      <c r="E1958" s="99">
        <v>0.19745103355701801</v>
      </c>
      <c r="F1958" s="96">
        <v>114</v>
      </c>
      <c r="G1958" s="100" t="s">
        <v>1014</v>
      </c>
      <c r="H1958" s="100" t="s">
        <v>1014</v>
      </c>
      <c r="I1958" s="100" t="s">
        <v>1014</v>
      </c>
      <c r="J1958" s="100" t="s">
        <v>1014</v>
      </c>
      <c r="K1958" s="100" t="s">
        <v>1014</v>
      </c>
      <c r="L1958" s="100" t="s">
        <v>1014</v>
      </c>
      <c r="M1958" s="100" t="s">
        <v>1014</v>
      </c>
      <c r="N1958" s="100" t="s">
        <v>1014</v>
      </c>
      <c r="O1958" s="110" t="s">
        <v>1009</v>
      </c>
    </row>
    <row r="1959" spans="1:15" x14ac:dyDescent="0.25">
      <c r="A1959" s="97" t="s">
        <v>1179</v>
      </c>
      <c r="B1959" s="98" t="s">
        <v>1501</v>
      </c>
      <c r="C1959" s="98" t="s">
        <v>1502</v>
      </c>
      <c r="D1959" s="85">
        <v>136</v>
      </c>
      <c r="E1959" s="99">
        <v>0.62314947683117905</v>
      </c>
      <c r="F1959" s="96">
        <v>99</v>
      </c>
      <c r="G1959" s="100" t="s">
        <v>1014</v>
      </c>
      <c r="H1959" s="100" t="s">
        <v>1014</v>
      </c>
      <c r="I1959" s="100" t="s">
        <v>1014</v>
      </c>
      <c r="J1959" s="100" t="s">
        <v>1014</v>
      </c>
      <c r="K1959" s="100" t="s">
        <v>1014</v>
      </c>
      <c r="L1959" s="100" t="s">
        <v>1014</v>
      </c>
      <c r="M1959" s="100" t="s">
        <v>1014</v>
      </c>
      <c r="N1959" s="100" t="s">
        <v>1014</v>
      </c>
      <c r="O1959" s="110" t="s">
        <v>1009</v>
      </c>
    </row>
    <row r="1960" spans="1:15" x14ac:dyDescent="0.25">
      <c r="A1960" s="97" t="s">
        <v>1180</v>
      </c>
      <c r="B1960" s="98" t="s">
        <v>1501</v>
      </c>
      <c r="C1960" s="98" t="s">
        <v>1502</v>
      </c>
      <c r="D1960" s="85">
        <v>264.2</v>
      </c>
      <c r="E1960" s="99">
        <v>0.74037040514216101</v>
      </c>
      <c r="F1960" s="96">
        <v>86</v>
      </c>
      <c r="G1960" s="100" t="s">
        <v>1014</v>
      </c>
      <c r="H1960" s="100" t="s">
        <v>1014</v>
      </c>
      <c r="I1960" s="100" t="s">
        <v>1014</v>
      </c>
      <c r="J1960" s="100" t="s">
        <v>1014</v>
      </c>
      <c r="K1960" s="100" t="s">
        <v>1014</v>
      </c>
      <c r="L1960" s="100" t="s">
        <v>1014</v>
      </c>
      <c r="M1960" s="100" t="s">
        <v>1014</v>
      </c>
      <c r="N1960" s="100" t="s">
        <v>1014</v>
      </c>
      <c r="O1960" s="110" t="s">
        <v>1009</v>
      </c>
    </row>
    <row r="1961" spans="1:15" x14ac:dyDescent="0.25">
      <c r="A1961" s="97" t="s">
        <v>1181</v>
      </c>
      <c r="B1961" s="98" t="s">
        <v>1501</v>
      </c>
      <c r="C1961" s="98" t="s">
        <v>1502</v>
      </c>
      <c r="D1961" s="85">
        <v>101.9</v>
      </c>
      <c r="E1961" s="99">
        <v>0.75170986264755801</v>
      </c>
      <c r="F1961" s="96">
        <v>87</v>
      </c>
      <c r="G1961" s="100" t="s">
        <v>1014</v>
      </c>
      <c r="H1961" s="100" t="s">
        <v>1014</v>
      </c>
      <c r="I1961" s="100" t="s">
        <v>1014</v>
      </c>
      <c r="J1961" s="100" t="s">
        <v>1014</v>
      </c>
      <c r="K1961" s="100" t="s">
        <v>1014</v>
      </c>
      <c r="L1961" s="100" t="s">
        <v>1014</v>
      </c>
      <c r="M1961" s="100" t="s">
        <v>1014</v>
      </c>
      <c r="N1961" s="100" t="s">
        <v>1014</v>
      </c>
      <c r="O1961" s="110" t="s">
        <v>1009</v>
      </c>
    </row>
    <row r="1962" spans="1:15" x14ac:dyDescent="0.25">
      <c r="A1962" s="97" t="s">
        <v>1182</v>
      </c>
      <c r="B1962" s="98" t="s">
        <v>1501</v>
      </c>
      <c r="C1962" s="98" t="s">
        <v>1502</v>
      </c>
      <c r="D1962" s="85">
        <v>202.3</v>
      </c>
      <c r="E1962" s="99">
        <v>0.68078884059625799</v>
      </c>
      <c r="F1962" s="96">
        <v>100</v>
      </c>
      <c r="G1962" s="100" t="s">
        <v>1014</v>
      </c>
      <c r="H1962" s="100" t="s">
        <v>1014</v>
      </c>
      <c r="I1962" s="100" t="s">
        <v>1014</v>
      </c>
      <c r="J1962" s="100" t="s">
        <v>1014</v>
      </c>
      <c r="K1962" s="100" t="s">
        <v>1014</v>
      </c>
      <c r="L1962" s="100" t="s">
        <v>1014</v>
      </c>
      <c r="M1962" s="100" t="s">
        <v>1014</v>
      </c>
      <c r="N1962" s="100" t="s">
        <v>1014</v>
      </c>
      <c r="O1962" s="110" t="s">
        <v>1009</v>
      </c>
    </row>
    <row r="1963" spans="1:15" x14ac:dyDescent="0.25">
      <c r="A1963" s="97" t="s">
        <v>1003</v>
      </c>
      <c r="B1963" s="98" t="s">
        <v>1503</v>
      </c>
      <c r="C1963" s="98" t="s">
        <v>1504</v>
      </c>
      <c r="D1963" s="85">
        <v>1455.4</v>
      </c>
      <c r="E1963" s="99">
        <v>-0.27962963910085797</v>
      </c>
      <c r="F1963" s="96">
        <v>171</v>
      </c>
      <c r="G1963" s="100" t="s">
        <v>1021</v>
      </c>
      <c r="H1963" s="100" t="s">
        <v>1006</v>
      </c>
      <c r="I1963" s="100" t="s">
        <v>1007</v>
      </c>
      <c r="J1963" s="100" t="s">
        <v>1008</v>
      </c>
      <c r="K1963" s="100" t="s">
        <v>1030</v>
      </c>
      <c r="L1963" s="100" t="s">
        <v>1007</v>
      </c>
      <c r="M1963" s="100" t="s">
        <v>1021</v>
      </c>
      <c r="N1963" s="100" t="s">
        <v>1008</v>
      </c>
      <c r="O1963" s="110" t="s">
        <v>1185</v>
      </c>
    </row>
    <row r="1964" spans="1:15" x14ac:dyDescent="0.25">
      <c r="A1964" s="97" t="s">
        <v>1172</v>
      </c>
      <c r="B1964" s="98" t="s">
        <v>1503</v>
      </c>
      <c r="C1964" s="98" t="s">
        <v>1504</v>
      </c>
      <c r="D1964" s="85">
        <v>665.3</v>
      </c>
      <c r="E1964" s="99">
        <v>5.3103812403983201E-2</v>
      </c>
      <c r="F1964" s="96">
        <v>140</v>
      </c>
      <c r="G1964" s="100" t="s">
        <v>1006</v>
      </c>
      <c r="H1964" s="100" t="s">
        <v>1008</v>
      </c>
      <c r="I1964" s="100" t="s">
        <v>1007</v>
      </c>
      <c r="J1964" s="100" t="s">
        <v>1006</v>
      </c>
      <c r="K1964" s="100" t="s">
        <v>1030</v>
      </c>
      <c r="L1964" s="100" t="s">
        <v>1007</v>
      </c>
      <c r="M1964" s="100" t="s">
        <v>1021</v>
      </c>
      <c r="N1964" s="100" t="s">
        <v>1008</v>
      </c>
      <c r="O1964" s="110" t="s">
        <v>1185</v>
      </c>
    </row>
    <row r="1965" spans="1:15" x14ac:dyDescent="0.25">
      <c r="A1965" s="97" t="s">
        <v>1173</v>
      </c>
      <c r="B1965" s="98" t="s">
        <v>1503</v>
      </c>
      <c r="C1965" s="98" t="s">
        <v>1504</v>
      </c>
      <c r="D1965" s="85">
        <v>593.79999999999995</v>
      </c>
      <c r="E1965" s="99">
        <v>4.7410771161954898E-2</v>
      </c>
      <c r="F1965" s="96">
        <v>130</v>
      </c>
      <c r="G1965" s="100" t="s">
        <v>1006</v>
      </c>
      <c r="H1965" s="100" t="s">
        <v>1008</v>
      </c>
      <c r="I1965" s="100" t="s">
        <v>1007</v>
      </c>
      <c r="J1965" s="100" t="s">
        <v>1006</v>
      </c>
      <c r="K1965" s="100" t="s">
        <v>1021</v>
      </c>
      <c r="L1965" s="100" t="s">
        <v>1007</v>
      </c>
      <c r="M1965" s="100" t="s">
        <v>1021</v>
      </c>
      <c r="N1965" s="100" t="s">
        <v>1008</v>
      </c>
      <c r="O1965" s="110" t="s">
        <v>1185</v>
      </c>
    </row>
    <row r="1966" spans="1:15" x14ac:dyDescent="0.25">
      <c r="A1966" s="97" t="s">
        <v>1174</v>
      </c>
      <c r="B1966" s="98" t="s">
        <v>1503</v>
      </c>
      <c r="C1966" s="98" t="s">
        <v>1504</v>
      </c>
      <c r="D1966" s="85">
        <v>237.5</v>
      </c>
      <c r="E1966" s="99">
        <v>0.99578206487214005</v>
      </c>
      <c r="F1966" s="96">
        <v>64</v>
      </c>
      <c r="G1966" s="100" t="s">
        <v>1014</v>
      </c>
      <c r="H1966" s="100" t="s">
        <v>1014</v>
      </c>
      <c r="I1966" s="100" t="s">
        <v>1014</v>
      </c>
      <c r="J1966" s="100" t="s">
        <v>1014</v>
      </c>
      <c r="K1966" s="100" t="s">
        <v>1014</v>
      </c>
      <c r="L1966" s="100" t="s">
        <v>1014</v>
      </c>
      <c r="M1966" s="100" t="s">
        <v>1014</v>
      </c>
      <c r="N1966" s="100" t="s">
        <v>1014</v>
      </c>
      <c r="O1966" s="110" t="s">
        <v>1009</v>
      </c>
    </row>
    <row r="1967" spans="1:15" x14ac:dyDescent="0.25">
      <c r="A1967" s="97" t="s">
        <v>1175</v>
      </c>
      <c r="B1967" s="98" t="s">
        <v>1503</v>
      </c>
      <c r="C1967" s="98" t="s">
        <v>1504</v>
      </c>
      <c r="D1967" s="85">
        <v>1043.0999999999999</v>
      </c>
      <c r="E1967" s="99">
        <v>0.39500827884794598</v>
      </c>
      <c r="F1967" s="96">
        <v>115</v>
      </c>
      <c r="G1967" s="100" t="s">
        <v>1008</v>
      </c>
      <c r="H1967" s="100" t="s">
        <v>1008</v>
      </c>
      <c r="I1967" s="100" t="s">
        <v>1007</v>
      </c>
      <c r="J1967" s="100" t="s">
        <v>1006</v>
      </c>
      <c r="K1967" s="100" t="s">
        <v>1030</v>
      </c>
      <c r="L1967" s="100" t="s">
        <v>1007</v>
      </c>
      <c r="M1967" s="100" t="s">
        <v>1021</v>
      </c>
      <c r="N1967" s="100" t="s">
        <v>1008</v>
      </c>
      <c r="O1967" s="110" t="s">
        <v>1185</v>
      </c>
    </row>
    <row r="1968" spans="1:15" x14ac:dyDescent="0.25">
      <c r="A1968" s="97" t="s">
        <v>1176</v>
      </c>
      <c r="B1968" s="98" t="s">
        <v>1503</v>
      </c>
      <c r="C1968" s="98" t="s">
        <v>1504</v>
      </c>
      <c r="D1968" s="85">
        <v>2114.6999999999998</v>
      </c>
      <c r="E1968" s="99">
        <v>0.12181432490513799</v>
      </c>
      <c r="F1968" s="96">
        <v>146</v>
      </c>
      <c r="G1968" s="100" t="s">
        <v>1006</v>
      </c>
      <c r="H1968" s="100" t="s">
        <v>1008</v>
      </c>
      <c r="I1968" s="100" t="s">
        <v>1007</v>
      </c>
      <c r="J1968" s="100" t="s">
        <v>1006</v>
      </c>
      <c r="K1968" s="100" t="s">
        <v>1030</v>
      </c>
      <c r="L1968" s="100" t="s">
        <v>1007</v>
      </c>
      <c r="M1968" s="100" t="s">
        <v>1021</v>
      </c>
      <c r="N1968" s="100" t="s">
        <v>1008</v>
      </c>
      <c r="O1968" s="110" t="s">
        <v>1185</v>
      </c>
    </row>
    <row r="1969" spans="1:15" x14ac:dyDescent="0.25">
      <c r="A1969" s="97" t="s">
        <v>1177</v>
      </c>
      <c r="B1969" s="98" t="s">
        <v>1503</v>
      </c>
      <c r="C1969" s="98" t="s">
        <v>1504</v>
      </c>
      <c r="D1969" s="85">
        <v>1664.2</v>
      </c>
      <c r="E1969" s="99">
        <v>0.55138520983356998</v>
      </c>
      <c r="F1969" s="96">
        <v>113</v>
      </c>
      <c r="G1969" s="100" t="s">
        <v>1051</v>
      </c>
      <c r="H1969" s="100" t="s">
        <v>1006</v>
      </c>
      <c r="I1969" s="100" t="s">
        <v>1007</v>
      </c>
      <c r="J1969" s="100" t="s">
        <v>1006</v>
      </c>
      <c r="K1969" s="100" t="s">
        <v>1030</v>
      </c>
      <c r="L1969" s="100" t="s">
        <v>1007</v>
      </c>
      <c r="M1969" s="100" t="s">
        <v>1021</v>
      </c>
      <c r="N1969" s="100" t="s">
        <v>1008</v>
      </c>
      <c r="O1969" s="110" t="s">
        <v>1185</v>
      </c>
    </row>
    <row r="1970" spans="1:15" x14ac:dyDescent="0.25">
      <c r="A1970" s="97" t="s">
        <v>1178</v>
      </c>
      <c r="B1970" s="98" t="s">
        <v>1503</v>
      </c>
      <c r="C1970" s="98" t="s">
        <v>1504</v>
      </c>
      <c r="D1970" s="85">
        <v>538.4</v>
      </c>
      <c r="E1970" s="99">
        <v>0.138322066241234</v>
      </c>
      <c r="F1970" s="96">
        <v>124</v>
      </c>
      <c r="G1970" s="100" t="s">
        <v>1006</v>
      </c>
      <c r="H1970" s="100" t="s">
        <v>1006</v>
      </c>
      <c r="I1970" s="100" t="s">
        <v>1007</v>
      </c>
      <c r="J1970" s="100" t="s">
        <v>1008</v>
      </c>
      <c r="K1970" s="100" t="s">
        <v>1021</v>
      </c>
      <c r="L1970" s="100" t="s">
        <v>1007</v>
      </c>
      <c r="M1970" s="100" t="s">
        <v>1021</v>
      </c>
      <c r="N1970" s="100" t="s">
        <v>1008</v>
      </c>
      <c r="O1970" s="110" t="s">
        <v>1185</v>
      </c>
    </row>
    <row r="1971" spans="1:15" x14ac:dyDescent="0.25">
      <c r="A1971" s="97" t="s">
        <v>1179</v>
      </c>
      <c r="B1971" s="98" t="s">
        <v>1503</v>
      </c>
      <c r="C1971" s="98" t="s">
        <v>1504</v>
      </c>
      <c r="D1971" s="85">
        <v>1288.4000000000001</v>
      </c>
      <c r="E1971" s="99">
        <v>9.4312939556335101E-2</v>
      </c>
      <c r="F1971" s="96">
        <v>150</v>
      </c>
      <c r="G1971" s="100" t="s">
        <v>1006</v>
      </c>
      <c r="H1971" s="100" t="s">
        <v>1008</v>
      </c>
      <c r="I1971" s="100" t="s">
        <v>1007</v>
      </c>
      <c r="J1971" s="100" t="s">
        <v>1006</v>
      </c>
      <c r="K1971" s="100" t="s">
        <v>1030</v>
      </c>
      <c r="L1971" s="100" t="s">
        <v>1007</v>
      </c>
      <c r="M1971" s="100" t="s">
        <v>1021</v>
      </c>
      <c r="N1971" s="100" t="s">
        <v>1008</v>
      </c>
      <c r="O1971" s="110" t="s">
        <v>1185</v>
      </c>
    </row>
    <row r="1972" spans="1:15" x14ac:dyDescent="0.25">
      <c r="A1972" s="97" t="s">
        <v>1180</v>
      </c>
      <c r="B1972" s="98" t="s">
        <v>1503</v>
      </c>
      <c r="C1972" s="98" t="s">
        <v>1504</v>
      </c>
      <c r="D1972" s="85">
        <v>2946.2</v>
      </c>
      <c r="E1972" s="99">
        <v>0.74803156965370698</v>
      </c>
      <c r="F1972" s="96">
        <v>84</v>
      </c>
      <c r="G1972" s="100" t="s">
        <v>1051</v>
      </c>
      <c r="H1972" s="100" t="s">
        <v>1008</v>
      </c>
      <c r="I1972" s="100" t="s">
        <v>1007</v>
      </c>
      <c r="J1972" s="100" t="s">
        <v>1006</v>
      </c>
      <c r="K1972" s="100" t="s">
        <v>1030</v>
      </c>
      <c r="L1972" s="100" t="s">
        <v>1007</v>
      </c>
      <c r="M1972" s="100" t="s">
        <v>1021</v>
      </c>
      <c r="N1972" s="100" t="s">
        <v>1008</v>
      </c>
      <c r="O1972" s="110" t="s">
        <v>1185</v>
      </c>
    </row>
    <row r="1973" spans="1:15" x14ac:dyDescent="0.25">
      <c r="A1973" s="97" t="s">
        <v>1181</v>
      </c>
      <c r="B1973" s="98" t="s">
        <v>1503</v>
      </c>
      <c r="C1973" s="98" t="s">
        <v>1504</v>
      </c>
      <c r="D1973" s="85">
        <v>868.9</v>
      </c>
      <c r="E1973" s="99">
        <v>0.36940487870923</v>
      </c>
      <c r="F1973" s="96">
        <v>118</v>
      </c>
      <c r="G1973" s="100" t="s">
        <v>1008</v>
      </c>
      <c r="H1973" s="100" t="s">
        <v>1007</v>
      </c>
      <c r="I1973" s="100" t="s">
        <v>1007</v>
      </c>
      <c r="J1973" s="100" t="s">
        <v>1008</v>
      </c>
      <c r="K1973" s="100" t="s">
        <v>1008</v>
      </c>
      <c r="L1973" s="100" t="s">
        <v>1007</v>
      </c>
      <c r="M1973" s="100" t="s">
        <v>1021</v>
      </c>
      <c r="N1973" s="100" t="s">
        <v>1008</v>
      </c>
      <c r="O1973" s="110" t="s">
        <v>1185</v>
      </c>
    </row>
    <row r="1974" spans="1:15" x14ac:dyDescent="0.25">
      <c r="A1974" s="97" t="s">
        <v>1182</v>
      </c>
      <c r="B1974" s="98" t="s">
        <v>1503</v>
      </c>
      <c r="C1974" s="98" t="s">
        <v>1504</v>
      </c>
      <c r="D1974" s="85">
        <v>2169.6999999999998</v>
      </c>
      <c r="E1974" s="99">
        <v>0.30494046715200102</v>
      </c>
      <c r="F1974" s="96">
        <v>129</v>
      </c>
      <c r="G1974" s="100" t="s">
        <v>1008</v>
      </c>
      <c r="H1974" s="100" t="s">
        <v>1006</v>
      </c>
      <c r="I1974" s="100" t="s">
        <v>1007</v>
      </c>
      <c r="J1974" s="100" t="s">
        <v>1006</v>
      </c>
      <c r="K1974" s="100" t="s">
        <v>1006</v>
      </c>
      <c r="L1974" s="100" t="s">
        <v>1007</v>
      </c>
      <c r="M1974" s="100" t="s">
        <v>1021</v>
      </c>
      <c r="N1974" s="100" t="s">
        <v>1008</v>
      </c>
      <c r="O1974" s="110" t="s">
        <v>1185</v>
      </c>
    </row>
    <row r="1975" spans="1:15" x14ac:dyDescent="0.25">
      <c r="A1975" s="97" t="s">
        <v>1003</v>
      </c>
      <c r="B1975" s="98" t="s">
        <v>1505</v>
      </c>
      <c r="C1975" s="98" t="s">
        <v>1506</v>
      </c>
      <c r="D1975" s="85">
        <v>2205.1999999999998</v>
      </c>
      <c r="E1975" s="99">
        <v>1.8924860753802199E-2</v>
      </c>
      <c r="F1975" s="96">
        <v>145</v>
      </c>
      <c r="G1975" s="100" t="s">
        <v>1006</v>
      </c>
      <c r="H1975" s="100" t="s">
        <v>1007</v>
      </c>
      <c r="I1975" s="100" t="s">
        <v>1030</v>
      </c>
      <c r="J1975" s="100" t="s">
        <v>1021</v>
      </c>
      <c r="K1975" s="100" t="s">
        <v>1021</v>
      </c>
      <c r="L1975" s="100" t="s">
        <v>1007</v>
      </c>
      <c r="M1975" s="100" t="s">
        <v>1030</v>
      </c>
      <c r="N1975" s="100" t="s">
        <v>1007</v>
      </c>
      <c r="O1975" s="110" t="s">
        <v>1185</v>
      </c>
    </row>
    <row r="1976" spans="1:15" x14ac:dyDescent="0.25">
      <c r="A1976" s="97" t="s">
        <v>1172</v>
      </c>
      <c r="B1976" s="98" t="s">
        <v>1505</v>
      </c>
      <c r="C1976" s="98" t="s">
        <v>1506</v>
      </c>
      <c r="D1976" s="85">
        <v>1079.9000000000001</v>
      </c>
      <c r="E1976" s="99">
        <v>1.4681662580646E-2</v>
      </c>
      <c r="F1976" s="96">
        <v>144</v>
      </c>
      <c r="G1976" s="100" t="s">
        <v>1006</v>
      </c>
      <c r="H1976" s="100" t="s">
        <v>1007</v>
      </c>
      <c r="I1976" s="100" t="s">
        <v>1030</v>
      </c>
      <c r="J1976" s="100" t="s">
        <v>1030</v>
      </c>
      <c r="K1976" s="100" t="s">
        <v>1006</v>
      </c>
      <c r="L1976" s="100" t="s">
        <v>1007</v>
      </c>
      <c r="M1976" s="100" t="s">
        <v>1030</v>
      </c>
      <c r="N1976" s="100" t="s">
        <v>1007</v>
      </c>
      <c r="O1976" s="110" t="s">
        <v>1185</v>
      </c>
    </row>
    <row r="1977" spans="1:15" x14ac:dyDescent="0.25">
      <c r="A1977" s="97" t="s">
        <v>1173</v>
      </c>
      <c r="B1977" s="98" t="s">
        <v>1505</v>
      </c>
      <c r="C1977" s="98" t="s">
        <v>1506</v>
      </c>
      <c r="D1977" s="85">
        <v>939.8</v>
      </c>
      <c r="E1977" s="99">
        <v>0.122395776662213</v>
      </c>
      <c r="F1977" s="96">
        <v>121</v>
      </c>
      <c r="G1977" s="100" t="s">
        <v>1006</v>
      </c>
      <c r="H1977" s="100" t="s">
        <v>1007</v>
      </c>
      <c r="I1977" s="100" t="s">
        <v>1030</v>
      </c>
      <c r="J1977" s="100" t="s">
        <v>1030</v>
      </c>
      <c r="K1977" s="100" t="s">
        <v>1007</v>
      </c>
      <c r="L1977" s="100" t="s">
        <v>1007</v>
      </c>
      <c r="M1977" s="100" t="s">
        <v>1030</v>
      </c>
      <c r="N1977" s="100" t="s">
        <v>1007</v>
      </c>
      <c r="O1977" s="110" t="s">
        <v>1185</v>
      </c>
    </row>
    <row r="1978" spans="1:15" x14ac:dyDescent="0.25">
      <c r="A1978" s="97" t="s">
        <v>1174</v>
      </c>
      <c r="B1978" s="98" t="s">
        <v>1505</v>
      </c>
      <c r="C1978" s="98" t="s">
        <v>1506</v>
      </c>
      <c r="D1978" s="85">
        <v>359.6</v>
      </c>
      <c r="E1978" s="99">
        <v>0.68918880544848005</v>
      </c>
      <c r="F1978" s="96">
        <v>93</v>
      </c>
      <c r="G1978" s="100" t="s">
        <v>1051</v>
      </c>
      <c r="H1978" s="100" t="s">
        <v>1007</v>
      </c>
      <c r="I1978" s="100" t="s">
        <v>1030</v>
      </c>
      <c r="J1978" s="100" t="s">
        <v>1021</v>
      </c>
      <c r="K1978" s="100" t="s">
        <v>1008</v>
      </c>
      <c r="L1978" s="100" t="s">
        <v>1007</v>
      </c>
      <c r="M1978" s="100" t="s">
        <v>1030</v>
      </c>
      <c r="N1978" s="100" t="s">
        <v>1007</v>
      </c>
      <c r="O1978" s="110" t="s">
        <v>1185</v>
      </c>
    </row>
    <row r="1979" spans="1:15" x14ac:dyDescent="0.25">
      <c r="A1979" s="97" t="s">
        <v>1175</v>
      </c>
      <c r="B1979" s="98" t="s">
        <v>1505</v>
      </c>
      <c r="C1979" s="98" t="s">
        <v>1506</v>
      </c>
      <c r="D1979" s="85">
        <v>1652.5</v>
      </c>
      <c r="E1979" s="99">
        <v>0.175111078570623</v>
      </c>
      <c r="F1979" s="96">
        <v>132</v>
      </c>
      <c r="G1979" s="100" t="s">
        <v>1008</v>
      </c>
      <c r="H1979" s="100" t="s">
        <v>1007</v>
      </c>
      <c r="I1979" s="100" t="s">
        <v>1030</v>
      </c>
      <c r="J1979" s="100" t="s">
        <v>1030</v>
      </c>
      <c r="K1979" s="100" t="s">
        <v>1008</v>
      </c>
      <c r="L1979" s="100" t="s">
        <v>1007</v>
      </c>
      <c r="M1979" s="100" t="s">
        <v>1030</v>
      </c>
      <c r="N1979" s="100" t="s">
        <v>1007</v>
      </c>
      <c r="O1979" s="110" t="s">
        <v>1185</v>
      </c>
    </row>
    <row r="1980" spans="1:15" x14ac:dyDescent="0.25">
      <c r="A1980" s="97" t="s">
        <v>1176</v>
      </c>
      <c r="B1980" s="98" t="s">
        <v>1505</v>
      </c>
      <c r="C1980" s="98" t="s">
        <v>1506</v>
      </c>
      <c r="D1980" s="85">
        <v>4197.3</v>
      </c>
      <c r="E1980" s="99">
        <v>7.9591147699091105E-2</v>
      </c>
      <c r="F1980" s="96">
        <v>153</v>
      </c>
      <c r="G1980" s="100" t="s">
        <v>1006</v>
      </c>
      <c r="H1980" s="100" t="s">
        <v>1007</v>
      </c>
      <c r="I1980" s="100" t="s">
        <v>1030</v>
      </c>
      <c r="J1980" s="100" t="s">
        <v>1021</v>
      </c>
      <c r="K1980" s="100" t="s">
        <v>1006</v>
      </c>
      <c r="L1980" s="100" t="s">
        <v>1007</v>
      </c>
      <c r="M1980" s="100" t="s">
        <v>1030</v>
      </c>
      <c r="N1980" s="100" t="s">
        <v>1007</v>
      </c>
      <c r="O1980" s="110" t="s">
        <v>1185</v>
      </c>
    </row>
    <row r="1981" spans="1:15" x14ac:dyDescent="0.25">
      <c r="A1981" s="97" t="s">
        <v>1177</v>
      </c>
      <c r="B1981" s="98" t="s">
        <v>1505</v>
      </c>
      <c r="C1981" s="98" t="s">
        <v>1506</v>
      </c>
      <c r="D1981" s="85">
        <v>2676.2</v>
      </c>
      <c r="E1981" s="99">
        <v>-0.145760273771045</v>
      </c>
      <c r="F1981" s="96">
        <v>152</v>
      </c>
      <c r="G1981" s="100" t="s">
        <v>1006</v>
      </c>
      <c r="H1981" s="100" t="s">
        <v>1007</v>
      </c>
      <c r="I1981" s="100" t="s">
        <v>1030</v>
      </c>
      <c r="J1981" s="100" t="s">
        <v>1030</v>
      </c>
      <c r="K1981" s="100" t="s">
        <v>1006</v>
      </c>
      <c r="L1981" s="100" t="s">
        <v>1007</v>
      </c>
      <c r="M1981" s="100" t="s">
        <v>1030</v>
      </c>
      <c r="N1981" s="100" t="s">
        <v>1007</v>
      </c>
      <c r="O1981" s="110" t="s">
        <v>1185</v>
      </c>
    </row>
    <row r="1982" spans="1:15" x14ac:dyDescent="0.25">
      <c r="A1982" s="97" t="s">
        <v>1178</v>
      </c>
      <c r="B1982" s="98" t="s">
        <v>1505</v>
      </c>
      <c r="C1982" s="98" t="s">
        <v>1506</v>
      </c>
      <c r="D1982" s="85">
        <v>600.70000000000005</v>
      </c>
      <c r="E1982" s="99">
        <v>-1.9367610570385701E-2</v>
      </c>
      <c r="F1982" s="96">
        <v>132</v>
      </c>
      <c r="G1982" s="100" t="s">
        <v>1006</v>
      </c>
      <c r="H1982" s="100" t="s">
        <v>1007</v>
      </c>
      <c r="I1982" s="100" t="s">
        <v>1030</v>
      </c>
      <c r="J1982" s="100" t="s">
        <v>1021</v>
      </c>
      <c r="K1982" s="100" t="s">
        <v>1008</v>
      </c>
      <c r="L1982" s="100" t="s">
        <v>1007</v>
      </c>
      <c r="M1982" s="100" t="s">
        <v>1030</v>
      </c>
      <c r="N1982" s="100" t="s">
        <v>1007</v>
      </c>
      <c r="O1982" s="110" t="s">
        <v>1185</v>
      </c>
    </row>
    <row r="1983" spans="1:15" x14ac:dyDescent="0.25">
      <c r="A1983" s="97" t="s">
        <v>1179</v>
      </c>
      <c r="B1983" s="98" t="s">
        <v>1505</v>
      </c>
      <c r="C1983" s="98" t="s">
        <v>1506</v>
      </c>
      <c r="D1983" s="85">
        <v>2393.5</v>
      </c>
      <c r="E1983" s="99">
        <v>-9.0490313147494894E-2</v>
      </c>
      <c r="F1983" s="96">
        <v>162</v>
      </c>
      <c r="G1983" s="100" t="s">
        <v>1006</v>
      </c>
      <c r="H1983" s="100" t="s">
        <v>1007</v>
      </c>
      <c r="I1983" s="100" t="s">
        <v>1030</v>
      </c>
      <c r="J1983" s="100" t="s">
        <v>1021</v>
      </c>
      <c r="K1983" s="100" t="s">
        <v>1008</v>
      </c>
      <c r="L1983" s="100" t="s">
        <v>1007</v>
      </c>
      <c r="M1983" s="100" t="s">
        <v>1030</v>
      </c>
      <c r="N1983" s="100" t="s">
        <v>1007</v>
      </c>
      <c r="O1983" s="110" t="s">
        <v>1185</v>
      </c>
    </row>
    <row r="1984" spans="1:15" x14ac:dyDescent="0.25">
      <c r="A1984" s="97" t="s">
        <v>1180</v>
      </c>
      <c r="B1984" s="98" t="s">
        <v>1505</v>
      </c>
      <c r="C1984" s="98" t="s">
        <v>1506</v>
      </c>
      <c r="D1984" s="85">
        <v>7608.6</v>
      </c>
      <c r="E1984" s="99">
        <v>-0.22506785642180699</v>
      </c>
      <c r="F1984" s="96">
        <v>169</v>
      </c>
      <c r="G1984" s="100" t="s">
        <v>1021</v>
      </c>
      <c r="H1984" s="100" t="s">
        <v>1007</v>
      </c>
      <c r="I1984" s="100" t="s">
        <v>1030</v>
      </c>
      <c r="J1984" s="100" t="s">
        <v>1030</v>
      </c>
      <c r="K1984" s="100" t="s">
        <v>1021</v>
      </c>
      <c r="L1984" s="100" t="s">
        <v>1007</v>
      </c>
      <c r="M1984" s="100" t="s">
        <v>1030</v>
      </c>
      <c r="N1984" s="100" t="s">
        <v>1007</v>
      </c>
      <c r="O1984" s="110" t="s">
        <v>1185</v>
      </c>
    </row>
    <row r="1985" spans="1:15" x14ac:dyDescent="0.25">
      <c r="A1985" s="97" t="s">
        <v>1181</v>
      </c>
      <c r="B1985" s="98" t="s">
        <v>1505</v>
      </c>
      <c r="C1985" s="98" t="s">
        <v>1506</v>
      </c>
      <c r="D1985" s="85">
        <v>1591.9</v>
      </c>
      <c r="E1985" s="99">
        <v>0.20109046203254</v>
      </c>
      <c r="F1985" s="96">
        <v>127</v>
      </c>
      <c r="G1985" s="100" t="s">
        <v>1008</v>
      </c>
      <c r="H1985" s="100" t="s">
        <v>1007</v>
      </c>
      <c r="I1985" s="100" t="s">
        <v>1030</v>
      </c>
      <c r="J1985" s="100" t="s">
        <v>1006</v>
      </c>
      <c r="K1985" s="100" t="s">
        <v>1007</v>
      </c>
      <c r="L1985" s="100" t="s">
        <v>1007</v>
      </c>
      <c r="M1985" s="100" t="s">
        <v>1030</v>
      </c>
      <c r="N1985" s="100" t="s">
        <v>1007</v>
      </c>
      <c r="O1985" s="110" t="s">
        <v>1185</v>
      </c>
    </row>
    <row r="1986" spans="1:15" x14ac:dyDescent="0.25">
      <c r="A1986" s="97" t="s">
        <v>1182</v>
      </c>
      <c r="B1986" s="98" t="s">
        <v>1505</v>
      </c>
      <c r="C1986" s="98" t="s">
        <v>1506</v>
      </c>
      <c r="D1986" s="85">
        <v>3607.6</v>
      </c>
      <c r="E1986" s="99">
        <v>0.34870530765535601</v>
      </c>
      <c r="F1986" s="96">
        <v>126</v>
      </c>
      <c r="G1986" s="100" t="s">
        <v>1008</v>
      </c>
      <c r="H1986" s="100" t="s">
        <v>1007</v>
      </c>
      <c r="I1986" s="100" t="s">
        <v>1030</v>
      </c>
      <c r="J1986" s="100" t="s">
        <v>1021</v>
      </c>
      <c r="K1986" s="100" t="s">
        <v>1008</v>
      </c>
      <c r="L1986" s="100" t="s">
        <v>1007</v>
      </c>
      <c r="M1986" s="100" t="s">
        <v>1030</v>
      </c>
      <c r="N1986" s="100" t="s">
        <v>1007</v>
      </c>
      <c r="O1986" s="110" t="s">
        <v>1185</v>
      </c>
    </row>
    <row r="1987" spans="1:15" x14ac:dyDescent="0.25">
      <c r="A1987" s="97" t="s">
        <v>1003</v>
      </c>
      <c r="B1987" s="98" t="s">
        <v>1507</v>
      </c>
      <c r="C1987" s="98" t="s">
        <v>1135</v>
      </c>
      <c r="D1987" s="85">
        <v>1748.8</v>
      </c>
      <c r="E1987" s="99">
        <v>0.302450372747395</v>
      </c>
      <c r="F1987" s="96">
        <v>111</v>
      </c>
      <c r="G1987" s="100" t="s">
        <v>1008</v>
      </c>
      <c r="H1987" s="100" t="s">
        <v>1008</v>
      </c>
      <c r="I1987" s="100" t="s">
        <v>1008</v>
      </c>
      <c r="J1987" s="100" t="s">
        <v>1006</v>
      </c>
      <c r="K1987" s="100" t="s">
        <v>1006</v>
      </c>
      <c r="L1987" s="100" t="s">
        <v>1007</v>
      </c>
      <c r="M1987" s="100" t="s">
        <v>1030</v>
      </c>
      <c r="N1987" s="100" t="s">
        <v>1007</v>
      </c>
      <c r="O1987" s="110" t="s">
        <v>1185</v>
      </c>
    </row>
    <row r="1988" spans="1:15" x14ac:dyDescent="0.25">
      <c r="A1988" s="97" t="s">
        <v>1172</v>
      </c>
      <c r="B1988" s="98" t="s">
        <v>1507</v>
      </c>
      <c r="C1988" s="98" t="s">
        <v>1135</v>
      </c>
      <c r="D1988" s="85">
        <v>760.2</v>
      </c>
      <c r="E1988" s="99">
        <v>3.0205528998887801E-2</v>
      </c>
      <c r="F1988" s="96">
        <v>142</v>
      </c>
      <c r="G1988" s="100" t="s">
        <v>1006</v>
      </c>
      <c r="H1988" s="100" t="s">
        <v>1007</v>
      </c>
      <c r="I1988" s="100" t="s">
        <v>1008</v>
      </c>
      <c r="J1988" s="100" t="s">
        <v>1006</v>
      </c>
      <c r="K1988" s="100" t="s">
        <v>1008</v>
      </c>
      <c r="L1988" s="100" t="s">
        <v>1007</v>
      </c>
      <c r="M1988" s="100" t="s">
        <v>1030</v>
      </c>
      <c r="N1988" s="100" t="s">
        <v>1007</v>
      </c>
      <c r="O1988" s="110" t="s">
        <v>1185</v>
      </c>
    </row>
    <row r="1989" spans="1:15" x14ac:dyDescent="0.25">
      <c r="A1989" s="97" t="s">
        <v>1173</v>
      </c>
      <c r="B1989" s="98" t="s">
        <v>1507</v>
      </c>
      <c r="C1989" s="98" t="s">
        <v>1135</v>
      </c>
      <c r="D1989" s="85">
        <v>815.8</v>
      </c>
      <c r="E1989" s="99">
        <v>0.47115406148128602</v>
      </c>
      <c r="F1989" s="96">
        <v>94</v>
      </c>
      <c r="G1989" s="100" t="s">
        <v>1008</v>
      </c>
      <c r="H1989" s="100" t="s">
        <v>1007</v>
      </c>
      <c r="I1989" s="100" t="s">
        <v>1008</v>
      </c>
      <c r="J1989" s="100" t="s">
        <v>1021</v>
      </c>
      <c r="K1989" s="100" t="s">
        <v>1007</v>
      </c>
      <c r="L1989" s="100" t="s">
        <v>1007</v>
      </c>
      <c r="M1989" s="100" t="s">
        <v>1030</v>
      </c>
      <c r="N1989" s="100" t="s">
        <v>1007</v>
      </c>
      <c r="O1989" s="110" t="s">
        <v>1185</v>
      </c>
    </row>
    <row r="1990" spans="1:15" x14ac:dyDescent="0.25">
      <c r="A1990" s="97" t="s">
        <v>1174</v>
      </c>
      <c r="B1990" s="98" t="s">
        <v>1507</v>
      </c>
      <c r="C1990" s="98" t="s">
        <v>1135</v>
      </c>
      <c r="D1990" s="85">
        <v>385.6</v>
      </c>
      <c r="E1990" s="99">
        <v>-0.11364806469927601</v>
      </c>
      <c r="F1990" s="96">
        <v>157</v>
      </c>
      <c r="G1990" s="100" t="s">
        <v>1006</v>
      </c>
      <c r="H1990" s="100" t="s">
        <v>1007</v>
      </c>
      <c r="I1990" s="100" t="s">
        <v>1008</v>
      </c>
      <c r="J1990" s="100" t="s">
        <v>1008</v>
      </c>
      <c r="K1990" s="100" t="s">
        <v>1008</v>
      </c>
      <c r="L1990" s="100" t="s">
        <v>1007</v>
      </c>
      <c r="M1990" s="100" t="s">
        <v>1030</v>
      </c>
      <c r="N1990" s="100" t="s">
        <v>1007</v>
      </c>
      <c r="O1990" s="110" t="s">
        <v>1185</v>
      </c>
    </row>
    <row r="1991" spans="1:15" x14ac:dyDescent="0.25">
      <c r="A1991" s="97" t="s">
        <v>1175</v>
      </c>
      <c r="B1991" s="98" t="s">
        <v>1507</v>
      </c>
      <c r="C1991" s="98" t="s">
        <v>1135</v>
      </c>
      <c r="D1991" s="85">
        <v>1341.1</v>
      </c>
      <c r="E1991" s="99">
        <v>1.08330065021688</v>
      </c>
      <c r="F1991" s="96">
        <v>58</v>
      </c>
      <c r="G1991" s="100" t="s">
        <v>1020</v>
      </c>
      <c r="H1991" s="100" t="s">
        <v>1007</v>
      </c>
      <c r="I1991" s="100" t="s">
        <v>1008</v>
      </c>
      <c r="J1991" s="100" t="s">
        <v>1006</v>
      </c>
      <c r="K1991" s="100" t="s">
        <v>1008</v>
      </c>
      <c r="L1991" s="100" t="s">
        <v>1007</v>
      </c>
      <c r="M1991" s="100" t="s">
        <v>1030</v>
      </c>
      <c r="N1991" s="100" t="s">
        <v>1007</v>
      </c>
      <c r="O1991" s="110" t="s">
        <v>1185</v>
      </c>
    </row>
    <row r="1992" spans="1:15" x14ac:dyDescent="0.25">
      <c r="A1992" s="97" t="s">
        <v>1176</v>
      </c>
      <c r="B1992" s="98" t="s">
        <v>1507</v>
      </c>
      <c r="C1992" s="98" t="s">
        <v>1135</v>
      </c>
      <c r="D1992" s="85">
        <v>2851.3</v>
      </c>
      <c r="E1992" s="99">
        <v>0.77822809910180601</v>
      </c>
      <c r="F1992" s="96">
        <v>80</v>
      </c>
      <c r="G1992" s="100" t="s">
        <v>1051</v>
      </c>
      <c r="H1992" s="100" t="s">
        <v>1007</v>
      </c>
      <c r="I1992" s="100" t="s">
        <v>1008</v>
      </c>
      <c r="J1992" s="100" t="s">
        <v>1006</v>
      </c>
      <c r="K1992" s="100" t="s">
        <v>1008</v>
      </c>
      <c r="L1992" s="100" t="s">
        <v>1007</v>
      </c>
      <c r="M1992" s="100" t="s">
        <v>1030</v>
      </c>
      <c r="N1992" s="100" t="s">
        <v>1007</v>
      </c>
      <c r="O1992" s="110" t="s">
        <v>1185</v>
      </c>
    </row>
    <row r="1993" spans="1:15" x14ac:dyDescent="0.25">
      <c r="A1993" s="97" t="s">
        <v>1177</v>
      </c>
      <c r="B1993" s="98" t="s">
        <v>1507</v>
      </c>
      <c r="C1993" s="98" t="s">
        <v>1135</v>
      </c>
      <c r="D1993" s="85">
        <v>1681.4</v>
      </c>
      <c r="E1993" s="99">
        <v>0.523324606342364</v>
      </c>
      <c r="F1993" s="96">
        <v>117</v>
      </c>
      <c r="G1993" s="100" t="s">
        <v>1008</v>
      </c>
      <c r="H1993" s="100" t="s">
        <v>1008</v>
      </c>
      <c r="I1993" s="100" t="s">
        <v>1008</v>
      </c>
      <c r="J1993" s="100" t="s">
        <v>1006</v>
      </c>
      <c r="K1993" s="100" t="s">
        <v>1006</v>
      </c>
      <c r="L1993" s="100" t="s">
        <v>1007</v>
      </c>
      <c r="M1993" s="100" t="s">
        <v>1030</v>
      </c>
      <c r="N1993" s="100" t="s">
        <v>1007</v>
      </c>
      <c r="O1993" s="110" t="s">
        <v>1185</v>
      </c>
    </row>
    <row r="1994" spans="1:15" x14ac:dyDescent="0.25">
      <c r="A1994" s="97" t="s">
        <v>1178</v>
      </c>
      <c r="B1994" s="98" t="s">
        <v>1507</v>
      </c>
      <c r="C1994" s="98" t="s">
        <v>1135</v>
      </c>
      <c r="D1994" s="85">
        <v>556.1</v>
      </c>
      <c r="E1994" s="99">
        <v>0.42252000459602601</v>
      </c>
      <c r="F1994" s="96">
        <v>106</v>
      </c>
      <c r="G1994" s="100" t="s">
        <v>1008</v>
      </c>
      <c r="H1994" s="100" t="s">
        <v>1007</v>
      </c>
      <c r="I1994" s="100" t="s">
        <v>1008</v>
      </c>
      <c r="J1994" s="100" t="s">
        <v>1006</v>
      </c>
      <c r="K1994" s="100" t="s">
        <v>1007</v>
      </c>
      <c r="L1994" s="100" t="s">
        <v>1007</v>
      </c>
      <c r="M1994" s="100" t="s">
        <v>1030</v>
      </c>
      <c r="N1994" s="100" t="s">
        <v>1007</v>
      </c>
      <c r="O1994" s="110" t="s">
        <v>1185</v>
      </c>
    </row>
    <row r="1995" spans="1:15" x14ac:dyDescent="0.25">
      <c r="A1995" s="97" t="s">
        <v>1179</v>
      </c>
      <c r="B1995" s="98" t="s">
        <v>1507</v>
      </c>
      <c r="C1995" s="98" t="s">
        <v>1135</v>
      </c>
      <c r="D1995" s="85">
        <v>1866.5</v>
      </c>
      <c r="E1995" s="99">
        <v>1.1299838596373</v>
      </c>
      <c r="F1995" s="96">
        <v>45</v>
      </c>
      <c r="G1995" s="100" t="s">
        <v>1020</v>
      </c>
      <c r="H1995" s="100" t="s">
        <v>1007</v>
      </c>
      <c r="I1995" s="100" t="s">
        <v>1008</v>
      </c>
      <c r="J1995" s="100" t="s">
        <v>1006</v>
      </c>
      <c r="K1995" s="100" t="s">
        <v>1008</v>
      </c>
      <c r="L1995" s="100" t="s">
        <v>1007</v>
      </c>
      <c r="M1995" s="100" t="s">
        <v>1030</v>
      </c>
      <c r="N1995" s="100" t="s">
        <v>1007</v>
      </c>
      <c r="O1995" s="110" t="s">
        <v>1185</v>
      </c>
    </row>
    <row r="1996" spans="1:15" x14ac:dyDescent="0.25">
      <c r="A1996" s="97" t="s">
        <v>1180</v>
      </c>
      <c r="B1996" s="98" t="s">
        <v>1507</v>
      </c>
      <c r="C1996" s="98" t="s">
        <v>1135</v>
      </c>
      <c r="D1996" s="85">
        <v>4657.2</v>
      </c>
      <c r="E1996" s="99">
        <v>0.55345271016473396</v>
      </c>
      <c r="F1996" s="96">
        <v>105</v>
      </c>
      <c r="G1996" s="100" t="s">
        <v>1051</v>
      </c>
      <c r="H1996" s="100" t="s">
        <v>1007</v>
      </c>
      <c r="I1996" s="100" t="s">
        <v>1008</v>
      </c>
      <c r="J1996" s="100" t="s">
        <v>1006</v>
      </c>
      <c r="K1996" s="100" t="s">
        <v>1021</v>
      </c>
      <c r="L1996" s="100" t="s">
        <v>1007</v>
      </c>
      <c r="M1996" s="100" t="s">
        <v>1030</v>
      </c>
      <c r="N1996" s="100" t="s">
        <v>1007</v>
      </c>
      <c r="O1996" s="110" t="s">
        <v>1185</v>
      </c>
    </row>
    <row r="1997" spans="1:15" x14ac:dyDescent="0.25">
      <c r="A1997" s="97" t="s">
        <v>1181</v>
      </c>
      <c r="B1997" s="98" t="s">
        <v>1507</v>
      </c>
      <c r="C1997" s="98" t="s">
        <v>1135</v>
      </c>
      <c r="D1997" s="85">
        <v>1340.9</v>
      </c>
      <c r="E1997" s="99">
        <v>0.34049010258295198</v>
      </c>
      <c r="F1997" s="96">
        <v>120</v>
      </c>
      <c r="G1997" s="100" t="s">
        <v>1008</v>
      </c>
      <c r="H1997" s="100" t="s">
        <v>1007</v>
      </c>
      <c r="I1997" s="100" t="s">
        <v>1008</v>
      </c>
      <c r="J1997" s="100" t="s">
        <v>1006</v>
      </c>
      <c r="K1997" s="100" t="s">
        <v>1007</v>
      </c>
      <c r="L1997" s="100" t="s">
        <v>1007</v>
      </c>
      <c r="M1997" s="100" t="s">
        <v>1030</v>
      </c>
      <c r="N1997" s="100" t="s">
        <v>1007</v>
      </c>
      <c r="O1997" s="110" t="s">
        <v>1185</v>
      </c>
    </row>
    <row r="1998" spans="1:15" x14ac:dyDescent="0.25">
      <c r="A1998" s="97" t="s">
        <v>1182</v>
      </c>
      <c r="B1998" s="98" t="s">
        <v>1507</v>
      </c>
      <c r="C1998" s="98" t="s">
        <v>1135</v>
      </c>
      <c r="D1998" s="85">
        <v>3932.1</v>
      </c>
      <c r="E1998" s="99">
        <v>0.66267491515448396</v>
      </c>
      <c r="F1998" s="96">
        <v>103</v>
      </c>
      <c r="G1998" s="100" t="s">
        <v>1051</v>
      </c>
      <c r="H1998" s="100" t="s">
        <v>1007</v>
      </c>
      <c r="I1998" s="100" t="s">
        <v>1008</v>
      </c>
      <c r="J1998" s="100" t="s">
        <v>1006</v>
      </c>
      <c r="K1998" s="100" t="s">
        <v>1007</v>
      </c>
      <c r="L1998" s="100" t="s">
        <v>1007</v>
      </c>
      <c r="M1998" s="100" t="s">
        <v>1030</v>
      </c>
      <c r="N1998" s="100" t="s">
        <v>1007</v>
      </c>
      <c r="O1998" s="110" t="s">
        <v>1185</v>
      </c>
    </row>
    <row r="1999" spans="1:15" x14ac:dyDescent="0.25">
      <c r="A1999" s="97" t="s">
        <v>1003</v>
      </c>
      <c r="B1999" s="98" t="s">
        <v>1508</v>
      </c>
      <c r="C1999" s="98" t="s">
        <v>1509</v>
      </c>
      <c r="D1999" s="85">
        <v>612.4</v>
      </c>
      <c r="E1999" s="99">
        <v>0.65516270068120896</v>
      </c>
      <c r="F1999" s="96">
        <v>90</v>
      </c>
      <c r="G1999" s="100" t="s">
        <v>1051</v>
      </c>
      <c r="H1999" s="100" t="s">
        <v>1021</v>
      </c>
      <c r="I1999" s="100" t="s">
        <v>1007</v>
      </c>
      <c r="J1999" s="100" t="s">
        <v>1008</v>
      </c>
      <c r="K1999" s="100" t="s">
        <v>1030</v>
      </c>
      <c r="L1999" s="100" t="s">
        <v>1007</v>
      </c>
      <c r="M1999" s="100" t="s">
        <v>1021</v>
      </c>
      <c r="N1999" s="100" t="s">
        <v>1008</v>
      </c>
      <c r="O1999" s="110" t="s">
        <v>1185</v>
      </c>
    </row>
    <row r="2000" spans="1:15" x14ac:dyDescent="0.25">
      <c r="A2000" s="97" t="s">
        <v>1172</v>
      </c>
      <c r="B2000" s="98" t="s">
        <v>1508</v>
      </c>
      <c r="C2000" s="98" t="s">
        <v>1509</v>
      </c>
      <c r="D2000" s="85">
        <v>191.7</v>
      </c>
      <c r="E2000" s="99">
        <v>9.5496840838538793E-2</v>
      </c>
      <c r="F2000" s="96">
        <v>135</v>
      </c>
      <c r="G2000" s="100" t="s">
        <v>1014</v>
      </c>
      <c r="H2000" s="100" t="s">
        <v>1014</v>
      </c>
      <c r="I2000" s="100" t="s">
        <v>1014</v>
      </c>
      <c r="J2000" s="100" t="s">
        <v>1014</v>
      </c>
      <c r="K2000" s="100" t="s">
        <v>1014</v>
      </c>
      <c r="L2000" s="100" t="s">
        <v>1014</v>
      </c>
      <c r="M2000" s="100" t="s">
        <v>1014</v>
      </c>
      <c r="N2000" s="100" t="s">
        <v>1014</v>
      </c>
      <c r="O2000" s="110" t="s">
        <v>1009</v>
      </c>
    </row>
    <row r="2001" spans="1:15" x14ac:dyDescent="0.25">
      <c r="A2001" s="97" t="s">
        <v>1173</v>
      </c>
      <c r="B2001" s="98" t="s">
        <v>1508</v>
      </c>
      <c r="C2001" s="98" t="s">
        <v>1509</v>
      </c>
      <c r="D2001" s="85">
        <v>262.10000000000002</v>
      </c>
      <c r="E2001" s="99">
        <v>0.447099587116351</v>
      </c>
      <c r="F2001" s="96">
        <v>101</v>
      </c>
      <c r="G2001" s="100" t="s">
        <v>1008</v>
      </c>
      <c r="H2001" s="100" t="s">
        <v>1007</v>
      </c>
      <c r="I2001" s="100" t="s">
        <v>1007</v>
      </c>
      <c r="J2001" s="100" t="s">
        <v>1021</v>
      </c>
      <c r="K2001" s="100" t="s">
        <v>1007</v>
      </c>
      <c r="L2001" s="100" t="s">
        <v>1007</v>
      </c>
      <c r="M2001" s="100" t="s">
        <v>1021</v>
      </c>
      <c r="N2001" s="100" t="s">
        <v>1008</v>
      </c>
      <c r="O2001" s="110" t="s">
        <v>1185</v>
      </c>
    </row>
    <row r="2002" spans="1:15" x14ac:dyDescent="0.25">
      <c r="A2002" s="97" t="s">
        <v>1174</v>
      </c>
      <c r="B2002" s="98" t="s">
        <v>1508</v>
      </c>
      <c r="C2002" s="98" t="s">
        <v>1509</v>
      </c>
      <c r="D2002" s="85">
        <v>92.4</v>
      </c>
      <c r="E2002" s="99">
        <v>0.43933771021916701</v>
      </c>
      <c r="F2002" s="96">
        <v>113</v>
      </c>
      <c r="G2002" s="100" t="s">
        <v>1014</v>
      </c>
      <c r="H2002" s="100" t="s">
        <v>1014</v>
      </c>
      <c r="I2002" s="100" t="s">
        <v>1014</v>
      </c>
      <c r="J2002" s="100" t="s">
        <v>1014</v>
      </c>
      <c r="K2002" s="100" t="s">
        <v>1014</v>
      </c>
      <c r="L2002" s="100" t="s">
        <v>1014</v>
      </c>
      <c r="M2002" s="100" t="s">
        <v>1014</v>
      </c>
      <c r="N2002" s="100" t="s">
        <v>1014</v>
      </c>
      <c r="O2002" s="110" t="s">
        <v>1009</v>
      </c>
    </row>
    <row r="2003" spans="1:15" x14ac:dyDescent="0.25">
      <c r="A2003" s="97" t="s">
        <v>1175</v>
      </c>
      <c r="B2003" s="98" t="s">
        <v>1508</v>
      </c>
      <c r="C2003" s="98" t="s">
        <v>1509</v>
      </c>
      <c r="D2003" s="85">
        <v>422</v>
      </c>
      <c r="E2003" s="99">
        <v>0.78649360313362104</v>
      </c>
      <c r="F2003" s="96">
        <v>83</v>
      </c>
      <c r="G2003" s="100" t="s">
        <v>1051</v>
      </c>
      <c r="H2003" s="100" t="s">
        <v>1007</v>
      </c>
      <c r="I2003" s="100" t="s">
        <v>1007</v>
      </c>
      <c r="J2003" s="100" t="s">
        <v>1006</v>
      </c>
      <c r="K2003" s="100" t="s">
        <v>1021</v>
      </c>
      <c r="L2003" s="100" t="s">
        <v>1007</v>
      </c>
      <c r="M2003" s="100" t="s">
        <v>1021</v>
      </c>
      <c r="N2003" s="100" t="s">
        <v>1008</v>
      </c>
      <c r="O2003" s="110" t="s">
        <v>1185</v>
      </c>
    </row>
    <row r="2004" spans="1:15" x14ac:dyDescent="0.25">
      <c r="A2004" s="97" t="s">
        <v>1176</v>
      </c>
      <c r="B2004" s="98" t="s">
        <v>1508</v>
      </c>
      <c r="C2004" s="98" t="s">
        <v>1509</v>
      </c>
      <c r="D2004" s="85">
        <v>895.7</v>
      </c>
      <c r="E2004" s="99">
        <v>0.70679625223306297</v>
      </c>
      <c r="F2004" s="96">
        <v>86</v>
      </c>
      <c r="G2004" s="100" t="s">
        <v>1051</v>
      </c>
      <c r="H2004" s="100" t="s">
        <v>1007</v>
      </c>
      <c r="I2004" s="100" t="s">
        <v>1007</v>
      </c>
      <c r="J2004" s="100" t="s">
        <v>1008</v>
      </c>
      <c r="K2004" s="100" t="s">
        <v>1021</v>
      </c>
      <c r="L2004" s="100" t="s">
        <v>1007</v>
      </c>
      <c r="M2004" s="100" t="s">
        <v>1021</v>
      </c>
      <c r="N2004" s="100" t="s">
        <v>1008</v>
      </c>
      <c r="O2004" s="110" t="s">
        <v>1185</v>
      </c>
    </row>
    <row r="2005" spans="1:15" x14ac:dyDescent="0.25">
      <c r="A2005" s="97" t="s">
        <v>1177</v>
      </c>
      <c r="B2005" s="98" t="s">
        <v>1508</v>
      </c>
      <c r="C2005" s="98" t="s">
        <v>1509</v>
      </c>
      <c r="D2005" s="85">
        <v>491.1</v>
      </c>
      <c r="E2005" s="99">
        <v>1.7018745024553801</v>
      </c>
      <c r="F2005" s="96">
        <v>30</v>
      </c>
      <c r="G2005" s="100" t="s">
        <v>1020</v>
      </c>
      <c r="H2005" s="100" t="s">
        <v>1008</v>
      </c>
      <c r="I2005" s="100" t="s">
        <v>1007</v>
      </c>
      <c r="J2005" s="100" t="s">
        <v>1008</v>
      </c>
      <c r="K2005" s="100" t="s">
        <v>1030</v>
      </c>
      <c r="L2005" s="100" t="s">
        <v>1007</v>
      </c>
      <c r="M2005" s="100" t="s">
        <v>1021</v>
      </c>
      <c r="N2005" s="100" t="s">
        <v>1008</v>
      </c>
      <c r="O2005" s="110" t="s">
        <v>1185</v>
      </c>
    </row>
    <row r="2006" spans="1:15" x14ac:dyDescent="0.25">
      <c r="A2006" s="97" t="s">
        <v>1178</v>
      </c>
      <c r="B2006" s="98" t="s">
        <v>1508</v>
      </c>
      <c r="C2006" s="98" t="s">
        <v>1509</v>
      </c>
      <c r="D2006" s="85">
        <v>142.9</v>
      </c>
      <c r="E2006" s="99">
        <v>0.17329610462808401</v>
      </c>
      <c r="F2006" s="96">
        <v>118</v>
      </c>
      <c r="G2006" s="100" t="s">
        <v>1014</v>
      </c>
      <c r="H2006" s="100" t="s">
        <v>1014</v>
      </c>
      <c r="I2006" s="100" t="s">
        <v>1014</v>
      </c>
      <c r="J2006" s="100" t="s">
        <v>1014</v>
      </c>
      <c r="K2006" s="100" t="s">
        <v>1014</v>
      </c>
      <c r="L2006" s="100" t="s">
        <v>1014</v>
      </c>
      <c r="M2006" s="100" t="s">
        <v>1014</v>
      </c>
      <c r="N2006" s="100" t="s">
        <v>1014</v>
      </c>
      <c r="O2006" s="110" t="s">
        <v>1009</v>
      </c>
    </row>
    <row r="2007" spans="1:15" x14ac:dyDescent="0.25">
      <c r="A2007" s="97" t="s">
        <v>1179</v>
      </c>
      <c r="B2007" s="98" t="s">
        <v>1508</v>
      </c>
      <c r="C2007" s="98" t="s">
        <v>1509</v>
      </c>
      <c r="D2007" s="85">
        <v>561.9</v>
      </c>
      <c r="E2007" s="99">
        <v>1.41307152970176</v>
      </c>
      <c r="F2007" s="96">
        <v>28</v>
      </c>
      <c r="G2007" s="100" t="s">
        <v>1020</v>
      </c>
      <c r="H2007" s="100" t="s">
        <v>1008</v>
      </c>
      <c r="I2007" s="100" t="s">
        <v>1007</v>
      </c>
      <c r="J2007" s="100" t="s">
        <v>1007</v>
      </c>
      <c r="K2007" s="100" t="s">
        <v>1021</v>
      </c>
      <c r="L2007" s="100" t="s">
        <v>1007</v>
      </c>
      <c r="M2007" s="100" t="s">
        <v>1021</v>
      </c>
      <c r="N2007" s="100" t="s">
        <v>1008</v>
      </c>
      <c r="O2007" s="110" t="s">
        <v>1185</v>
      </c>
    </row>
    <row r="2008" spans="1:15" x14ac:dyDescent="0.25">
      <c r="A2008" s="97" t="s">
        <v>1180</v>
      </c>
      <c r="B2008" s="98" t="s">
        <v>1508</v>
      </c>
      <c r="C2008" s="98" t="s">
        <v>1509</v>
      </c>
      <c r="D2008" s="85">
        <v>1755.2</v>
      </c>
      <c r="E2008" s="99">
        <v>0.61759483959052996</v>
      </c>
      <c r="F2008" s="96">
        <v>100</v>
      </c>
      <c r="G2008" s="100" t="s">
        <v>1051</v>
      </c>
      <c r="H2008" s="100" t="s">
        <v>1007</v>
      </c>
      <c r="I2008" s="100" t="s">
        <v>1007</v>
      </c>
      <c r="J2008" s="100" t="s">
        <v>1008</v>
      </c>
      <c r="K2008" s="100" t="s">
        <v>1030</v>
      </c>
      <c r="L2008" s="100" t="s">
        <v>1007</v>
      </c>
      <c r="M2008" s="100" t="s">
        <v>1021</v>
      </c>
      <c r="N2008" s="100" t="s">
        <v>1008</v>
      </c>
      <c r="O2008" s="110" t="s">
        <v>1185</v>
      </c>
    </row>
    <row r="2009" spans="1:15" x14ac:dyDescent="0.25">
      <c r="A2009" s="97" t="s">
        <v>1181</v>
      </c>
      <c r="B2009" s="98" t="s">
        <v>1508</v>
      </c>
      <c r="C2009" s="98" t="s">
        <v>1509</v>
      </c>
      <c r="D2009" s="85">
        <v>534</v>
      </c>
      <c r="E2009" s="99">
        <v>0.68150582807339899</v>
      </c>
      <c r="F2009" s="96">
        <v>96</v>
      </c>
      <c r="G2009" s="100" t="s">
        <v>1051</v>
      </c>
      <c r="H2009" s="100" t="s">
        <v>1007</v>
      </c>
      <c r="I2009" s="100" t="s">
        <v>1007</v>
      </c>
      <c r="J2009" s="100" t="s">
        <v>1008</v>
      </c>
      <c r="K2009" s="100" t="s">
        <v>1007</v>
      </c>
      <c r="L2009" s="100" t="s">
        <v>1007</v>
      </c>
      <c r="M2009" s="100" t="s">
        <v>1021</v>
      </c>
      <c r="N2009" s="100" t="s">
        <v>1008</v>
      </c>
      <c r="O2009" s="110" t="s">
        <v>1185</v>
      </c>
    </row>
    <row r="2010" spans="1:15" x14ac:dyDescent="0.25">
      <c r="A2010" s="97" t="s">
        <v>1182</v>
      </c>
      <c r="B2010" s="98" t="s">
        <v>1508</v>
      </c>
      <c r="C2010" s="98" t="s">
        <v>1509</v>
      </c>
      <c r="D2010" s="85">
        <v>1534</v>
      </c>
      <c r="E2010" s="99">
        <v>1.0552056804141601</v>
      </c>
      <c r="F2010" s="96">
        <v>67</v>
      </c>
      <c r="G2010" s="100" t="s">
        <v>1020</v>
      </c>
      <c r="H2010" s="100" t="s">
        <v>1008</v>
      </c>
      <c r="I2010" s="100" t="s">
        <v>1007</v>
      </c>
      <c r="J2010" s="100" t="s">
        <v>1008</v>
      </c>
      <c r="K2010" s="100" t="s">
        <v>1008</v>
      </c>
      <c r="L2010" s="100" t="s">
        <v>1007</v>
      </c>
      <c r="M2010" s="100" t="s">
        <v>1021</v>
      </c>
      <c r="N2010" s="100" t="s">
        <v>1008</v>
      </c>
      <c r="O2010" s="110" t="s">
        <v>1185</v>
      </c>
    </row>
    <row r="2011" spans="1:15" x14ac:dyDescent="0.25">
      <c r="A2011" s="97" t="s">
        <v>1003</v>
      </c>
      <c r="B2011" s="98" t="s">
        <v>1510</v>
      </c>
      <c r="C2011" s="98" t="s">
        <v>1511</v>
      </c>
      <c r="D2011" s="85">
        <v>720.7</v>
      </c>
      <c r="E2011" s="99">
        <v>0.73238523242184494</v>
      </c>
      <c r="F2011" s="96">
        <v>86</v>
      </c>
      <c r="G2011" s="100" t="s">
        <v>1051</v>
      </c>
      <c r="H2011" s="100" t="s">
        <v>1007</v>
      </c>
      <c r="I2011" s="100" t="s">
        <v>1030</v>
      </c>
      <c r="J2011" s="100" t="s">
        <v>1021</v>
      </c>
      <c r="K2011" s="100" t="s">
        <v>1006</v>
      </c>
      <c r="L2011" s="100" t="s">
        <v>1006</v>
      </c>
      <c r="M2011" s="100" t="s">
        <v>1021</v>
      </c>
      <c r="N2011" s="100" t="s">
        <v>1007</v>
      </c>
      <c r="O2011" s="110" t="s">
        <v>1185</v>
      </c>
    </row>
    <row r="2012" spans="1:15" x14ac:dyDescent="0.25">
      <c r="A2012" s="97" t="s">
        <v>1172</v>
      </c>
      <c r="B2012" s="98" t="s">
        <v>1510</v>
      </c>
      <c r="C2012" s="98" t="s">
        <v>1511</v>
      </c>
      <c r="D2012" s="85">
        <v>308.8</v>
      </c>
      <c r="E2012" s="99">
        <v>8.6071331618653393E-2</v>
      </c>
      <c r="F2012" s="96">
        <v>138</v>
      </c>
      <c r="G2012" s="100" t="s">
        <v>1006</v>
      </c>
      <c r="H2012" s="100" t="s">
        <v>1007</v>
      </c>
      <c r="I2012" s="100" t="s">
        <v>1030</v>
      </c>
      <c r="J2012" s="100" t="s">
        <v>1030</v>
      </c>
      <c r="K2012" s="100" t="s">
        <v>1007</v>
      </c>
      <c r="L2012" s="100" t="s">
        <v>1006</v>
      </c>
      <c r="M2012" s="100" t="s">
        <v>1021</v>
      </c>
      <c r="N2012" s="100" t="s">
        <v>1007</v>
      </c>
      <c r="O2012" s="110" t="s">
        <v>1185</v>
      </c>
    </row>
    <row r="2013" spans="1:15" x14ac:dyDescent="0.25">
      <c r="A2013" s="97" t="s">
        <v>1173</v>
      </c>
      <c r="B2013" s="98" t="s">
        <v>1510</v>
      </c>
      <c r="C2013" s="98" t="s">
        <v>1511</v>
      </c>
      <c r="D2013" s="85">
        <v>439.4</v>
      </c>
      <c r="E2013" s="99">
        <v>0.19270319487162199</v>
      </c>
      <c r="F2013" s="96">
        <v>113</v>
      </c>
      <c r="G2013" s="100" t="s">
        <v>1008</v>
      </c>
      <c r="H2013" s="100" t="s">
        <v>1007</v>
      </c>
      <c r="I2013" s="100" t="s">
        <v>1030</v>
      </c>
      <c r="J2013" s="100" t="s">
        <v>1030</v>
      </c>
      <c r="K2013" s="100" t="s">
        <v>1007</v>
      </c>
      <c r="L2013" s="100" t="s">
        <v>1006</v>
      </c>
      <c r="M2013" s="100" t="s">
        <v>1021</v>
      </c>
      <c r="N2013" s="100" t="s">
        <v>1007</v>
      </c>
      <c r="O2013" s="110" t="s">
        <v>1185</v>
      </c>
    </row>
    <row r="2014" spans="1:15" x14ac:dyDescent="0.25">
      <c r="A2014" s="97" t="s">
        <v>1174</v>
      </c>
      <c r="B2014" s="98" t="s">
        <v>1510</v>
      </c>
      <c r="C2014" s="98" t="s">
        <v>1511</v>
      </c>
      <c r="D2014" s="85">
        <v>155.5</v>
      </c>
      <c r="E2014" s="99">
        <v>0.40201376055712601</v>
      </c>
      <c r="F2014" s="96">
        <v>116</v>
      </c>
      <c r="G2014" s="100" t="s">
        <v>1014</v>
      </c>
      <c r="H2014" s="100" t="s">
        <v>1014</v>
      </c>
      <c r="I2014" s="100" t="s">
        <v>1014</v>
      </c>
      <c r="J2014" s="100" t="s">
        <v>1014</v>
      </c>
      <c r="K2014" s="100" t="s">
        <v>1014</v>
      </c>
      <c r="L2014" s="100" t="s">
        <v>1014</v>
      </c>
      <c r="M2014" s="100" t="s">
        <v>1014</v>
      </c>
      <c r="N2014" s="100" t="s">
        <v>1014</v>
      </c>
      <c r="O2014" s="110" t="s">
        <v>1009</v>
      </c>
    </row>
    <row r="2015" spans="1:15" x14ac:dyDescent="0.25">
      <c r="A2015" s="97" t="s">
        <v>1175</v>
      </c>
      <c r="B2015" s="98" t="s">
        <v>1510</v>
      </c>
      <c r="C2015" s="98" t="s">
        <v>1511</v>
      </c>
      <c r="D2015" s="85">
        <v>649.6</v>
      </c>
      <c r="E2015" s="99">
        <v>9.4055374292165095E-2</v>
      </c>
      <c r="F2015" s="96">
        <v>135</v>
      </c>
      <c r="G2015" s="100" t="s">
        <v>1006</v>
      </c>
      <c r="H2015" s="100" t="s">
        <v>1007</v>
      </c>
      <c r="I2015" s="100" t="s">
        <v>1030</v>
      </c>
      <c r="J2015" s="100" t="s">
        <v>1021</v>
      </c>
      <c r="K2015" s="100" t="s">
        <v>1007</v>
      </c>
      <c r="L2015" s="100" t="s">
        <v>1006</v>
      </c>
      <c r="M2015" s="100" t="s">
        <v>1021</v>
      </c>
      <c r="N2015" s="100" t="s">
        <v>1007</v>
      </c>
      <c r="O2015" s="110" t="s">
        <v>1185</v>
      </c>
    </row>
    <row r="2016" spans="1:15" x14ac:dyDescent="0.25">
      <c r="A2016" s="97" t="s">
        <v>1176</v>
      </c>
      <c r="B2016" s="98" t="s">
        <v>1510</v>
      </c>
      <c r="C2016" s="98" t="s">
        <v>1511</v>
      </c>
      <c r="D2016" s="85">
        <v>1351.4</v>
      </c>
      <c r="E2016" s="99">
        <v>-0.10049625891773301</v>
      </c>
      <c r="F2016" s="96">
        <v>166</v>
      </c>
      <c r="G2016" s="100" t="s">
        <v>1006</v>
      </c>
      <c r="H2016" s="100" t="s">
        <v>1007</v>
      </c>
      <c r="I2016" s="100" t="s">
        <v>1030</v>
      </c>
      <c r="J2016" s="100" t="s">
        <v>1006</v>
      </c>
      <c r="K2016" s="100" t="s">
        <v>1007</v>
      </c>
      <c r="L2016" s="100" t="s">
        <v>1006</v>
      </c>
      <c r="M2016" s="100" t="s">
        <v>1021</v>
      </c>
      <c r="N2016" s="100" t="s">
        <v>1007</v>
      </c>
      <c r="O2016" s="110" t="s">
        <v>1185</v>
      </c>
    </row>
    <row r="2017" spans="1:15" x14ac:dyDescent="0.25">
      <c r="A2017" s="97" t="s">
        <v>1177</v>
      </c>
      <c r="B2017" s="98" t="s">
        <v>1510</v>
      </c>
      <c r="C2017" s="98" t="s">
        <v>1511</v>
      </c>
      <c r="D2017" s="85">
        <v>577.79999999999995</v>
      </c>
      <c r="E2017" s="99">
        <v>-0.31242702438185299</v>
      </c>
      <c r="F2017" s="96">
        <v>167</v>
      </c>
      <c r="G2017" s="100" t="s">
        <v>1021</v>
      </c>
      <c r="H2017" s="100" t="s">
        <v>1008</v>
      </c>
      <c r="I2017" s="100" t="s">
        <v>1030</v>
      </c>
      <c r="J2017" s="100" t="s">
        <v>1021</v>
      </c>
      <c r="K2017" s="100" t="s">
        <v>1007</v>
      </c>
      <c r="L2017" s="100" t="s">
        <v>1006</v>
      </c>
      <c r="M2017" s="100" t="s">
        <v>1021</v>
      </c>
      <c r="N2017" s="100" t="s">
        <v>1007</v>
      </c>
      <c r="O2017" s="110" t="s">
        <v>1185</v>
      </c>
    </row>
    <row r="2018" spans="1:15" x14ac:dyDescent="0.25">
      <c r="A2018" s="97" t="s">
        <v>1178</v>
      </c>
      <c r="B2018" s="98" t="s">
        <v>1510</v>
      </c>
      <c r="C2018" s="98" t="s">
        <v>1511</v>
      </c>
      <c r="D2018" s="85">
        <v>193</v>
      </c>
      <c r="E2018" s="99">
        <v>-2.0703163716431799E-2</v>
      </c>
      <c r="F2018" s="96">
        <v>133</v>
      </c>
      <c r="G2018" s="100" t="s">
        <v>1006</v>
      </c>
      <c r="H2018" s="100" t="s">
        <v>1007</v>
      </c>
      <c r="I2018" s="100" t="s">
        <v>1030</v>
      </c>
      <c r="J2018" s="100" t="s">
        <v>1021</v>
      </c>
      <c r="K2018" s="100" t="s">
        <v>1007</v>
      </c>
      <c r="L2018" s="100" t="s">
        <v>1006</v>
      </c>
      <c r="M2018" s="100" t="s">
        <v>1021</v>
      </c>
      <c r="N2018" s="100" t="s">
        <v>1007</v>
      </c>
      <c r="O2018" s="110" t="s">
        <v>1185</v>
      </c>
    </row>
    <row r="2019" spans="1:15" x14ac:dyDescent="0.25">
      <c r="A2019" s="97" t="s">
        <v>1179</v>
      </c>
      <c r="B2019" s="98" t="s">
        <v>1510</v>
      </c>
      <c r="C2019" s="98" t="s">
        <v>1511</v>
      </c>
      <c r="D2019" s="85">
        <v>944.9</v>
      </c>
      <c r="E2019" s="99">
        <v>0.29433744939527701</v>
      </c>
      <c r="F2019" s="96">
        <v>132</v>
      </c>
      <c r="G2019" s="100" t="s">
        <v>1008</v>
      </c>
      <c r="H2019" s="100" t="s">
        <v>1007</v>
      </c>
      <c r="I2019" s="100" t="s">
        <v>1030</v>
      </c>
      <c r="J2019" s="100" t="s">
        <v>1021</v>
      </c>
      <c r="K2019" s="100" t="s">
        <v>1007</v>
      </c>
      <c r="L2019" s="100" t="s">
        <v>1006</v>
      </c>
      <c r="M2019" s="100" t="s">
        <v>1021</v>
      </c>
      <c r="N2019" s="100" t="s">
        <v>1007</v>
      </c>
      <c r="O2019" s="110" t="s">
        <v>1185</v>
      </c>
    </row>
    <row r="2020" spans="1:15" x14ac:dyDescent="0.25">
      <c r="A2020" s="97" t="s">
        <v>1180</v>
      </c>
      <c r="B2020" s="98" t="s">
        <v>1510</v>
      </c>
      <c r="C2020" s="98" t="s">
        <v>1511</v>
      </c>
      <c r="D2020" s="85">
        <v>2588.1999999999998</v>
      </c>
      <c r="E2020" s="99">
        <v>-6.5572752648165103E-2</v>
      </c>
      <c r="F2020" s="96">
        <v>161</v>
      </c>
      <c r="G2020" s="100" t="s">
        <v>1006</v>
      </c>
      <c r="H2020" s="100" t="s">
        <v>1007</v>
      </c>
      <c r="I2020" s="100" t="s">
        <v>1030</v>
      </c>
      <c r="J2020" s="100" t="s">
        <v>1006</v>
      </c>
      <c r="K2020" s="100" t="s">
        <v>1008</v>
      </c>
      <c r="L2020" s="100" t="s">
        <v>1006</v>
      </c>
      <c r="M2020" s="100" t="s">
        <v>1021</v>
      </c>
      <c r="N2020" s="100" t="s">
        <v>1007</v>
      </c>
      <c r="O2020" s="110" t="s">
        <v>1185</v>
      </c>
    </row>
    <row r="2021" spans="1:15" x14ac:dyDescent="0.25">
      <c r="A2021" s="97" t="s">
        <v>1181</v>
      </c>
      <c r="B2021" s="98" t="s">
        <v>1510</v>
      </c>
      <c r="C2021" s="98" t="s">
        <v>1511</v>
      </c>
      <c r="D2021" s="85">
        <v>1154.8</v>
      </c>
      <c r="E2021" s="99">
        <v>0.32134963713054399</v>
      </c>
      <c r="F2021" s="96">
        <v>124</v>
      </c>
      <c r="G2021" s="100" t="s">
        <v>1008</v>
      </c>
      <c r="H2021" s="100" t="s">
        <v>1007</v>
      </c>
      <c r="I2021" s="100" t="s">
        <v>1030</v>
      </c>
      <c r="J2021" s="100" t="s">
        <v>1021</v>
      </c>
      <c r="K2021" s="100" t="s">
        <v>1007</v>
      </c>
      <c r="L2021" s="100" t="s">
        <v>1006</v>
      </c>
      <c r="M2021" s="100" t="s">
        <v>1021</v>
      </c>
      <c r="N2021" s="100" t="s">
        <v>1007</v>
      </c>
      <c r="O2021" s="110" t="s">
        <v>1185</v>
      </c>
    </row>
    <row r="2022" spans="1:15" x14ac:dyDescent="0.25">
      <c r="A2022" s="97" t="s">
        <v>1182</v>
      </c>
      <c r="B2022" s="98" t="s">
        <v>1510</v>
      </c>
      <c r="C2022" s="98" t="s">
        <v>1511</v>
      </c>
      <c r="D2022" s="85">
        <v>2359.5</v>
      </c>
      <c r="E2022" s="99">
        <v>-5.8450565235060098E-3</v>
      </c>
      <c r="F2022" s="96">
        <v>158</v>
      </c>
      <c r="G2022" s="100" t="s">
        <v>1006</v>
      </c>
      <c r="H2022" s="100" t="s">
        <v>1007</v>
      </c>
      <c r="I2022" s="100" t="s">
        <v>1030</v>
      </c>
      <c r="J2022" s="100" t="s">
        <v>1006</v>
      </c>
      <c r="K2022" s="100" t="s">
        <v>1007</v>
      </c>
      <c r="L2022" s="100" t="s">
        <v>1006</v>
      </c>
      <c r="M2022" s="100" t="s">
        <v>1021</v>
      </c>
      <c r="N2022" s="100" t="s">
        <v>1007</v>
      </c>
      <c r="O2022" s="110" t="s">
        <v>1185</v>
      </c>
    </row>
    <row r="2023" spans="1:15" x14ac:dyDescent="0.25">
      <c r="A2023" s="97" t="s">
        <v>1003</v>
      </c>
      <c r="B2023" s="98" t="s">
        <v>1512</v>
      </c>
      <c r="C2023" s="98" t="s">
        <v>1513</v>
      </c>
      <c r="D2023" s="85">
        <v>1887.8</v>
      </c>
      <c r="E2023" s="99">
        <v>-0.159620890496706</v>
      </c>
      <c r="F2023" s="96">
        <v>164</v>
      </c>
      <c r="G2023" s="100" t="s">
        <v>1006</v>
      </c>
      <c r="H2023" s="100" t="s">
        <v>1007</v>
      </c>
      <c r="I2023" s="100" t="s">
        <v>1021</v>
      </c>
      <c r="J2023" s="100" t="s">
        <v>1006</v>
      </c>
      <c r="K2023" s="100" t="s">
        <v>1006</v>
      </c>
      <c r="L2023" s="100" t="s">
        <v>1007</v>
      </c>
      <c r="M2023" s="100" t="s">
        <v>1030</v>
      </c>
      <c r="N2023" s="100" t="s">
        <v>1008</v>
      </c>
      <c r="O2023" s="110" t="s">
        <v>1185</v>
      </c>
    </row>
    <row r="2024" spans="1:15" x14ac:dyDescent="0.25">
      <c r="A2024" s="97" t="s">
        <v>1172</v>
      </c>
      <c r="B2024" s="98" t="s">
        <v>1512</v>
      </c>
      <c r="C2024" s="98" t="s">
        <v>1513</v>
      </c>
      <c r="D2024" s="85">
        <v>900.5</v>
      </c>
      <c r="E2024" s="99">
        <v>0.18815980843410901</v>
      </c>
      <c r="F2024" s="96">
        <v>129</v>
      </c>
      <c r="G2024" s="100" t="s">
        <v>1008</v>
      </c>
      <c r="H2024" s="100" t="s">
        <v>1007</v>
      </c>
      <c r="I2024" s="100" t="s">
        <v>1021</v>
      </c>
      <c r="J2024" s="100" t="s">
        <v>1021</v>
      </c>
      <c r="K2024" s="100" t="s">
        <v>1008</v>
      </c>
      <c r="L2024" s="100" t="s">
        <v>1007</v>
      </c>
      <c r="M2024" s="100" t="s">
        <v>1030</v>
      </c>
      <c r="N2024" s="100" t="s">
        <v>1008</v>
      </c>
      <c r="O2024" s="110" t="s">
        <v>1185</v>
      </c>
    </row>
    <row r="2025" spans="1:15" x14ac:dyDescent="0.25">
      <c r="A2025" s="97" t="s">
        <v>1173</v>
      </c>
      <c r="B2025" s="98" t="s">
        <v>1512</v>
      </c>
      <c r="C2025" s="98" t="s">
        <v>1513</v>
      </c>
      <c r="D2025" s="85">
        <v>687.2</v>
      </c>
      <c r="E2025" s="99">
        <v>-0.18341570269025301</v>
      </c>
      <c r="F2025" s="96">
        <v>148</v>
      </c>
      <c r="G2025" s="100" t="s">
        <v>1021</v>
      </c>
      <c r="H2025" s="100" t="s">
        <v>1007</v>
      </c>
      <c r="I2025" s="100" t="s">
        <v>1021</v>
      </c>
      <c r="J2025" s="100" t="s">
        <v>1030</v>
      </c>
      <c r="K2025" s="100" t="s">
        <v>1007</v>
      </c>
      <c r="L2025" s="100" t="s">
        <v>1007</v>
      </c>
      <c r="M2025" s="100" t="s">
        <v>1030</v>
      </c>
      <c r="N2025" s="100" t="s">
        <v>1008</v>
      </c>
      <c r="O2025" s="110" t="s">
        <v>1185</v>
      </c>
    </row>
    <row r="2026" spans="1:15" x14ac:dyDescent="0.25">
      <c r="A2026" s="97" t="s">
        <v>1174</v>
      </c>
      <c r="B2026" s="98" t="s">
        <v>1512</v>
      </c>
      <c r="C2026" s="98" t="s">
        <v>1513</v>
      </c>
      <c r="D2026" s="85">
        <v>433.1</v>
      </c>
      <c r="E2026" s="99">
        <v>0.153293713797096</v>
      </c>
      <c r="F2026" s="96">
        <v>136</v>
      </c>
      <c r="G2026" s="100" t="s">
        <v>1006</v>
      </c>
      <c r="H2026" s="100" t="s">
        <v>1007</v>
      </c>
      <c r="I2026" s="100" t="s">
        <v>1021</v>
      </c>
      <c r="J2026" s="100" t="s">
        <v>1006</v>
      </c>
      <c r="K2026" s="100" t="s">
        <v>1007</v>
      </c>
      <c r="L2026" s="100" t="s">
        <v>1007</v>
      </c>
      <c r="M2026" s="100" t="s">
        <v>1030</v>
      </c>
      <c r="N2026" s="100" t="s">
        <v>1008</v>
      </c>
      <c r="O2026" s="110" t="s">
        <v>1185</v>
      </c>
    </row>
    <row r="2027" spans="1:15" x14ac:dyDescent="0.25">
      <c r="A2027" s="97" t="s">
        <v>1175</v>
      </c>
      <c r="B2027" s="98" t="s">
        <v>1512</v>
      </c>
      <c r="C2027" s="98" t="s">
        <v>1513</v>
      </c>
      <c r="D2027" s="85">
        <v>1304.3</v>
      </c>
      <c r="E2027" s="99">
        <v>0.358458799383087</v>
      </c>
      <c r="F2027" s="96">
        <v>120</v>
      </c>
      <c r="G2027" s="100" t="s">
        <v>1008</v>
      </c>
      <c r="H2027" s="100" t="s">
        <v>1007</v>
      </c>
      <c r="I2027" s="100" t="s">
        <v>1021</v>
      </c>
      <c r="J2027" s="100" t="s">
        <v>1021</v>
      </c>
      <c r="K2027" s="100" t="s">
        <v>1008</v>
      </c>
      <c r="L2027" s="100" t="s">
        <v>1007</v>
      </c>
      <c r="M2027" s="100" t="s">
        <v>1030</v>
      </c>
      <c r="N2027" s="100" t="s">
        <v>1008</v>
      </c>
      <c r="O2027" s="110" t="s">
        <v>1185</v>
      </c>
    </row>
    <row r="2028" spans="1:15" x14ac:dyDescent="0.25">
      <c r="A2028" s="97" t="s">
        <v>1176</v>
      </c>
      <c r="B2028" s="98" t="s">
        <v>1512</v>
      </c>
      <c r="C2028" s="98" t="s">
        <v>1513</v>
      </c>
      <c r="D2028" s="85">
        <v>3240.7</v>
      </c>
      <c r="E2028" s="99">
        <v>0.47638477129415202</v>
      </c>
      <c r="F2028" s="96">
        <v>116</v>
      </c>
      <c r="G2028" s="100" t="s">
        <v>1008</v>
      </c>
      <c r="H2028" s="100" t="s">
        <v>1007</v>
      </c>
      <c r="I2028" s="100" t="s">
        <v>1021</v>
      </c>
      <c r="J2028" s="100" t="s">
        <v>1006</v>
      </c>
      <c r="K2028" s="100" t="s">
        <v>1006</v>
      </c>
      <c r="L2028" s="100" t="s">
        <v>1007</v>
      </c>
      <c r="M2028" s="100" t="s">
        <v>1030</v>
      </c>
      <c r="N2028" s="100" t="s">
        <v>1008</v>
      </c>
      <c r="O2028" s="110" t="s">
        <v>1185</v>
      </c>
    </row>
    <row r="2029" spans="1:15" x14ac:dyDescent="0.25">
      <c r="A2029" s="97" t="s">
        <v>1177</v>
      </c>
      <c r="B2029" s="98" t="s">
        <v>1512</v>
      </c>
      <c r="C2029" s="98" t="s">
        <v>1513</v>
      </c>
      <c r="D2029" s="85">
        <v>1812</v>
      </c>
      <c r="E2029" s="99">
        <v>0.13655783326464099</v>
      </c>
      <c r="F2029" s="96">
        <v>144</v>
      </c>
      <c r="G2029" s="100" t="s">
        <v>1006</v>
      </c>
      <c r="H2029" s="100" t="s">
        <v>1007</v>
      </c>
      <c r="I2029" s="100" t="s">
        <v>1021</v>
      </c>
      <c r="J2029" s="100" t="s">
        <v>1021</v>
      </c>
      <c r="K2029" s="100" t="s">
        <v>1006</v>
      </c>
      <c r="L2029" s="100" t="s">
        <v>1007</v>
      </c>
      <c r="M2029" s="100" t="s">
        <v>1030</v>
      </c>
      <c r="N2029" s="100" t="s">
        <v>1008</v>
      </c>
      <c r="O2029" s="110" t="s">
        <v>1185</v>
      </c>
    </row>
    <row r="2030" spans="1:15" x14ac:dyDescent="0.25">
      <c r="A2030" s="97" t="s">
        <v>1178</v>
      </c>
      <c r="B2030" s="98" t="s">
        <v>1512</v>
      </c>
      <c r="C2030" s="98" t="s">
        <v>1513</v>
      </c>
      <c r="D2030" s="85">
        <v>493.9</v>
      </c>
      <c r="E2030" s="99">
        <v>-0.43280859519596399</v>
      </c>
      <c r="F2030" s="96">
        <v>170</v>
      </c>
      <c r="G2030" s="100" t="s">
        <v>1021</v>
      </c>
      <c r="H2030" s="100" t="s">
        <v>1007</v>
      </c>
      <c r="I2030" s="100" t="s">
        <v>1021</v>
      </c>
      <c r="J2030" s="100" t="s">
        <v>1021</v>
      </c>
      <c r="K2030" s="100" t="s">
        <v>1008</v>
      </c>
      <c r="L2030" s="100" t="s">
        <v>1007</v>
      </c>
      <c r="M2030" s="100" t="s">
        <v>1030</v>
      </c>
      <c r="N2030" s="100" t="s">
        <v>1008</v>
      </c>
      <c r="O2030" s="110" t="s">
        <v>1185</v>
      </c>
    </row>
    <row r="2031" spans="1:15" x14ac:dyDescent="0.25">
      <c r="A2031" s="97" t="s">
        <v>1179</v>
      </c>
      <c r="B2031" s="98" t="s">
        <v>1512</v>
      </c>
      <c r="C2031" s="98" t="s">
        <v>1513</v>
      </c>
      <c r="D2031" s="85">
        <v>1890.4</v>
      </c>
      <c r="E2031" s="99">
        <v>0.270947694054818</v>
      </c>
      <c r="F2031" s="96">
        <v>134</v>
      </c>
      <c r="G2031" s="100" t="s">
        <v>1008</v>
      </c>
      <c r="H2031" s="100" t="s">
        <v>1007</v>
      </c>
      <c r="I2031" s="100" t="s">
        <v>1021</v>
      </c>
      <c r="J2031" s="100" t="s">
        <v>1006</v>
      </c>
      <c r="K2031" s="100" t="s">
        <v>1007</v>
      </c>
      <c r="L2031" s="100" t="s">
        <v>1007</v>
      </c>
      <c r="M2031" s="100" t="s">
        <v>1030</v>
      </c>
      <c r="N2031" s="100" t="s">
        <v>1008</v>
      </c>
      <c r="O2031" s="110" t="s">
        <v>1185</v>
      </c>
    </row>
    <row r="2032" spans="1:15" x14ac:dyDescent="0.25">
      <c r="A2032" s="97" t="s">
        <v>1180</v>
      </c>
      <c r="B2032" s="98" t="s">
        <v>1512</v>
      </c>
      <c r="C2032" s="98" t="s">
        <v>1513</v>
      </c>
      <c r="D2032" s="85">
        <v>5929.2</v>
      </c>
      <c r="E2032" s="99">
        <v>6.7574889830986404E-2</v>
      </c>
      <c r="F2032" s="96">
        <v>149</v>
      </c>
      <c r="G2032" s="100" t="s">
        <v>1006</v>
      </c>
      <c r="H2032" s="100" t="s">
        <v>1007</v>
      </c>
      <c r="I2032" s="100" t="s">
        <v>1021</v>
      </c>
      <c r="J2032" s="100" t="s">
        <v>1006</v>
      </c>
      <c r="K2032" s="100" t="s">
        <v>1021</v>
      </c>
      <c r="L2032" s="100" t="s">
        <v>1007</v>
      </c>
      <c r="M2032" s="100" t="s">
        <v>1030</v>
      </c>
      <c r="N2032" s="100" t="s">
        <v>1008</v>
      </c>
      <c r="O2032" s="110" t="s">
        <v>1185</v>
      </c>
    </row>
    <row r="2033" spans="1:15" x14ac:dyDescent="0.25">
      <c r="A2033" s="97" t="s">
        <v>1181</v>
      </c>
      <c r="B2033" s="98" t="s">
        <v>1512</v>
      </c>
      <c r="C2033" s="98" t="s">
        <v>1513</v>
      </c>
      <c r="D2033" s="85">
        <v>1563</v>
      </c>
      <c r="E2033" s="99">
        <v>-0.124676780247044</v>
      </c>
      <c r="F2033" s="96">
        <v>155</v>
      </c>
      <c r="G2033" s="100" t="s">
        <v>1006</v>
      </c>
      <c r="H2033" s="100" t="s">
        <v>1007</v>
      </c>
      <c r="I2033" s="100" t="s">
        <v>1021</v>
      </c>
      <c r="J2033" s="100" t="s">
        <v>1021</v>
      </c>
      <c r="K2033" s="100" t="s">
        <v>1007</v>
      </c>
      <c r="L2033" s="100" t="s">
        <v>1007</v>
      </c>
      <c r="M2033" s="100" t="s">
        <v>1030</v>
      </c>
      <c r="N2033" s="100" t="s">
        <v>1008</v>
      </c>
      <c r="O2033" s="110" t="s">
        <v>1185</v>
      </c>
    </row>
    <row r="2034" spans="1:15" x14ac:dyDescent="0.25">
      <c r="A2034" s="97" t="s">
        <v>1182</v>
      </c>
      <c r="B2034" s="98" t="s">
        <v>1512</v>
      </c>
      <c r="C2034" s="98" t="s">
        <v>1513</v>
      </c>
      <c r="D2034" s="85">
        <v>4061</v>
      </c>
      <c r="E2034" s="99">
        <v>0.121400023459004</v>
      </c>
      <c r="F2034" s="96">
        <v>149</v>
      </c>
      <c r="G2034" s="100" t="s">
        <v>1006</v>
      </c>
      <c r="H2034" s="100" t="s">
        <v>1007</v>
      </c>
      <c r="I2034" s="100" t="s">
        <v>1021</v>
      </c>
      <c r="J2034" s="100" t="s">
        <v>1021</v>
      </c>
      <c r="K2034" s="100" t="s">
        <v>1007</v>
      </c>
      <c r="L2034" s="100" t="s">
        <v>1007</v>
      </c>
      <c r="M2034" s="100" t="s">
        <v>1030</v>
      </c>
      <c r="N2034" s="100" t="s">
        <v>1008</v>
      </c>
      <c r="O2034" s="110" t="s">
        <v>1185</v>
      </c>
    </row>
    <row r="2035" spans="1:15" x14ac:dyDescent="0.25">
      <c r="A2035" s="97" t="s">
        <v>1003</v>
      </c>
      <c r="B2035" s="98" t="s">
        <v>1514</v>
      </c>
      <c r="C2035" s="98" t="s">
        <v>1515</v>
      </c>
      <c r="D2035" s="85">
        <v>433.5</v>
      </c>
      <c r="E2035" s="99">
        <v>0.36469829760956701</v>
      </c>
      <c r="F2035" s="96">
        <v>104</v>
      </c>
      <c r="G2035" s="100" t="s">
        <v>1014</v>
      </c>
      <c r="H2035" s="100" t="s">
        <v>1014</v>
      </c>
      <c r="I2035" s="100" t="s">
        <v>1014</v>
      </c>
      <c r="J2035" s="100" t="s">
        <v>1014</v>
      </c>
      <c r="K2035" s="100" t="s">
        <v>1014</v>
      </c>
      <c r="L2035" s="100" t="s">
        <v>1014</v>
      </c>
      <c r="M2035" s="100" t="s">
        <v>1014</v>
      </c>
      <c r="N2035" s="100" t="s">
        <v>1014</v>
      </c>
      <c r="O2035" s="110" t="s">
        <v>1009</v>
      </c>
    </row>
    <row r="2036" spans="1:15" x14ac:dyDescent="0.25">
      <c r="A2036" s="97" t="s">
        <v>1172</v>
      </c>
      <c r="B2036" s="98" t="s">
        <v>1514</v>
      </c>
      <c r="C2036" s="98" t="s">
        <v>1515</v>
      </c>
      <c r="D2036" s="85">
        <v>168.7</v>
      </c>
      <c r="E2036" s="99">
        <v>0.45010829731004498</v>
      </c>
      <c r="F2036" s="96">
        <v>114</v>
      </c>
      <c r="G2036" s="100" t="s">
        <v>1014</v>
      </c>
      <c r="H2036" s="100" t="s">
        <v>1014</v>
      </c>
      <c r="I2036" s="100" t="s">
        <v>1014</v>
      </c>
      <c r="J2036" s="100" t="s">
        <v>1014</v>
      </c>
      <c r="K2036" s="100" t="s">
        <v>1014</v>
      </c>
      <c r="L2036" s="100" t="s">
        <v>1014</v>
      </c>
      <c r="M2036" s="100" t="s">
        <v>1014</v>
      </c>
      <c r="N2036" s="100" t="s">
        <v>1014</v>
      </c>
      <c r="O2036" s="110" t="s">
        <v>1009</v>
      </c>
    </row>
    <row r="2037" spans="1:15" x14ac:dyDescent="0.25">
      <c r="A2037" s="97" t="s">
        <v>1173</v>
      </c>
      <c r="B2037" s="98" t="s">
        <v>1514</v>
      </c>
      <c r="C2037" s="98" t="s">
        <v>1515</v>
      </c>
      <c r="D2037" s="85">
        <v>102</v>
      </c>
      <c r="E2037" s="99">
        <v>4.3403966252225701E-2</v>
      </c>
      <c r="F2037" s="96">
        <v>131</v>
      </c>
      <c r="G2037" s="100" t="s">
        <v>1014</v>
      </c>
      <c r="H2037" s="100" t="s">
        <v>1014</v>
      </c>
      <c r="I2037" s="100" t="s">
        <v>1014</v>
      </c>
      <c r="J2037" s="100" t="s">
        <v>1014</v>
      </c>
      <c r="K2037" s="100" t="s">
        <v>1014</v>
      </c>
      <c r="L2037" s="100" t="s">
        <v>1014</v>
      </c>
      <c r="M2037" s="100" t="s">
        <v>1014</v>
      </c>
      <c r="N2037" s="100" t="s">
        <v>1014</v>
      </c>
      <c r="O2037" s="110" t="s">
        <v>1009</v>
      </c>
    </row>
    <row r="2038" spans="1:15" x14ac:dyDescent="0.25">
      <c r="A2038" s="97" t="s">
        <v>1174</v>
      </c>
      <c r="B2038" s="98" t="s">
        <v>1514</v>
      </c>
      <c r="C2038" s="98" t="s">
        <v>1515</v>
      </c>
      <c r="D2038" s="85">
        <v>60.4</v>
      </c>
      <c r="E2038" s="99">
        <v>0.40201376055712601</v>
      </c>
      <c r="F2038" s="96">
        <v>116</v>
      </c>
      <c r="G2038" s="100" t="s">
        <v>1014</v>
      </c>
      <c r="H2038" s="100" t="s">
        <v>1014</v>
      </c>
      <c r="I2038" s="100" t="s">
        <v>1014</v>
      </c>
      <c r="J2038" s="100" t="s">
        <v>1014</v>
      </c>
      <c r="K2038" s="100" t="s">
        <v>1014</v>
      </c>
      <c r="L2038" s="100" t="s">
        <v>1014</v>
      </c>
      <c r="M2038" s="100" t="s">
        <v>1014</v>
      </c>
      <c r="N2038" s="100" t="s">
        <v>1014</v>
      </c>
      <c r="O2038" s="110" t="s">
        <v>1009</v>
      </c>
    </row>
    <row r="2039" spans="1:15" x14ac:dyDescent="0.25">
      <c r="A2039" s="97" t="s">
        <v>1175</v>
      </c>
      <c r="B2039" s="98" t="s">
        <v>1514</v>
      </c>
      <c r="C2039" s="98" t="s">
        <v>1515</v>
      </c>
      <c r="D2039" s="85">
        <v>288.5</v>
      </c>
      <c r="E2039" s="99">
        <v>0.25975242301381002</v>
      </c>
      <c r="F2039" s="96">
        <v>122</v>
      </c>
      <c r="G2039" s="100" t="s">
        <v>1014</v>
      </c>
      <c r="H2039" s="100" t="s">
        <v>1014</v>
      </c>
      <c r="I2039" s="100" t="s">
        <v>1014</v>
      </c>
      <c r="J2039" s="100" t="s">
        <v>1014</v>
      </c>
      <c r="K2039" s="100" t="s">
        <v>1014</v>
      </c>
      <c r="L2039" s="100" t="s">
        <v>1014</v>
      </c>
      <c r="M2039" s="100" t="s">
        <v>1014</v>
      </c>
      <c r="N2039" s="100" t="s">
        <v>1014</v>
      </c>
      <c r="O2039" s="110" t="s">
        <v>1009</v>
      </c>
    </row>
    <row r="2040" spans="1:15" x14ac:dyDescent="0.25">
      <c r="A2040" s="97" t="s">
        <v>1176</v>
      </c>
      <c r="B2040" s="98" t="s">
        <v>1514</v>
      </c>
      <c r="C2040" s="98" t="s">
        <v>1515</v>
      </c>
      <c r="D2040" s="85">
        <v>636.4</v>
      </c>
      <c r="E2040" s="99">
        <v>0.43710835935799502</v>
      </c>
      <c r="F2040" s="96">
        <v>119</v>
      </c>
      <c r="G2040" s="100" t="s">
        <v>1014</v>
      </c>
      <c r="H2040" s="100" t="s">
        <v>1014</v>
      </c>
      <c r="I2040" s="100" t="s">
        <v>1014</v>
      </c>
      <c r="J2040" s="100" t="s">
        <v>1014</v>
      </c>
      <c r="K2040" s="100" t="s">
        <v>1014</v>
      </c>
      <c r="L2040" s="100" t="s">
        <v>1014</v>
      </c>
      <c r="M2040" s="100" t="s">
        <v>1014</v>
      </c>
      <c r="N2040" s="100" t="s">
        <v>1014</v>
      </c>
      <c r="O2040" s="110" t="s">
        <v>1009</v>
      </c>
    </row>
    <row r="2041" spans="1:15" x14ac:dyDescent="0.25">
      <c r="A2041" s="97" t="s">
        <v>1177</v>
      </c>
      <c r="B2041" s="98" t="s">
        <v>1514</v>
      </c>
      <c r="C2041" s="98" t="s">
        <v>1515</v>
      </c>
      <c r="D2041" s="85">
        <v>339.7</v>
      </c>
      <c r="E2041" s="99">
        <v>0.32927333121595898</v>
      </c>
      <c r="F2041" s="96">
        <v>132</v>
      </c>
      <c r="G2041" s="100" t="s">
        <v>1014</v>
      </c>
      <c r="H2041" s="100" t="s">
        <v>1014</v>
      </c>
      <c r="I2041" s="100" t="s">
        <v>1014</v>
      </c>
      <c r="J2041" s="100" t="s">
        <v>1014</v>
      </c>
      <c r="K2041" s="100" t="s">
        <v>1014</v>
      </c>
      <c r="L2041" s="100" t="s">
        <v>1014</v>
      </c>
      <c r="M2041" s="100" t="s">
        <v>1014</v>
      </c>
      <c r="N2041" s="100" t="s">
        <v>1014</v>
      </c>
      <c r="O2041" s="110" t="s">
        <v>1009</v>
      </c>
    </row>
    <row r="2042" spans="1:15" x14ac:dyDescent="0.25">
      <c r="A2042" s="97" t="s">
        <v>1178</v>
      </c>
      <c r="B2042" s="98" t="s">
        <v>1514</v>
      </c>
      <c r="C2042" s="98" t="s">
        <v>1515</v>
      </c>
      <c r="D2042" s="85">
        <v>53.8</v>
      </c>
      <c r="E2042" s="99">
        <v>-7.1740067145618397E-2</v>
      </c>
      <c r="F2042" s="96">
        <v>137</v>
      </c>
      <c r="G2042" s="100" t="s">
        <v>1014</v>
      </c>
      <c r="H2042" s="100" t="s">
        <v>1014</v>
      </c>
      <c r="I2042" s="100" t="s">
        <v>1014</v>
      </c>
      <c r="J2042" s="100" t="s">
        <v>1014</v>
      </c>
      <c r="K2042" s="100" t="s">
        <v>1014</v>
      </c>
      <c r="L2042" s="100" t="s">
        <v>1014</v>
      </c>
      <c r="M2042" s="100" t="s">
        <v>1014</v>
      </c>
      <c r="N2042" s="100" t="s">
        <v>1014</v>
      </c>
      <c r="O2042" s="110" t="s">
        <v>1009</v>
      </c>
    </row>
    <row r="2043" spans="1:15" x14ac:dyDescent="0.25">
      <c r="A2043" s="97" t="s">
        <v>1179</v>
      </c>
      <c r="B2043" s="98" t="s">
        <v>1514</v>
      </c>
      <c r="C2043" s="98" t="s">
        <v>1515</v>
      </c>
      <c r="D2043" s="85">
        <v>362.2</v>
      </c>
      <c r="E2043" s="99">
        <v>0.30700695016074397</v>
      </c>
      <c r="F2043" s="96">
        <v>130</v>
      </c>
      <c r="G2043" s="100" t="s">
        <v>1014</v>
      </c>
      <c r="H2043" s="100" t="s">
        <v>1014</v>
      </c>
      <c r="I2043" s="100" t="s">
        <v>1014</v>
      </c>
      <c r="J2043" s="100" t="s">
        <v>1014</v>
      </c>
      <c r="K2043" s="100" t="s">
        <v>1014</v>
      </c>
      <c r="L2043" s="100" t="s">
        <v>1014</v>
      </c>
      <c r="M2043" s="100" t="s">
        <v>1014</v>
      </c>
      <c r="N2043" s="100" t="s">
        <v>1014</v>
      </c>
      <c r="O2043" s="110" t="s">
        <v>1009</v>
      </c>
    </row>
    <row r="2044" spans="1:15" x14ac:dyDescent="0.25">
      <c r="A2044" s="97" t="s">
        <v>1180</v>
      </c>
      <c r="B2044" s="98" t="s">
        <v>1514</v>
      </c>
      <c r="C2044" s="98" t="s">
        <v>1515</v>
      </c>
      <c r="D2044" s="85">
        <v>1550.3</v>
      </c>
      <c r="E2044" s="99">
        <v>1.60967693349977</v>
      </c>
      <c r="F2044" s="96">
        <v>30</v>
      </c>
      <c r="G2044" s="100" t="s">
        <v>1020</v>
      </c>
      <c r="H2044" s="100" t="s">
        <v>1006</v>
      </c>
      <c r="I2044" s="100" t="s">
        <v>1006</v>
      </c>
      <c r="J2044" s="100" t="s">
        <v>1007</v>
      </c>
      <c r="K2044" s="100" t="s">
        <v>1030</v>
      </c>
      <c r="L2044" s="100" t="s">
        <v>1007</v>
      </c>
      <c r="M2044" s="100" t="s">
        <v>1008</v>
      </c>
      <c r="N2044" s="100" t="s">
        <v>1021</v>
      </c>
      <c r="O2044" s="110" t="s">
        <v>1185</v>
      </c>
    </row>
    <row r="2045" spans="1:15" x14ac:dyDescent="0.25">
      <c r="A2045" s="97" t="s">
        <v>1181</v>
      </c>
      <c r="B2045" s="98" t="s">
        <v>1514</v>
      </c>
      <c r="C2045" s="98" t="s">
        <v>1515</v>
      </c>
      <c r="D2045" s="85">
        <v>489.5</v>
      </c>
      <c r="E2045" s="99">
        <v>-3.7288045024605199E-2</v>
      </c>
      <c r="F2045" s="96">
        <v>148</v>
      </c>
      <c r="G2045" s="100" t="s">
        <v>1014</v>
      </c>
      <c r="H2045" s="100" t="s">
        <v>1014</v>
      </c>
      <c r="I2045" s="100" t="s">
        <v>1014</v>
      </c>
      <c r="J2045" s="100" t="s">
        <v>1014</v>
      </c>
      <c r="K2045" s="100" t="s">
        <v>1014</v>
      </c>
      <c r="L2045" s="100" t="s">
        <v>1014</v>
      </c>
      <c r="M2045" s="100" t="s">
        <v>1014</v>
      </c>
      <c r="N2045" s="100" t="s">
        <v>1014</v>
      </c>
      <c r="O2045" s="110" t="s">
        <v>1009</v>
      </c>
    </row>
    <row r="2046" spans="1:15" x14ac:dyDescent="0.25">
      <c r="A2046" s="97" t="s">
        <v>1182</v>
      </c>
      <c r="B2046" s="98" t="s">
        <v>1514</v>
      </c>
      <c r="C2046" s="98" t="s">
        <v>1515</v>
      </c>
      <c r="D2046" s="85">
        <v>1287.8</v>
      </c>
      <c r="E2046" s="99">
        <v>1.4306690831286299</v>
      </c>
      <c r="F2046" s="96">
        <v>30</v>
      </c>
      <c r="G2046" s="100" t="s">
        <v>1020</v>
      </c>
      <c r="H2046" s="100" t="s">
        <v>1008</v>
      </c>
      <c r="I2046" s="100" t="s">
        <v>1006</v>
      </c>
      <c r="J2046" s="100" t="s">
        <v>1008</v>
      </c>
      <c r="K2046" s="100" t="s">
        <v>1008</v>
      </c>
      <c r="L2046" s="100" t="s">
        <v>1007</v>
      </c>
      <c r="M2046" s="100" t="s">
        <v>1008</v>
      </c>
      <c r="N2046" s="100" t="s">
        <v>1021</v>
      </c>
      <c r="O2046" s="110" t="s">
        <v>1185</v>
      </c>
    </row>
    <row r="2047" spans="1:15" x14ac:dyDescent="0.25">
      <c r="A2047" s="97" t="s">
        <v>1003</v>
      </c>
      <c r="B2047" s="98" t="s">
        <v>1516</v>
      </c>
      <c r="C2047" s="98" t="s">
        <v>1517</v>
      </c>
      <c r="D2047" s="85">
        <v>307.60000000000002</v>
      </c>
      <c r="E2047" s="99">
        <v>0.36469829760956701</v>
      </c>
      <c r="F2047" s="96">
        <v>104</v>
      </c>
      <c r="G2047" s="100" t="s">
        <v>1014</v>
      </c>
      <c r="H2047" s="100" t="s">
        <v>1014</v>
      </c>
      <c r="I2047" s="100" t="s">
        <v>1014</v>
      </c>
      <c r="J2047" s="100" t="s">
        <v>1014</v>
      </c>
      <c r="K2047" s="100" t="s">
        <v>1014</v>
      </c>
      <c r="L2047" s="100" t="s">
        <v>1014</v>
      </c>
      <c r="M2047" s="100" t="s">
        <v>1014</v>
      </c>
      <c r="N2047" s="100" t="s">
        <v>1014</v>
      </c>
      <c r="O2047" s="110" t="s">
        <v>1009</v>
      </c>
    </row>
    <row r="2048" spans="1:15" x14ac:dyDescent="0.25">
      <c r="A2048" s="97" t="s">
        <v>1172</v>
      </c>
      <c r="B2048" s="98" t="s">
        <v>1516</v>
      </c>
      <c r="C2048" s="98" t="s">
        <v>1517</v>
      </c>
      <c r="D2048" s="85">
        <v>111.9</v>
      </c>
      <c r="E2048" s="99">
        <v>1.4692970911888199</v>
      </c>
      <c r="F2048" s="96">
        <v>24</v>
      </c>
      <c r="G2048" s="100" t="s">
        <v>1020</v>
      </c>
      <c r="H2048" s="100" t="s">
        <v>1007</v>
      </c>
      <c r="I2048" s="100" t="s">
        <v>1021</v>
      </c>
      <c r="J2048" s="100" t="s">
        <v>1030</v>
      </c>
      <c r="K2048" s="100" t="s">
        <v>1008</v>
      </c>
      <c r="L2048" s="100" t="s">
        <v>1008</v>
      </c>
      <c r="M2048" s="100" t="s">
        <v>1021</v>
      </c>
      <c r="N2048" s="100" t="s">
        <v>1006</v>
      </c>
      <c r="O2048" s="110" t="s">
        <v>1185</v>
      </c>
    </row>
    <row r="2049" spans="1:15" x14ac:dyDescent="0.25">
      <c r="A2049" s="97" t="s">
        <v>1173</v>
      </c>
      <c r="B2049" s="98" t="s">
        <v>1516</v>
      </c>
      <c r="C2049" s="98" t="s">
        <v>1517</v>
      </c>
      <c r="D2049" s="85">
        <v>121.8</v>
      </c>
      <c r="E2049" s="99">
        <v>4.3403966252225701E-2</v>
      </c>
      <c r="F2049" s="96">
        <v>131</v>
      </c>
      <c r="G2049" s="100" t="s">
        <v>1014</v>
      </c>
      <c r="H2049" s="100" t="s">
        <v>1014</v>
      </c>
      <c r="I2049" s="100" t="s">
        <v>1014</v>
      </c>
      <c r="J2049" s="100" t="s">
        <v>1014</v>
      </c>
      <c r="K2049" s="100" t="s">
        <v>1014</v>
      </c>
      <c r="L2049" s="100" t="s">
        <v>1014</v>
      </c>
      <c r="M2049" s="100" t="s">
        <v>1014</v>
      </c>
      <c r="N2049" s="100" t="s">
        <v>1014</v>
      </c>
      <c r="O2049" s="110" t="s">
        <v>1009</v>
      </c>
    </row>
    <row r="2050" spans="1:15" x14ac:dyDescent="0.25">
      <c r="A2050" s="97" t="s">
        <v>1174</v>
      </c>
      <c r="B2050" s="98" t="s">
        <v>1516</v>
      </c>
      <c r="C2050" s="98" t="s">
        <v>1517</v>
      </c>
      <c r="D2050" s="85">
        <v>42</v>
      </c>
      <c r="E2050" s="99">
        <v>0.40201376055712601</v>
      </c>
      <c r="F2050" s="96">
        <v>116</v>
      </c>
      <c r="G2050" s="100" t="s">
        <v>1014</v>
      </c>
      <c r="H2050" s="100" t="s">
        <v>1014</v>
      </c>
      <c r="I2050" s="100" t="s">
        <v>1014</v>
      </c>
      <c r="J2050" s="100" t="s">
        <v>1014</v>
      </c>
      <c r="K2050" s="100" t="s">
        <v>1014</v>
      </c>
      <c r="L2050" s="100" t="s">
        <v>1014</v>
      </c>
      <c r="M2050" s="100" t="s">
        <v>1014</v>
      </c>
      <c r="N2050" s="100" t="s">
        <v>1014</v>
      </c>
      <c r="O2050" s="110" t="s">
        <v>1009</v>
      </c>
    </row>
    <row r="2051" spans="1:15" x14ac:dyDescent="0.25">
      <c r="A2051" s="97" t="s">
        <v>1175</v>
      </c>
      <c r="B2051" s="98" t="s">
        <v>1516</v>
      </c>
      <c r="C2051" s="98" t="s">
        <v>1517</v>
      </c>
      <c r="D2051" s="85">
        <v>217.7</v>
      </c>
      <c r="E2051" s="99">
        <v>-7.84177862677298E-2</v>
      </c>
      <c r="F2051" s="96">
        <v>148</v>
      </c>
      <c r="G2051" s="100" t="s">
        <v>1006</v>
      </c>
      <c r="H2051" s="100" t="s">
        <v>1007</v>
      </c>
      <c r="I2051" s="100" t="s">
        <v>1021</v>
      </c>
      <c r="J2051" s="100" t="s">
        <v>1030</v>
      </c>
      <c r="K2051" s="100" t="s">
        <v>1006</v>
      </c>
      <c r="L2051" s="100" t="s">
        <v>1008</v>
      </c>
      <c r="M2051" s="100" t="s">
        <v>1021</v>
      </c>
      <c r="N2051" s="100" t="s">
        <v>1006</v>
      </c>
      <c r="O2051" s="110" t="s">
        <v>1185</v>
      </c>
    </row>
    <row r="2052" spans="1:15" x14ac:dyDescent="0.25">
      <c r="A2052" s="97" t="s">
        <v>1176</v>
      </c>
      <c r="B2052" s="98" t="s">
        <v>1516</v>
      </c>
      <c r="C2052" s="98" t="s">
        <v>1517</v>
      </c>
      <c r="D2052" s="85">
        <v>535.6</v>
      </c>
      <c r="E2052" s="99">
        <v>-0.21011486260939199</v>
      </c>
      <c r="F2052" s="96">
        <v>172</v>
      </c>
      <c r="G2052" s="100" t="s">
        <v>1021</v>
      </c>
      <c r="H2052" s="100" t="s">
        <v>1007</v>
      </c>
      <c r="I2052" s="100" t="s">
        <v>1021</v>
      </c>
      <c r="J2052" s="100" t="s">
        <v>1030</v>
      </c>
      <c r="K2052" s="100" t="s">
        <v>1021</v>
      </c>
      <c r="L2052" s="100" t="s">
        <v>1008</v>
      </c>
      <c r="M2052" s="100" t="s">
        <v>1021</v>
      </c>
      <c r="N2052" s="100" t="s">
        <v>1006</v>
      </c>
      <c r="O2052" s="110" t="s">
        <v>1185</v>
      </c>
    </row>
    <row r="2053" spans="1:15" x14ac:dyDescent="0.25">
      <c r="A2053" s="97" t="s">
        <v>1177</v>
      </c>
      <c r="B2053" s="98" t="s">
        <v>1516</v>
      </c>
      <c r="C2053" s="98" t="s">
        <v>1517</v>
      </c>
      <c r="D2053" s="85">
        <v>272.7</v>
      </c>
      <c r="E2053" s="99">
        <v>1.2669746764511101</v>
      </c>
      <c r="F2053" s="96">
        <v>46</v>
      </c>
      <c r="G2053" s="100" t="s">
        <v>1020</v>
      </c>
      <c r="H2053" s="100" t="s">
        <v>1007</v>
      </c>
      <c r="I2053" s="100" t="s">
        <v>1021</v>
      </c>
      <c r="J2053" s="100" t="s">
        <v>1030</v>
      </c>
      <c r="K2053" s="100" t="s">
        <v>1006</v>
      </c>
      <c r="L2053" s="100" t="s">
        <v>1008</v>
      </c>
      <c r="M2053" s="100" t="s">
        <v>1021</v>
      </c>
      <c r="N2053" s="100" t="s">
        <v>1006</v>
      </c>
      <c r="O2053" s="110" t="s">
        <v>1185</v>
      </c>
    </row>
    <row r="2054" spans="1:15" x14ac:dyDescent="0.25">
      <c r="A2054" s="97" t="s">
        <v>1178</v>
      </c>
      <c r="B2054" s="98" t="s">
        <v>1516</v>
      </c>
      <c r="C2054" s="98" t="s">
        <v>1517</v>
      </c>
      <c r="D2054" s="85">
        <v>55.2</v>
      </c>
      <c r="E2054" s="99">
        <v>-7.1740067145618397E-2</v>
      </c>
      <c r="F2054" s="96">
        <v>137</v>
      </c>
      <c r="G2054" s="100" t="s">
        <v>1014</v>
      </c>
      <c r="H2054" s="100" t="s">
        <v>1014</v>
      </c>
      <c r="I2054" s="100" t="s">
        <v>1014</v>
      </c>
      <c r="J2054" s="100" t="s">
        <v>1014</v>
      </c>
      <c r="K2054" s="100" t="s">
        <v>1014</v>
      </c>
      <c r="L2054" s="100" t="s">
        <v>1014</v>
      </c>
      <c r="M2054" s="100" t="s">
        <v>1014</v>
      </c>
      <c r="N2054" s="100" t="s">
        <v>1014</v>
      </c>
      <c r="O2054" s="110" t="s">
        <v>1009</v>
      </c>
    </row>
    <row r="2055" spans="1:15" x14ac:dyDescent="0.25">
      <c r="A2055" s="97" t="s">
        <v>1179</v>
      </c>
      <c r="B2055" s="98" t="s">
        <v>1516</v>
      </c>
      <c r="C2055" s="98" t="s">
        <v>1517</v>
      </c>
      <c r="D2055" s="85">
        <v>287.8</v>
      </c>
      <c r="E2055" s="99">
        <v>-0.401850207162331</v>
      </c>
      <c r="F2055" s="96">
        <v>176</v>
      </c>
      <c r="G2055" s="100" t="s">
        <v>1021</v>
      </c>
      <c r="H2055" s="100" t="s">
        <v>1007</v>
      </c>
      <c r="I2055" s="100" t="s">
        <v>1021</v>
      </c>
      <c r="J2055" s="100" t="s">
        <v>1030</v>
      </c>
      <c r="K2055" s="100" t="s">
        <v>1008</v>
      </c>
      <c r="L2055" s="100" t="s">
        <v>1008</v>
      </c>
      <c r="M2055" s="100" t="s">
        <v>1021</v>
      </c>
      <c r="N2055" s="100" t="s">
        <v>1006</v>
      </c>
      <c r="O2055" s="110" t="s">
        <v>1185</v>
      </c>
    </row>
    <row r="2056" spans="1:15" x14ac:dyDescent="0.25">
      <c r="A2056" s="97" t="s">
        <v>1180</v>
      </c>
      <c r="B2056" s="98" t="s">
        <v>1516</v>
      </c>
      <c r="C2056" s="98" t="s">
        <v>1517</v>
      </c>
      <c r="D2056" s="85">
        <v>1207.3</v>
      </c>
      <c r="E2056" s="99">
        <v>-0.71984161880832997</v>
      </c>
      <c r="F2056" s="96">
        <v>188</v>
      </c>
      <c r="G2056" s="100" t="s">
        <v>1030</v>
      </c>
      <c r="H2056" s="100" t="s">
        <v>1007</v>
      </c>
      <c r="I2056" s="100" t="s">
        <v>1021</v>
      </c>
      <c r="J2056" s="100" t="s">
        <v>1021</v>
      </c>
      <c r="K2056" s="100" t="s">
        <v>1021</v>
      </c>
      <c r="L2056" s="100" t="s">
        <v>1008</v>
      </c>
      <c r="M2056" s="100" t="s">
        <v>1021</v>
      </c>
      <c r="N2056" s="100" t="s">
        <v>1006</v>
      </c>
      <c r="O2056" s="110" t="s">
        <v>1185</v>
      </c>
    </row>
    <row r="2057" spans="1:15" x14ac:dyDescent="0.25">
      <c r="A2057" s="97" t="s">
        <v>1181</v>
      </c>
      <c r="B2057" s="98" t="s">
        <v>1516</v>
      </c>
      <c r="C2057" s="98" t="s">
        <v>1517</v>
      </c>
      <c r="D2057" s="85">
        <v>364.4</v>
      </c>
      <c r="E2057" s="99">
        <v>-0.12797324150981801</v>
      </c>
      <c r="F2057" s="96">
        <v>156</v>
      </c>
      <c r="G2057" s="100" t="s">
        <v>1006</v>
      </c>
      <c r="H2057" s="100" t="s">
        <v>1007</v>
      </c>
      <c r="I2057" s="100" t="s">
        <v>1021</v>
      </c>
      <c r="J2057" s="100" t="s">
        <v>1030</v>
      </c>
      <c r="K2057" s="100" t="s">
        <v>1007</v>
      </c>
      <c r="L2057" s="100" t="s">
        <v>1008</v>
      </c>
      <c r="M2057" s="100" t="s">
        <v>1021</v>
      </c>
      <c r="N2057" s="100" t="s">
        <v>1006</v>
      </c>
      <c r="O2057" s="110" t="s">
        <v>1185</v>
      </c>
    </row>
    <row r="2058" spans="1:15" x14ac:dyDescent="0.25">
      <c r="A2058" s="97" t="s">
        <v>1182</v>
      </c>
      <c r="B2058" s="98" t="s">
        <v>1516</v>
      </c>
      <c r="C2058" s="98" t="s">
        <v>1517</v>
      </c>
      <c r="D2058" s="85">
        <v>803.5</v>
      </c>
      <c r="E2058" s="99">
        <v>-0.70183403677240497</v>
      </c>
      <c r="F2058" s="96">
        <v>193</v>
      </c>
      <c r="G2058" s="100" t="s">
        <v>1030</v>
      </c>
      <c r="H2058" s="100" t="s">
        <v>1007</v>
      </c>
      <c r="I2058" s="100" t="s">
        <v>1021</v>
      </c>
      <c r="J2058" s="100" t="s">
        <v>1030</v>
      </c>
      <c r="K2058" s="100" t="s">
        <v>1007</v>
      </c>
      <c r="L2058" s="100" t="s">
        <v>1008</v>
      </c>
      <c r="M2058" s="100" t="s">
        <v>1021</v>
      </c>
      <c r="N2058" s="100" t="s">
        <v>1006</v>
      </c>
      <c r="O2058" s="110" t="s">
        <v>1185</v>
      </c>
    </row>
    <row r="2059" spans="1:15" x14ac:dyDescent="0.25">
      <c r="A2059" s="97" t="s">
        <v>1003</v>
      </c>
      <c r="B2059" s="98" t="s">
        <v>1518</v>
      </c>
      <c r="C2059" s="98" t="s">
        <v>1139</v>
      </c>
      <c r="D2059" s="85">
        <v>516.9</v>
      </c>
      <c r="E2059" s="99">
        <v>0.17777189366332399</v>
      </c>
      <c r="F2059" s="96">
        <v>130</v>
      </c>
      <c r="G2059" s="100" t="s">
        <v>1014</v>
      </c>
      <c r="H2059" s="100" t="s">
        <v>1014</v>
      </c>
      <c r="I2059" s="100" t="s">
        <v>1014</v>
      </c>
      <c r="J2059" s="100" t="s">
        <v>1014</v>
      </c>
      <c r="K2059" s="100" t="s">
        <v>1014</v>
      </c>
      <c r="L2059" s="100" t="s">
        <v>1014</v>
      </c>
      <c r="M2059" s="100" t="s">
        <v>1014</v>
      </c>
      <c r="N2059" s="100" t="s">
        <v>1014</v>
      </c>
      <c r="O2059" s="110" t="s">
        <v>1200</v>
      </c>
    </row>
    <row r="2060" spans="1:15" x14ac:dyDescent="0.25">
      <c r="A2060" s="97" t="s">
        <v>1172</v>
      </c>
      <c r="B2060" s="98" t="s">
        <v>1518</v>
      </c>
      <c r="C2060" s="98" t="s">
        <v>1139</v>
      </c>
      <c r="D2060" s="85">
        <v>180.5</v>
      </c>
      <c r="E2060" s="99">
        <v>0.17777189366332399</v>
      </c>
      <c r="F2060" s="96">
        <v>130</v>
      </c>
      <c r="G2060" s="100" t="s">
        <v>1014</v>
      </c>
      <c r="H2060" s="100" t="s">
        <v>1014</v>
      </c>
      <c r="I2060" s="100" t="s">
        <v>1014</v>
      </c>
      <c r="J2060" s="100" t="s">
        <v>1014</v>
      </c>
      <c r="K2060" s="100" t="s">
        <v>1014</v>
      </c>
      <c r="L2060" s="100" t="s">
        <v>1014</v>
      </c>
      <c r="M2060" s="100" t="s">
        <v>1014</v>
      </c>
      <c r="N2060" s="100" t="s">
        <v>1014</v>
      </c>
      <c r="O2060" s="110" t="s">
        <v>1200</v>
      </c>
    </row>
    <row r="2061" spans="1:15" x14ac:dyDescent="0.25">
      <c r="A2061" s="97" t="s">
        <v>1173</v>
      </c>
      <c r="B2061" s="98" t="s">
        <v>1518</v>
      </c>
      <c r="C2061" s="98" t="s">
        <v>1139</v>
      </c>
      <c r="D2061" s="85">
        <v>187.5</v>
      </c>
      <c r="E2061" s="99">
        <v>0.17777189366332399</v>
      </c>
      <c r="F2061" s="96">
        <v>114</v>
      </c>
      <c r="G2061" s="100" t="s">
        <v>1014</v>
      </c>
      <c r="H2061" s="100" t="s">
        <v>1014</v>
      </c>
      <c r="I2061" s="100" t="s">
        <v>1014</v>
      </c>
      <c r="J2061" s="100" t="s">
        <v>1014</v>
      </c>
      <c r="K2061" s="100" t="s">
        <v>1014</v>
      </c>
      <c r="L2061" s="100" t="s">
        <v>1014</v>
      </c>
      <c r="M2061" s="100" t="s">
        <v>1014</v>
      </c>
      <c r="N2061" s="100" t="s">
        <v>1014</v>
      </c>
      <c r="O2061" s="110" t="s">
        <v>1200</v>
      </c>
    </row>
    <row r="2062" spans="1:15" x14ac:dyDescent="0.25">
      <c r="A2062" s="97" t="s">
        <v>1174</v>
      </c>
      <c r="B2062" s="98" t="s">
        <v>1518</v>
      </c>
      <c r="C2062" s="98" t="s">
        <v>1139</v>
      </c>
      <c r="D2062" s="85">
        <v>85.5</v>
      </c>
      <c r="E2062" s="99">
        <v>0.17777189366332399</v>
      </c>
      <c r="F2062" s="96">
        <v>134</v>
      </c>
      <c r="G2062" s="100" t="s">
        <v>1014</v>
      </c>
      <c r="H2062" s="100" t="s">
        <v>1014</v>
      </c>
      <c r="I2062" s="100" t="s">
        <v>1014</v>
      </c>
      <c r="J2062" s="100" t="s">
        <v>1014</v>
      </c>
      <c r="K2062" s="100" t="s">
        <v>1014</v>
      </c>
      <c r="L2062" s="100" t="s">
        <v>1014</v>
      </c>
      <c r="M2062" s="100" t="s">
        <v>1014</v>
      </c>
      <c r="N2062" s="100" t="s">
        <v>1014</v>
      </c>
      <c r="O2062" s="110" t="s">
        <v>1200</v>
      </c>
    </row>
    <row r="2063" spans="1:15" x14ac:dyDescent="0.25">
      <c r="A2063" s="97" t="s">
        <v>1175</v>
      </c>
      <c r="B2063" s="98" t="s">
        <v>1518</v>
      </c>
      <c r="C2063" s="98" t="s">
        <v>1139</v>
      </c>
      <c r="D2063" s="85">
        <v>248.3</v>
      </c>
      <c r="E2063" s="99">
        <v>0.18165627494799999</v>
      </c>
      <c r="F2063" s="96">
        <v>131</v>
      </c>
      <c r="G2063" s="100" t="s">
        <v>1008</v>
      </c>
      <c r="H2063" s="100" t="s">
        <v>1006</v>
      </c>
      <c r="I2063" s="100" t="s">
        <v>1006</v>
      </c>
      <c r="J2063" s="100" t="s">
        <v>1021</v>
      </c>
      <c r="K2063" s="100" t="s">
        <v>1030</v>
      </c>
      <c r="L2063" s="100" t="s">
        <v>1021</v>
      </c>
      <c r="M2063" s="100" t="s">
        <v>1021</v>
      </c>
      <c r="N2063" s="100" t="s">
        <v>1030</v>
      </c>
      <c r="O2063" s="110" t="s">
        <v>1185</v>
      </c>
    </row>
    <row r="2064" spans="1:15" x14ac:dyDescent="0.25">
      <c r="A2064" s="97" t="s">
        <v>1176</v>
      </c>
      <c r="B2064" s="98" t="s">
        <v>1518</v>
      </c>
      <c r="C2064" s="98" t="s">
        <v>1139</v>
      </c>
      <c r="D2064" s="85">
        <v>791.4</v>
      </c>
      <c r="E2064" s="99">
        <v>0.17777189366332399</v>
      </c>
      <c r="F2064" s="96">
        <v>143</v>
      </c>
      <c r="G2064" s="100" t="s">
        <v>1014</v>
      </c>
      <c r="H2064" s="100" t="s">
        <v>1014</v>
      </c>
      <c r="I2064" s="100" t="s">
        <v>1014</v>
      </c>
      <c r="J2064" s="100" t="s">
        <v>1014</v>
      </c>
      <c r="K2064" s="100" t="s">
        <v>1014</v>
      </c>
      <c r="L2064" s="100" t="s">
        <v>1014</v>
      </c>
      <c r="M2064" s="100" t="s">
        <v>1014</v>
      </c>
      <c r="N2064" s="100" t="s">
        <v>1014</v>
      </c>
      <c r="O2064" s="110" t="s">
        <v>1200</v>
      </c>
    </row>
    <row r="2065" spans="1:15" x14ac:dyDescent="0.25">
      <c r="A2065" s="97" t="s">
        <v>1177</v>
      </c>
      <c r="B2065" s="98" t="s">
        <v>1518</v>
      </c>
      <c r="C2065" s="98" t="s">
        <v>1139</v>
      </c>
      <c r="D2065" s="85">
        <v>408.4</v>
      </c>
      <c r="E2065" s="99">
        <v>0.17777189366332399</v>
      </c>
      <c r="F2065" s="96">
        <v>141</v>
      </c>
      <c r="G2065" s="100" t="s">
        <v>1014</v>
      </c>
      <c r="H2065" s="100" t="s">
        <v>1014</v>
      </c>
      <c r="I2065" s="100" t="s">
        <v>1014</v>
      </c>
      <c r="J2065" s="100" t="s">
        <v>1014</v>
      </c>
      <c r="K2065" s="100" t="s">
        <v>1014</v>
      </c>
      <c r="L2065" s="100" t="s">
        <v>1014</v>
      </c>
      <c r="M2065" s="100" t="s">
        <v>1014</v>
      </c>
      <c r="N2065" s="100" t="s">
        <v>1014</v>
      </c>
      <c r="O2065" s="110" t="s">
        <v>1200</v>
      </c>
    </row>
    <row r="2066" spans="1:15" x14ac:dyDescent="0.25">
      <c r="A2066" s="97" t="s">
        <v>1178</v>
      </c>
      <c r="B2066" s="98" t="s">
        <v>1518</v>
      </c>
      <c r="C2066" s="98" t="s">
        <v>1139</v>
      </c>
      <c r="D2066" s="85">
        <v>152</v>
      </c>
      <c r="E2066" s="99">
        <v>0.17777189366332399</v>
      </c>
      <c r="F2066" s="96">
        <v>117</v>
      </c>
      <c r="G2066" s="100" t="s">
        <v>1014</v>
      </c>
      <c r="H2066" s="100" t="s">
        <v>1014</v>
      </c>
      <c r="I2066" s="100" t="s">
        <v>1014</v>
      </c>
      <c r="J2066" s="100" t="s">
        <v>1014</v>
      </c>
      <c r="K2066" s="100" t="s">
        <v>1014</v>
      </c>
      <c r="L2066" s="100" t="s">
        <v>1014</v>
      </c>
      <c r="M2066" s="100" t="s">
        <v>1014</v>
      </c>
      <c r="N2066" s="100" t="s">
        <v>1014</v>
      </c>
      <c r="O2066" s="110" t="s">
        <v>1200</v>
      </c>
    </row>
    <row r="2067" spans="1:15" x14ac:dyDescent="0.25">
      <c r="A2067" s="97" t="s">
        <v>1179</v>
      </c>
      <c r="B2067" s="98" t="s">
        <v>1518</v>
      </c>
      <c r="C2067" s="98" t="s">
        <v>1139</v>
      </c>
      <c r="D2067" s="85">
        <v>424.4</v>
      </c>
      <c r="E2067" s="99">
        <v>0.17777189366332399</v>
      </c>
      <c r="F2067" s="96">
        <v>142</v>
      </c>
      <c r="G2067" s="100" t="s">
        <v>1014</v>
      </c>
      <c r="H2067" s="100" t="s">
        <v>1014</v>
      </c>
      <c r="I2067" s="100" t="s">
        <v>1014</v>
      </c>
      <c r="J2067" s="100" t="s">
        <v>1014</v>
      </c>
      <c r="K2067" s="100" t="s">
        <v>1014</v>
      </c>
      <c r="L2067" s="100" t="s">
        <v>1014</v>
      </c>
      <c r="M2067" s="100" t="s">
        <v>1014</v>
      </c>
      <c r="N2067" s="100" t="s">
        <v>1014</v>
      </c>
      <c r="O2067" s="110" t="s">
        <v>1200</v>
      </c>
    </row>
    <row r="2068" spans="1:15" x14ac:dyDescent="0.25">
      <c r="A2068" s="97" t="s">
        <v>1180</v>
      </c>
      <c r="B2068" s="98" t="s">
        <v>1518</v>
      </c>
      <c r="C2068" s="98" t="s">
        <v>1139</v>
      </c>
      <c r="D2068" s="85">
        <v>1589.3</v>
      </c>
      <c r="E2068" s="99">
        <v>0.41787938107824002</v>
      </c>
      <c r="F2068" s="96">
        <v>125</v>
      </c>
      <c r="G2068" s="100" t="s">
        <v>1008</v>
      </c>
      <c r="H2068" s="100" t="s">
        <v>1030</v>
      </c>
      <c r="I2068" s="100" t="s">
        <v>1006</v>
      </c>
      <c r="J2068" s="100" t="s">
        <v>1021</v>
      </c>
      <c r="K2068" s="100" t="s">
        <v>1030</v>
      </c>
      <c r="L2068" s="100" t="s">
        <v>1021</v>
      </c>
      <c r="M2068" s="100" t="s">
        <v>1021</v>
      </c>
      <c r="N2068" s="100" t="s">
        <v>1030</v>
      </c>
      <c r="O2068" s="110" t="s">
        <v>1185</v>
      </c>
    </row>
    <row r="2069" spans="1:15" x14ac:dyDescent="0.25">
      <c r="A2069" s="97" t="s">
        <v>1181</v>
      </c>
      <c r="B2069" s="98" t="s">
        <v>1518</v>
      </c>
      <c r="C2069" s="98" t="s">
        <v>1139</v>
      </c>
      <c r="D2069" s="85">
        <v>597.79999999999995</v>
      </c>
      <c r="E2069" s="99">
        <v>-0.69113577785501101</v>
      </c>
      <c r="F2069" s="96">
        <v>184</v>
      </c>
      <c r="G2069" s="100" t="s">
        <v>1030</v>
      </c>
      <c r="H2069" s="100" t="s">
        <v>1008</v>
      </c>
      <c r="I2069" s="100" t="s">
        <v>1006</v>
      </c>
      <c r="J2069" s="100" t="s">
        <v>1006</v>
      </c>
      <c r="K2069" s="100" t="s">
        <v>1008</v>
      </c>
      <c r="L2069" s="100" t="s">
        <v>1021</v>
      </c>
      <c r="M2069" s="100" t="s">
        <v>1021</v>
      </c>
      <c r="N2069" s="100" t="s">
        <v>1030</v>
      </c>
      <c r="O2069" s="110" t="s">
        <v>1185</v>
      </c>
    </row>
    <row r="2070" spans="1:15" x14ac:dyDescent="0.25">
      <c r="A2070" s="97" t="s">
        <v>1182</v>
      </c>
      <c r="B2070" s="98" t="s">
        <v>1518</v>
      </c>
      <c r="C2070" s="98" t="s">
        <v>1139</v>
      </c>
      <c r="D2070" s="85">
        <v>1400.7</v>
      </c>
      <c r="E2070" s="99">
        <v>0.14609481438963701</v>
      </c>
      <c r="F2070" s="96">
        <v>146</v>
      </c>
      <c r="G2070" s="100" t="s">
        <v>1006</v>
      </c>
      <c r="H2070" s="100" t="s">
        <v>1021</v>
      </c>
      <c r="I2070" s="100" t="s">
        <v>1006</v>
      </c>
      <c r="J2070" s="100" t="s">
        <v>1006</v>
      </c>
      <c r="K2070" s="100" t="s">
        <v>1007</v>
      </c>
      <c r="L2070" s="100" t="s">
        <v>1021</v>
      </c>
      <c r="M2070" s="100" t="s">
        <v>1021</v>
      </c>
      <c r="N2070" s="100" t="s">
        <v>1030</v>
      </c>
      <c r="O2070" s="110" t="s">
        <v>1185</v>
      </c>
    </row>
    <row r="2071" spans="1:15" x14ac:dyDescent="0.25">
      <c r="A2071" s="97" t="s">
        <v>1003</v>
      </c>
      <c r="B2071" s="98" t="s">
        <v>1519</v>
      </c>
      <c r="C2071" s="98" t="s">
        <v>1141</v>
      </c>
      <c r="D2071" s="85">
        <v>1622.8</v>
      </c>
      <c r="E2071" s="99">
        <v>0.233683518926283</v>
      </c>
      <c r="F2071" s="96">
        <v>121</v>
      </c>
      <c r="G2071" s="100" t="s">
        <v>1008</v>
      </c>
      <c r="H2071" s="100" t="s">
        <v>1021</v>
      </c>
      <c r="I2071" s="100" t="s">
        <v>1007</v>
      </c>
      <c r="J2071" s="100" t="s">
        <v>1021</v>
      </c>
      <c r="K2071" s="100" t="s">
        <v>1030</v>
      </c>
      <c r="L2071" s="100" t="s">
        <v>1006</v>
      </c>
      <c r="M2071" s="100" t="s">
        <v>1021</v>
      </c>
      <c r="N2071" s="100" t="s">
        <v>1008</v>
      </c>
      <c r="O2071" s="110" t="s">
        <v>1185</v>
      </c>
    </row>
    <row r="2072" spans="1:15" x14ac:dyDescent="0.25">
      <c r="A2072" s="97" t="s">
        <v>1172</v>
      </c>
      <c r="B2072" s="98" t="s">
        <v>1519</v>
      </c>
      <c r="C2072" s="98" t="s">
        <v>1141</v>
      </c>
      <c r="D2072" s="85">
        <v>717.6</v>
      </c>
      <c r="E2072" s="99">
        <v>0.461977464341291</v>
      </c>
      <c r="F2072" s="96">
        <v>113</v>
      </c>
      <c r="G2072" s="100" t="s">
        <v>1008</v>
      </c>
      <c r="H2072" s="100" t="s">
        <v>1006</v>
      </c>
      <c r="I2072" s="100" t="s">
        <v>1007</v>
      </c>
      <c r="J2072" s="100" t="s">
        <v>1021</v>
      </c>
      <c r="K2072" s="100" t="s">
        <v>1006</v>
      </c>
      <c r="L2072" s="100" t="s">
        <v>1006</v>
      </c>
      <c r="M2072" s="100" t="s">
        <v>1021</v>
      </c>
      <c r="N2072" s="100" t="s">
        <v>1008</v>
      </c>
      <c r="O2072" s="110" t="s">
        <v>1185</v>
      </c>
    </row>
    <row r="2073" spans="1:15" x14ac:dyDescent="0.25">
      <c r="A2073" s="97" t="s">
        <v>1173</v>
      </c>
      <c r="B2073" s="98" t="s">
        <v>1519</v>
      </c>
      <c r="C2073" s="98" t="s">
        <v>1141</v>
      </c>
      <c r="D2073" s="85">
        <v>558.79999999999995</v>
      </c>
      <c r="E2073" s="99">
        <v>1.2743788272393399</v>
      </c>
      <c r="F2073" s="96">
        <v>21</v>
      </c>
      <c r="G2073" s="100" t="s">
        <v>1020</v>
      </c>
      <c r="H2073" s="100" t="s">
        <v>1006</v>
      </c>
      <c r="I2073" s="100" t="s">
        <v>1007</v>
      </c>
      <c r="J2073" s="100" t="s">
        <v>1030</v>
      </c>
      <c r="K2073" s="100" t="s">
        <v>1006</v>
      </c>
      <c r="L2073" s="100" t="s">
        <v>1006</v>
      </c>
      <c r="M2073" s="100" t="s">
        <v>1021</v>
      </c>
      <c r="N2073" s="100" t="s">
        <v>1008</v>
      </c>
      <c r="O2073" s="110" t="s">
        <v>1185</v>
      </c>
    </row>
    <row r="2074" spans="1:15" x14ac:dyDescent="0.25">
      <c r="A2074" s="97" t="s">
        <v>1174</v>
      </c>
      <c r="B2074" s="98" t="s">
        <v>1519</v>
      </c>
      <c r="C2074" s="98" t="s">
        <v>1141</v>
      </c>
      <c r="D2074" s="85">
        <v>245.4</v>
      </c>
      <c r="E2074" s="99">
        <v>0.69477846006447297</v>
      </c>
      <c r="F2074" s="96">
        <v>92</v>
      </c>
      <c r="G2074" s="100" t="s">
        <v>1014</v>
      </c>
      <c r="H2074" s="100" t="s">
        <v>1014</v>
      </c>
      <c r="I2074" s="100" t="s">
        <v>1014</v>
      </c>
      <c r="J2074" s="100" t="s">
        <v>1014</v>
      </c>
      <c r="K2074" s="100" t="s">
        <v>1014</v>
      </c>
      <c r="L2074" s="100" t="s">
        <v>1014</v>
      </c>
      <c r="M2074" s="100" t="s">
        <v>1014</v>
      </c>
      <c r="N2074" s="100" t="s">
        <v>1014</v>
      </c>
      <c r="O2074" s="110" t="s">
        <v>1200</v>
      </c>
    </row>
    <row r="2075" spans="1:15" x14ac:dyDescent="0.25">
      <c r="A2075" s="97" t="s">
        <v>1175</v>
      </c>
      <c r="B2075" s="98" t="s">
        <v>1519</v>
      </c>
      <c r="C2075" s="98" t="s">
        <v>1141</v>
      </c>
      <c r="D2075" s="85">
        <v>788.9</v>
      </c>
      <c r="E2075" s="99">
        <v>0.90440087433768701</v>
      </c>
      <c r="F2075" s="96">
        <v>74</v>
      </c>
      <c r="G2075" s="100" t="s">
        <v>1020</v>
      </c>
      <c r="H2075" s="100" t="s">
        <v>1008</v>
      </c>
      <c r="I2075" s="100" t="s">
        <v>1007</v>
      </c>
      <c r="J2075" s="100" t="s">
        <v>1030</v>
      </c>
      <c r="K2075" s="100" t="s">
        <v>1021</v>
      </c>
      <c r="L2075" s="100" t="s">
        <v>1006</v>
      </c>
      <c r="M2075" s="100" t="s">
        <v>1021</v>
      </c>
      <c r="N2075" s="100" t="s">
        <v>1008</v>
      </c>
      <c r="O2075" s="110" t="s">
        <v>1185</v>
      </c>
    </row>
    <row r="2076" spans="1:15" x14ac:dyDescent="0.25">
      <c r="A2076" s="97" t="s">
        <v>1176</v>
      </c>
      <c r="B2076" s="98" t="s">
        <v>1519</v>
      </c>
      <c r="C2076" s="98" t="s">
        <v>1141</v>
      </c>
      <c r="D2076" s="85">
        <v>2266.4</v>
      </c>
      <c r="E2076" s="99">
        <v>0.99026941847815597</v>
      </c>
      <c r="F2076" s="96">
        <v>63</v>
      </c>
      <c r="G2076" s="100" t="s">
        <v>1020</v>
      </c>
      <c r="H2076" s="100" t="s">
        <v>1006</v>
      </c>
      <c r="I2076" s="100" t="s">
        <v>1007</v>
      </c>
      <c r="J2076" s="100" t="s">
        <v>1021</v>
      </c>
      <c r="K2076" s="100" t="s">
        <v>1030</v>
      </c>
      <c r="L2076" s="100" t="s">
        <v>1006</v>
      </c>
      <c r="M2076" s="100" t="s">
        <v>1021</v>
      </c>
      <c r="N2076" s="100" t="s">
        <v>1008</v>
      </c>
      <c r="O2076" s="110" t="s">
        <v>1185</v>
      </c>
    </row>
    <row r="2077" spans="1:15" x14ac:dyDescent="0.25">
      <c r="A2077" s="97" t="s">
        <v>1177</v>
      </c>
      <c r="B2077" s="98" t="s">
        <v>1519</v>
      </c>
      <c r="C2077" s="98" t="s">
        <v>1141</v>
      </c>
      <c r="D2077" s="85">
        <v>1300.5999999999999</v>
      </c>
      <c r="E2077" s="99">
        <v>1.57407964291828</v>
      </c>
      <c r="F2077" s="96">
        <v>35</v>
      </c>
      <c r="G2077" s="100" t="s">
        <v>1020</v>
      </c>
      <c r="H2077" s="100" t="s">
        <v>1021</v>
      </c>
      <c r="I2077" s="100" t="s">
        <v>1007</v>
      </c>
      <c r="J2077" s="100" t="s">
        <v>1021</v>
      </c>
      <c r="K2077" s="100" t="s">
        <v>1030</v>
      </c>
      <c r="L2077" s="100" t="s">
        <v>1006</v>
      </c>
      <c r="M2077" s="100" t="s">
        <v>1021</v>
      </c>
      <c r="N2077" s="100" t="s">
        <v>1008</v>
      </c>
      <c r="O2077" s="110" t="s">
        <v>1185</v>
      </c>
    </row>
    <row r="2078" spans="1:15" x14ac:dyDescent="0.25">
      <c r="A2078" s="97" t="s">
        <v>1178</v>
      </c>
      <c r="B2078" s="98" t="s">
        <v>1519</v>
      </c>
      <c r="C2078" s="98" t="s">
        <v>1141</v>
      </c>
      <c r="D2078" s="85">
        <v>319.8</v>
      </c>
      <c r="E2078" s="99">
        <v>0.69477846006447297</v>
      </c>
      <c r="F2078" s="96">
        <v>95</v>
      </c>
      <c r="G2078" s="100" t="s">
        <v>1014</v>
      </c>
      <c r="H2078" s="100" t="s">
        <v>1014</v>
      </c>
      <c r="I2078" s="100" t="s">
        <v>1014</v>
      </c>
      <c r="J2078" s="100" t="s">
        <v>1014</v>
      </c>
      <c r="K2078" s="100" t="s">
        <v>1014</v>
      </c>
      <c r="L2078" s="100" t="s">
        <v>1014</v>
      </c>
      <c r="M2078" s="100" t="s">
        <v>1014</v>
      </c>
      <c r="N2078" s="100" t="s">
        <v>1014</v>
      </c>
      <c r="O2078" s="110" t="s">
        <v>1200</v>
      </c>
    </row>
    <row r="2079" spans="1:15" x14ac:dyDescent="0.25">
      <c r="A2079" s="97" t="s">
        <v>1179</v>
      </c>
      <c r="B2079" s="98" t="s">
        <v>1519</v>
      </c>
      <c r="C2079" s="98" t="s">
        <v>1141</v>
      </c>
      <c r="D2079" s="85">
        <v>1137.4000000000001</v>
      </c>
      <c r="E2079" s="99">
        <v>0.93882506078225303</v>
      </c>
      <c r="F2079" s="96">
        <v>69</v>
      </c>
      <c r="G2079" s="100" t="s">
        <v>1020</v>
      </c>
      <c r="H2079" s="100" t="s">
        <v>1008</v>
      </c>
      <c r="I2079" s="100" t="s">
        <v>1007</v>
      </c>
      <c r="J2079" s="100" t="s">
        <v>1021</v>
      </c>
      <c r="K2079" s="100" t="s">
        <v>1021</v>
      </c>
      <c r="L2079" s="100" t="s">
        <v>1006</v>
      </c>
      <c r="M2079" s="100" t="s">
        <v>1021</v>
      </c>
      <c r="N2079" s="100" t="s">
        <v>1008</v>
      </c>
      <c r="O2079" s="110" t="s">
        <v>1185</v>
      </c>
    </row>
    <row r="2080" spans="1:15" x14ac:dyDescent="0.25">
      <c r="A2080" s="97" t="s">
        <v>1180</v>
      </c>
      <c r="B2080" s="98" t="s">
        <v>1519</v>
      </c>
      <c r="C2080" s="98" t="s">
        <v>1141</v>
      </c>
      <c r="D2080" s="85">
        <v>3054.7</v>
      </c>
      <c r="E2080" s="99">
        <v>0.51411090810962001</v>
      </c>
      <c r="F2080" s="96">
        <v>109</v>
      </c>
      <c r="G2080" s="100" t="s">
        <v>1008</v>
      </c>
      <c r="H2080" s="100" t="s">
        <v>1008</v>
      </c>
      <c r="I2080" s="100" t="s">
        <v>1007</v>
      </c>
      <c r="J2080" s="100" t="s">
        <v>1030</v>
      </c>
      <c r="K2080" s="100" t="s">
        <v>1030</v>
      </c>
      <c r="L2080" s="100" t="s">
        <v>1006</v>
      </c>
      <c r="M2080" s="100" t="s">
        <v>1021</v>
      </c>
      <c r="N2080" s="100" t="s">
        <v>1008</v>
      </c>
      <c r="O2080" s="110" t="s">
        <v>1185</v>
      </c>
    </row>
    <row r="2081" spans="1:15" x14ac:dyDescent="0.25">
      <c r="A2081" s="97" t="s">
        <v>1181</v>
      </c>
      <c r="B2081" s="98" t="s">
        <v>1519</v>
      </c>
      <c r="C2081" s="98" t="s">
        <v>1141</v>
      </c>
      <c r="D2081" s="85">
        <v>791.3</v>
      </c>
      <c r="E2081" s="99">
        <v>0.575287437455682</v>
      </c>
      <c r="F2081" s="96">
        <v>102</v>
      </c>
      <c r="G2081" s="100" t="s">
        <v>1051</v>
      </c>
      <c r="H2081" s="100" t="s">
        <v>1007</v>
      </c>
      <c r="I2081" s="100" t="s">
        <v>1007</v>
      </c>
      <c r="J2081" s="100" t="s">
        <v>1021</v>
      </c>
      <c r="K2081" s="100" t="s">
        <v>1007</v>
      </c>
      <c r="L2081" s="100" t="s">
        <v>1006</v>
      </c>
      <c r="M2081" s="100" t="s">
        <v>1021</v>
      </c>
      <c r="N2081" s="100" t="s">
        <v>1008</v>
      </c>
      <c r="O2081" s="110" t="s">
        <v>1185</v>
      </c>
    </row>
    <row r="2082" spans="1:15" x14ac:dyDescent="0.25">
      <c r="A2082" s="97" t="s">
        <v>1182</v>
      </c>
      <c r="B2082" s="98" t="s">
        <v>1519</v>
      </c>
      <c r="C2082" s="98" t="s">
        <v>1141</v>
      </c>
      <c r="D2082" s="85">
        <v>2411.8000000000002</v>
      </c>
      <c r="E2082" s="99">
        <v>0.56148330609085295</v>
      </c>
      <c r="F2082" s="96">
        <v>108</v>
      </c>
      <c r="G2082" s="100" t="s">
        <v>1051</v>
      </c>
      <c r="H2082" s="100" t="s">
        <v>1008</v>
      </c>
      <c r="I2082" s="100" t="s">
        <v>1007</v>
      </c>
      <c r="J2082" s="100" t="s">
        <v>1021</v>
      </c>
      <c r="K2082" s="100" t="s">
        <v>1021</v>
      </c>
      <c r="L2082" s="100" t="s">
        <v>1006</v>
      </c>
      <c r="M2082" s="100" t="s">
        <v>1021</v>
      </c>
      <c r="N2082" s="100" t="s">
        <v>1008</v>
      </c>
      <c r="O2082" s="110" t="s">
        <v>1185</v>
      </c>
    </row>
    <row r="2083" spans="1:15" x14ac:dyDescent="0.25">
      <c r="A2083" s="97" t="s">
        <v>1003</v>
      </c>
      <c r="B2083" s="98" t="s">
        <v>1520</v>
      </c>
      <c r="C2083" s="98" t="s">
        <v>1143</v>
      </c>
      <c r="D2083" s="85">
        <v>1616.5</v>
      </c>
      <c r="E2083" s="99">
        <v>-0.102774519984725</v>
      </c>
      <c r="F2083" s="96">
        <v>161</v>
      </c>
      <c r="G2083" s="100" t="s">
        <v>1006</v>
      </c>
      <c r="H2083" s="100" t="s">
        <v>1007</v>
      </c>
      <c r="I2083" s="100" t="s">
        <v>1030</v>
      </c>
      <c r="J2083" s="100" t="s">
        <v>1021</v>
      </c>
      <c r="K2083" s="100" t="s">
        <v>1021</v>
      </c>
      <c r="L2083" s="100" t="s">
        <v>1006</v>
      </c>
      <c r="M2083" s="100" t="s">
        <v>1008</v>
      </c>
      <c r="N2083" s="100" t="s">
        <v>1007</v>
      </c>
      <c r="O2083" s="110" t="s">
        <v>1185</v>
      </c>
    </row>
    <row r="2084" spans="1:15" x14ac:dyDescent="0.25">
      <c r="A2084" s="97" t="s">
        <v>1172</v>
      </c>
      <c r="B2084" s="98" t="s">
        <v>1520</v>
      </c>
      <c r="C2084" s="98" t="s">
        <v>1143</v>
      </c>
      <c r="D2084" s="85">
        <v>778.8</v>
      </c>
      <c r="E2084" s="99">
        <v>-7.9543811051283594E-2</v>
      </c>
      <c r="F2084" s="96">
        <v>148</v>
      </c>
      <c r="G2084" s="100" t="s">
        <v>1006</v>
      </c>
      <c r="H2084" s="100" t="s">
        <v>1007</v>
      </c>
      <c r="I2084" s="100" t="s">
        <v>1030</v>
      </c>
      <c r="J2084" s="100" t="s">
        <v>1030</v>
      </c>
      <c r="K2084" s="100" t="s">
        <v>1007</v>
      </c>
      <c r="L2084" s="100" t="s">
        <v>1006</v>
      </c>
      <c r="M2084" s="100" t="s">
        <v>1008</v>
      </c>
      <c r="N2084" s="100" t="s">
        <v>1007</v>
      </c>
      <c r="O2084" s="110" t="s">
        <v>1185</v>
      </c>
    </row>
    <row r="2085" spans="1:15" x14ac:dyDescent="0.25">
      <c r="A2085" s="97" t="s">
        <v>1173</v>
      </c>
      <c r="B2085" s="98" t="s">
        <v>1520</v>
      </c>
      <c r="C2085" s="98" t="s">
        <v>1143</v>
      </c>
      <c r="D2085" s="85">
        <v>483.4</v>
      </c>
      <c r="E2085" s="99">
        <v>0.89016635899345598</v>
      </c>
      <c r="F2085" s="96">
        <v>63</v>
      </c>
      <c r="G2085" s="100" t="s">
        <v>1020</v>
      </c>
      <c r="H2085" s="100" t="s">
        <v>1007</v>
      </c>
      <c r="I2085" s="100" t="s">
        <v>1030</v>
      </c>
      <c r="J2085" s="100" t="s">
        <v>1030</v>
      </c>
      <c r="K2085" s="100" t="s">
        <v>1007</v>
      </c>
      <c r="L2085" s="100" t="s">
        <v>1006</v>
      </c>
      <c r="M2085" s="100" t="s">
        <v>1008</v>
      </c>
      <c r="N2085" s="100" t="s">
        <v>1007</v>
      </c>
      <c r="O2085" s="110" t="s">
        <v>1185</v>
      </c>
    </row>
    <row r="2086" spans="1:15" x14ac:dyDescent="0.25">
      <c r="A2086" s="97" t="s">
        <v>1174</v>
      </c>
      <c r="B2086" s="98" t="s">
        <v>1520</v>
      </c>
      <c r="C2086" s="98" t="s">
        <v>1143</v>
      </c>
      <c r="D2086" s="85">
        <v>262.8</v>
      </c>
      <c r="E2086" s="99">
        <v>8.0272614119833899E-2</v>
      </c>
      <c r="F2086" s="96">
        <v>146</v>
      </c>
      <c r="G2086" s="100" t="s">
        <v>1006</v>
      </c>
      <c r="H2086" s="100" t="s">
        <v>1007</v>
      </c>
      <c r="I2086" s="100" t="s">
        <v>1030</v>
      </c>
      <c r="J2086" s="100" t="s">
        <v>1030</v>
      </c>
      <c r="K2086" s="100" t="s">
        <v>1008</v>
      </c>
      <c r="L2086" s="100" t="s">
        <v>1006</v>
      </c>
      <c r="M2086" s="100" t="s">
        <v>1008</v>
      </c>
      <c r="N2086" s="100" t="s">
        <v>1007</v>
      </c>
      <c r="O2086" s="110" t="s">
        <v>1185</v>
      </c>
    </row>
    <row r="2087" spans="1:15" x14ac:dyDescent="0.25">
      <c r="A2087" s="97" t="s">
        <v>1175</v>
      </c>
      <c r="B2087" s="98" t="s">
        <v>1520</v>
      </c>
      <c r="C2087" s="98" t="s">
        <v>1143</v>
      </c>
      <c r="D2087" s="85">
        <v>976.6</v>
      </c>
      <c r="E2087" s="99">
        <v>0.913573589075653</v>
      </c>
      <c r="F2087" s="96">
        <v>72</v>
      </c>
      <c r="G2087" s="100" t="s">
        <v>1020</v>
      </c>
      <c r="H2087" s="100" t="s">
        <v>1007</v>
      </c>
      <c r="I2087" s="100" t="s">
        <v>1030</v>
      </c>
      <c r="J2087" s="100" t="s">
        <v>1030</v>
      </c>
      <c r="K2087" s="100" t="s">
        <v>1008</v>
      </c>
      <c r="L2087" s="100" t="s">
        <v>1006</v>
      </c>
      <c r="M2087" s="100" t="s">
        <v>1008</v>
      </c>
      <c r="N2087" s="100" t="s">
        <v>1007</v>
      </c>
      <c r="O2087" s="110" t="s">
        <v>1185</v>
      </c>
    </row>
    <row r="2088" spans="1:15" x14ac:dyDescent="0.25">
      <c r="A2088" s="97" t="s">
        <v>1176</v>
      </c>
      <c r="B2088" s="98" t="s">
        <v>1520</v>
      </c>
      <c r="C2088" s="98" t="s">
        <v>1143</v>
      </c>
      <c r="D2088" s="85">
        <v>2256.8000000000002</v>
      </c>
      <c r="E2088" s="99">
        <v>1.0036704510668499</v>
      </c>
      <c r="F2088" s="96">
        <v>62</v>
      </c>
      <c r="G2088" s="100" t="s">
        <v>1020</v>
      </c>
      <c r="H2088" s="100" t="s">
        <v>1007</v>
      </c>
      <c r="I2088" s="100" t="s">
        <v>1030</v>
      </c>
      <c r="J2088" s="100" t="s">
        <v>1030</v>
      </c>
      <c r="K2088" s="100" t="s">
        <v>1021</v>
      </c>
      <c r="L2088" s="100" t="s">
        <v>1006</v>
      </c>
      <c r="M2088" s="100" t="s">
        <v>1008</v>
      </c>
      <c r="N2088" s="100" t="s">
        <v>1007</v>
      </c>
      <c r="O2088" s="110" t="s">
        <v>1185</v>
      </c>
    </row>
    <row r="2089" spans="1:15" x14ac:dyDescent="0.25">
      <c r="A2089" s="97" t="s">
        <v>1177</v>
      </c>
      <c r="B2089" s="98" t="s">
        <v>1520</v>
      </c>
      <c r="C2089" s="98" t="s">
        <v>1143</v>
      </c>
      <c r="D2089" s="85">
        <v>1558.4</v>
      </c>
      <c r="E2089" s="99">
        <v>0.58803111817431297</v>
      </c>
      <c r="F2089" s="96">
        <v>106</v>
      </c>
      <c r="G2089" s="100" t="s">
        <v>1051</v>
      </c>
      <c r="H2089" s="100" t="s">
        <v>1007</v>
      </c>
      <c r="I2089" s="100" t="s">
        <v>1030</v>
      </c>
      <c r="J2089" s="100" t="s">
        <v>1030</v>
      </c>
      <c r="K2089" s="100" t="s">
        <v>1008</v>
      </c>
      <c r="L2089" s="100" t="s">
        <v>1006</v>
      </c>
      <c r="M2089" s="100" t="s">
        <v>1008</v>
      </c>
      <c r="N2089" s="100" t="s">
        <v>1007</v>
      </c>
      <c r="O2089" s="110" t="s">
        <v>1185</v>
      </c>
    </row>
    <row r="2090" spans="1:15" x14ac:dyDescent="0.25">
      <c r="A2090" s="97" t="s">
        <v>1178</v>
      </c>
      <c r="B2090" s="98" t="s">
        <v>1520</v>
      </c>
      <c r="C2090" s="98" t="s">
        <v>1143</v>
      </c>
      <c r="D2090" s="85">
        <v>490.4</v>
      </c>
      <c r="E2090" s="99">
        <v>0.78060630447527402</v>
      </c>
      <c r="F2090" s="96">
        <v>90</v>
      </c>
      <c r="G2090" s="100" t="s">
        <v>1051</v>
      </c>
      <c r="H2090" s="100" t="s">
        <v>1007</v>
      </c>
      <c r="I2090" s="100" t="s">
        <v>1030</v>
      </c>
      <c r="J2090" s="100" t="s">
        <v>1030</v>
      </c>
      <c r="K2090" s="100" t="s">
        <v>1007</v>
      </c>
      <c r="L2090" s="100" t="s">
        <v>1006</v>
      </c>
      <c r="M2090" s="100" t="s">
        <v>1008</v>
      </c>
      <c r="N2090" s="100" t="s">
        <v>1007</v>
      </c>
      <c r="O2090" s="110" t="s">
        <v>1185</v>
      </c>
    </row>
    <row r="2091" spans="1:15" x14ac:dyDescent="0.25">
      <c r="A2091" s="97" t="s">
        <v>1179</v>
      </c>
      <c r="B2091" s="98" t="s">
        <v>1520</v>
      </c>
      <c r="C2091" s="98" t="s">
        <v>1143</v>
      </c>
      <c r="D2091" s="85">
        <v>1231.3</v>
      </c>
      <c r="E2091" s="99">
        <v>1.4280060152938401</v>
      </c>
      <c r="F2091" s="96">
        <v>27</v>
      </c>
      <c r="G2091" s="100" t="s">
        <v>1020</v>
      </c>
      <c r="H2091" s="100" t="s">
        <v>1007</v>
      </c>
      <c r="I2091" s="100" t="s">
        <v>1030</v>
      </c>
      <c r="J2091" s="100" t="s">
        <v>1030</v>
      </c>
      <c r="K2091" s="100" t="s">
        <v>1008</v>
      </c>
      <c r="L2091" s="100" t="s">
        <v>1006</v>
      </c>
      <c r="M2091" s="100" t="s">
        <v>1008</v>
      </c>
      <c r="N2091" s="100" t="s">
        <v>1007</v>
      </c>
      <c r="O2091" s="110" t="s">
        <v>1185</v>
      </c>
    </row>
    <row r="2092" spans="1:15" x14ac:dyDescent="0.25">
      <c r="A2092" s="97" t="s">
        <v>1180</v>
      </c>
      <c r="B2092" s="98" t="s">
        <v>1520</v>
      </c>
      <c r="C2092" s="98" t="s">
        <v>1143</v>
      </c>
      <c r="D2092" s="85">
        <v>3787</v>
      </c>
      <c r="E2092" s="99">
        <v>0.465211642759432</v>
      </c>
      <c r="F2092" s="96">
        <v>115</v>
      </c>
      <c r="G2092" s="100" t="s">
        <v>1008</v>
      </c>
      <c r="H2092" s="100" t="s">
        <v>1007</v>
      </c>
      <c r="I2092" s="100" t="s">
        <v>1030</v>
      </c>
      <c r="J2092" s="100" t="s">
        <v>1021</v>
      </c>
      <c r="K2092" s="100" t="s">
        <v>1021</v>
      </c>
      <c r="L2092" s="100" t="s">
        <v>1006</v>
      </c>
      <c r="M2092" s="100" t="s">
        <v>1008</v>
      </c>
      <c r="N2092" s="100" t="s">
        <v>1007</v>
      </c>
      <c r="O2092" s="110" t="s">
        <v>1185</v>
      </c>
    </row>
    <row r="2093" spans="1:15" x14ac:dyDescent="0.25">
      <c r="A2093" s="97" t="s">
        <v>1181</v>
      </c>
      <c r="B2093" s="98" t="s">
        <v>1520</v>
      </c>
      <c r="C2093" s="98" t="s">
        <v>1143</v>
      </c>
      <c r="D2093" s="85">
        <v>890.2</v>
      </c>
      <c r="E2093" s="99">
        <v>0.97120251356770804</v>
      </c>
      <c r="F2093" s="96">
        <v>66</v>
      </c>
      <c r="G2093" s="100" t="s">
        <v>1020</v>
      </c>
      <c r="H2093" s="100" t="s">
        <v>1007</v>
      </c>
      <c r="I2093" s="100" t="s">
        <v>1030</v>
      </c>
      <c r="J2093" s="100" t="s">
        <v>1030</v>
      </c>
      <c r="K2093" s="100" t="s">
        <v>1007</v>
      </c>
      <c r="L2093" s="100" t="s">
        <v>1006</v>
      </c>
      <c r="M2093" s="100" t="s">
        <v>1008</v>
      </c>
      <c r="N2093" s="100" t="s">
        <v>1007</v>
      </c>
      <c r="O2093" s="110" t="s">
        <v>1185</v>
      </c>
    </row>
    <row r="2094" spans="1:15" x14ac:dyDescent="0.25">
      <c r="A2094" s="97" t="s">
        <v>1182</v>
      </c>
      <c r="B2094" s="98" t="s">
        <v>1520</v>
      </c>
      <c r="C2094" s="98" t="s">
        <v>1143</v>
      </c>
      <c r="D2094" s="85">
        <v>2114</v>
      </c>
      <c r="E2094" s="99">
        <v>0.98112682516771299</v>
      </c>
      <c r="F2094" s="96">
        <v>73</v>
      </c>
      <c r="G2094" s="100" t="s">
        <v>1020</v>
      </c>
      <c r="H2094" s="100" t="s">
        <v>1007</v>
      </c>
      <c r="I2094" s="100" t="s">
        <v>1030</v>
      </c>
      <c r="J2094" s="100" t="s">
        <v>1021</v>
      </c>
      <c r="K2094" s="100" t="s">
        <v>1008</v>
      </c>
      <c r="L2094" s="100" t="s">
        <v>1006</v>
      </c>
      <c r="M2094" s="100" t="s">
        <v>1008</v>
      </c>
      <c r="N2094" s="100" t="s">
        <v>1007</v>
      </c>
      <c r="O2094" s="110" t="s">
        <v>1185</v>
      </c>
    </row>
    <row r="2095" spans="1:15" x14ac:dyDescent="0.25">
      <c r="A2095" s="97" t="s">
        <v>1003</v>
      </c>
      <c r="B2095" s="98" t="s">
        <v>1521</v>
      </c>
      <c r="C2095" s="98" t="s">
        <v>1145</v>
      </c>
      <c r="D2095" s="85">
        <v>3758.6</v>
      </c>
      <c r="E2095" s="99">
        <v>1.4576176186772201</v>
      </c>
      <c r="F2095" s="96">
        <v>40</v>
      </c>
      <c r="G2095" s="100" t="s">
        <v>1020</v>
      </c>
      <c r="H2095" s="100" t="s">
        <v>1006</v>
      </c>
      <c r="I2095" s="100" t="s">
        <v>1030</v>
      </c>
      <c r="J2095" s="100" t="s">
        <v>1008</v>
      </c>
      <c r="K2095" s="100" t="s">
        <v>1021</v>
      </c>
      <c r="L2095" s="100" t="s">
        <v>1007</v>
      </c>
      <c r="M2095" s="100" t="s">
        <v>1006</v>
      </c>
      <c r="N2095" s="100" t="s">
        <v>1007</v>
      </c>
      <c r="O2095" s="110" t="s">
        <v>1185</v>
      </c>
    </row>
    <row r="2096" spans="1:15" x14ac:dyDescent="0.25">
      <c r="A2096" s="97" t="s">
        <v>1172</v>
      </c>
      <c r="B2096" s="98" t="s">
        <v>1521</v>
      </c>
      <c r="C2096" s="98" t="s">
        <v>1145</v>
      </c>
      <c r="D2096" s="85">
        <v>2907.4</v>
      </c>
      <c r="E2096" s="99">
        <v>0.868097709466081</v>
      </c>
      <c r="F2096" s="96">
        <v>83</v>
      </c>
      <c r="G2096" s="100" t="s">
        <v>1020</v>
      </c>
      <c r="H2096" s="100" t="s">
        <v>1030</v>
      </c>
      <c r="I2096" s="100" t="s">
        <v>1030</v>
      </c>
      <c r="J2096" s="100" t="s">
        <v>1008</v>
      </c>
      <c r="K2096" s="100" t="s">
        <v>1008</v>
      </c>
      <c r="L2096" s="100" t="s">
        <v>1007</v>
      </c>
      <c r="M2096" s="100" t="s">
        <v>1006</v>
      </c>
      <c r="N2096" s="100" t="s">
        <v>1007</v>
      </c>
      <c r="O2096" s="110" t="s">
        <v>1185</v>
      </c>
    </row>
    <row r="2097" spans="1:15" x14ac:dyDescent="0.25">
      <c r="A2097" s="97" t="s">
        <v>1173</v>
      </c>
      <c r="B2097" s="98" t="s">
        <v>1521</v>
      </c>
      <c r="C2097" s="98" t="s">
        <v>1145</v>
      </c>
      <c r="D2097" s="85">
        <v>2583</v>
      </c>
      <c r="E2097" s="99">
        <v>0.86701316767293901</v>
      </c>
      <c r="F2097" s="96">
        <v>65</v>
      </c>
      <c r="G2097" s="100" t="s">
        <v>1020</v>
      </c>
      <c r="H2097" s="100" t="s">
        <v>1021</v>
      </c>
      <c r="I2097" s="100" t="s">
        <v>1030</v>
      </c>
      <c r="J2097" s="100" t="s">
        <v>1008</v>
      </c>
      <c r="K2097" s="100" t="s">
        <v>1008</v>
      </c>
      <c r="L2097" s="100" t="s">
        <v>1007</v>
      </c>
      <c r="M2097" s="100" t="s">
        <v>1006</v>
      </c>
      <c r="N2097" s="100" t="s">
        <v>1007</v>
      </c>
      <c r="O2097" s="110" t="s">
        <v>1185</v>
      </c>
    </row>
    <row r="2098" spans="1:15" x14ac:dyDescent="0.25">
      <c r="A2098" s="97" t="s">
        <v>1174</v>
      </c>
      <c r="B2098" s="98" t="s">
        <v>1521</v>
      </c>
      <c r="C2098" s="98" t="s">
        <v>1145</v>
      </c>
      <c r="D2098" s="85">
        <v>1361.1</v>
      </c>
      <c r="E2098" s="99">
        <v>1.45477878802529</v>
      </c>
      <c r="F2098" s="96">
        <v>29</v>
      </c>
      <c r="G2098" s="100" t="s">
        <v>1020</v>
      </c>
      <c r="H2098" s="100" t="s">
        <v>1021</v>
      </c>
      <c r="I2098" s="100" t="s">
        <v>1030</v>
      </c>
      <c r="J2098" s="100" t="s">
        <v>1007</v>
      </c>
      <c r="K2098" s="100" t="s">
        <v>1021</v>
      </c>
      <c r="L2098" s="100" t="s">
        <v>1007</v>
      </c>
      <c r="M2098" s="100" t="s">
        <v>1006</v>
      </c>
      <c r="N2098" s="100" t="s">
        <v>1007</v>
      </c>
      <c r="O2098" s="110" t="s">
        <v>1185</v>
      </c>
    </row>
    <row r="2099" spans="1:15" x14ac:dyDescent="0.25">
      <c r="A2099" s="97" t="s">
        <v>1175</v>
      </c>
      <c r="B2099" s="98" t="s">
        <v>1521</v>
      </c>
      <c r="C2099" s="98" t="s">
        <v>1145</v>
      </c>
      <c r="D2099" s="85">
        <v>4003.6</v>
      </c>
      <c r="E2099" s="99">
        <v>1.05260369533697</v>
      </c>
      <c r="F2099" s="96">
        <v>59</v>
      </c>
      <c r="G2099" s="100" t="s">
        <v>1020</v>
      </c>
      <c r="H2099" s="100" t="s">
        <v>1006</v>
      </c>
      <c r="I2099" s="100" t="s">
        <v>1030</v>
      </c>
      <c r="J2099" s="100" t="s">
        <v>1008</v>
      </c>
      <c r="K2099" s="100" t="s">
        <v>1006</v>
      </c>
      <c r="L2099" s="100" t="s">
        <v>1007</v>
      </c>
      <c r="M2099" s="100" t="s">
        <v>1006</v>
      </c>
      <c r="N2099" s="100" t="s">
        <v>1007</v>
      </c>
      <c r="O2099" s="110" t="s">
        <v>1185</v>
      </c>
    </row>
    <row r="2100" spans="1:15" x14ac:dyDescent="0.25">
      <c r="A2100" s="97" t="s">
        <v>1176</v>
      </c>
      <c r="B2100" s="98" t="s">
        <v>1521</v>
      </c>
      <c r="C2100" s="98" t="s">
        <v>1145</v>
      </c>
      <c r="D2100" s="85">
        <v>8538.6</v>
      </c>
      <c r="E2100" s="99">
        <v>1.21292648137808</v>
      </c>
      <c r="F2100" s="96">
        <v>48</v>
      </c>
      <c r="G2100" s="100" t="s">
        <v>1020</v>
      </c>
      <c r="H2100" s="100" t="s">
        <v>1006</v>
      </c>
      <c r="I2100" s="100" t="s">
        <v>1030</v>
      </c>
      <c r="J2100" s="100" t="s">
        <v>1008</v>
      </c>
      <c r="K2100" s="100" t="s">
        <v>1021</v>
      </c>
      <c r="L2100" s="100" t="s">
        <v>1007</v>
      </c>
      <c r="M2100" s="100" t="s">
        <v>1006</v>
      </c>
      <c r="N2100" s="100" t="s">
        <v>1007</v>
      </c>
      <c r="O2100" s="110" t="s">
        <v>1185</v>
      </c>
    </row>
    <row r="2101" spans="1:15" x14ac:dyDescent="0.25">
      <c r="A2101" s="97" t="s">
        <v>1177</v>
      </c>
      <c r="B2101" s="98" t="s">
        <v>1521</v>
      </c>
      <c r="C2101" s="98" t="s">
        <v>1145</v>
      </c>
      <c r="D2101" s="85">
        <v>5539.8</v>
      </c>
      <c r="E2101" s="99">
        <v>1.2195098736273999</v>
      </c>
      <c r="F2101" s="96">
        <v>52</v>
      </c>
      <c r="G2101" s="100" t="s">
        <v>1020</v>
      </c>
      <c r="H2101" s="100" t="s">
        <v>1030</v>
      </c>
      <c r="I2101" s="100" t="s">
        <v>1030</v>
      </c>
      <c r="J2101" s="100" t="s">
        <v>1008</v>
      </c>
      <c r="K2101" s="100" t="s">
        <v>1006</v>
      </c>
      <c r="L2101" s="100" t="s">
        <v>1007</v>
      </c>
      <c r="M2101" s="100" t="s">
        <v>1006</v>
      </c>
      <c r="N2101" s="100" t="s">
        <v>1007</v>
      </c>
      <c r="O2101" s="110" t="s">
        <v>1185</v>
      </c>
    </row>
    <row r="2102" spans="1:15" x14ac:dyDescent="0.25">
      <c r="A2102" s="97" t="s">
        <v>1178</v>
      </c>
      <c r="B2102" s="98" t="s">
        <v>1521</v>
      </c>
      <c r="C2102" s="98" t="s">
        <v>1145</v>
      </c>
      <c r="D2102" s="85">
        <v>1916.8</v>
      </c>
      <c r="E2102" s="99">
        <v>1.37120280690245</v>
      </c>
      <c r="F2102" s="96">
        <v>38</v>
      </c>
      <c r="G2102" s="100" t="s">
        <v>1020</v>
      </c>
      <c r="H2102" s="100" t="s">
        <v>1030</v>
      </c>
      <c r="I2102" s="100" t="s">
        <v>1030</v>
      </c>
      <c r="J2102" s="100" t="s">
        <v>1007</v>
      </c>
      <c r="K2102" s="100" t="s">
        <v>1021</v>
      </c>
      <c r="L2102" s="100" t="s">
        <v>1007</v>
      </c>
      <c r="M2102" s="100" t="s">
        <v>1006</v>
      </c>
      <c r="N2102" s="100" t="s">
        <v>1007</v>
      </c>
      <c r="O2102" s="110" t="s">
        <v>1185</v>
      </c>
    </row>
    <row r="2103" spans="1:15" x14ac:dyDescent="0.25">
      <c r="A2103" s="97" t="s">
        <v>1179</v>
      </c>
      <c r="B2103" s="98" t="s">
        <v>1521</v>
      </c>
      <c r="C2103" s="98" t="s">
        <v>1145</v>
      </c>
      <c r="D2103" s="85">
        <v>4358.2</v>
      </c>
      <c r="E2103" s="99">
        <v>1.4973188230757299</v>
      </c>
      <c r="F2103" s="96">
        <v>24</v>
      </c>
      <c r="G2103" s="100" t="s">
        <v>1020</v>
      </c>
      <c r="H2103" s="100" t="s">
        <v>1021</v>
      </c>
      <c r="I2103" s="100" t="s">
        <v>1030</v>
      </c>
      <c r="J2103" s="100" t="s">
        <v>1008</v>
      </c>
      <c r="K2103" s="100" t="s">
        <v>1021</v>
      </c>
      <c r="L2103" s="100" t="s">
        <v>1007</v>
      </c>
      <c r="M2103" s="100" t="s">
        <v>1006</v>
      </c>
      <c r="N2103" s="100" t="s">
        <v>1007</v>
      </c>
      <c r="O2103" s="110" t="s">
        <v>1185</v>
      </c>
    </row>
    <row r="2104" spans="1:15" x14ac:dyDescent="0.25">
      <c r="A2104" s="97" t="s">
        <v>1180</v>
      </c>
      <c r="B2104" s="98" t="s">
        <v>1521</v>
      </c>
      <c r="C2104" s="98" t="s">
        <v>1145</v>
      </c>
      <c r="D2104" s="85">
        <v>9800.5</v>
      </c>
      <c r="E2104" s="99">
        <v>1.26763311196104</v>
      </c>
      <c r="F2104" s="96">
        <v>48</v>
      </c>
      <c r="G2104" s="100" t="s">
        <v>1020</v>
      </c>
      <c r="H2104" s="100" t="s">
        <v>1008</v>
      </c>
      <c r="I2104" s="100" t="s">
        <v>1030</v>
      </c>
      <c r="J2104" s="100" t="s">
        <v>1008</v>
      </c>
      <c r="K2104" s="100" t="s">
        <v>1030</v>
      </c>
      <c r="L2104" s="100" t="s">
        <v>1007</v>
      </c>
      <c r="M2104" s="100" t="s">
        <v>1006</v>
      </c>
      <c r="N2104" s="100" t="s">
        <v>1007</v>
      </c>
      <c r="O2104" s="110" t="s">
        <v>1185</v>
      </c>
    </row>
    <row r="2105" spans="1:15" x14ac:dyDescent="0.25">
      <c r="A2105" s="97" t="s">
        <v>1181</v>
      </c>
      <c r="B2105" s="98" t="s">
        <v>1521</v>
      </c>
      <c r="C2105" s="98" t="s">
        <v>1145</v>
      </c>
      <c r="D2105" s="85">
        <v>2641.7</v>
      </c>
      <c r="E2105" s="99">
        <v>0.17049493149412701</v>
      </c>
      <c r="F2105" s="96">
        <v>129</v>
      </c>
      <c r="G2105" s="100" t="s">
        <v>1008</v>
      </c>
      <c r="H2105" s="100" t="s">
        <v>1008</v>
      </c>
      <c r="I2105" s="100" t="s">
        <v>1030</v>
      </c>
      <c r="J2105" s="100" t="s">
        <v>1007</v>
      </c>
      <c r="K2105" s="100" t="s">
        <v>1021</v>
      </c>
      <c r="L2105" s="100" t="s">
        <v>1007</v>
      </c>
      <c r="M2105" s="100" t="s">
        <v>1006</v>
      </c>
      <c r="N2105" s="100" t="s">
        <v>1007</v>
      </c>
      <c r="O2105" s="110" t="s">
        <v>1185</v>
      </c>
    </row>
    <row r="2106" spans="1:15" x14ac:dyDescent="0.25">
      <c r="A2106" s="97" t="s">
        <v>1182</v>
      </c>
      <c r="B2106" s="98" t="s">
        <v>1521</v>
      </c>
      <c r="C2106" s="98" t="s">
        <v>1145</v>
      </c>
      <c r="D2106" s="85">
        <v>4114</v>
      </c>
      <c r="E2106" s="99">
        <v>1.32779819264803</v>
      </c>
      <c r="F2106" s="96">
        <v>41</v>
      </c>
      <c r="G2106" s="100" t="s">
        <v>1020</v>
      </c>
      <c r="H2106" s="100" t="s">
        <v>1021</v>
      </c>
      <c r="I2106" s="100" t="s">
        <v>1030</v>
      </c>
      <c r="J2106" s="100" t="s">
        <v>1008</v>
      </c>
      <c r="K2106" s="100" t="s">
        <v>1030</v>
      </c>
      <c r="L2106" s="100" t="s">
        <v>1007</v>
      </c>
      <c r="M2106" s="100" t="s">
        <v>1006</v>
      </c>
      <c r="N2106" s="100" t="s">
        <v>1007</v>
      </c>
      <c r="O2106" s="110" t="s">
        <v>1185</v>
      </c>
    </row>
    <row r="2107" spans="1:15" x14ac:dyDescent="0.25">
      <c r="A2107" s="97" t="s">
        <v>1003</v>
      </c>
      <c r="B2107" s="98" t="s">
        <v>1522</v>
      </c>
      <c r="C2107" s="98" t="s">
        <v>1147</v>
      </c>
      <c r="D2107" s="85">
        <v>5840.3</v>
      </c>
      <c r="E2107" s="99">
        <v>0.91644045360373905</v>
      </c>
      <c r="F2107" s="96">
        <v>76</v>
      </c>
      <c r="G2107" s="100" t="s">
        <v>1020</v>
      </c>
      <c r="H2107" s="100" t="s">
        <v>1030</v>
      </c>
      <c r="I2107" s="100" t="s">
        <v>1021</v>
      </c>
      <c r="J2107" s="100" t="s">
        <v>1006</v>
      </c>
      <c r="K2107" s="100" t="s">
        <v>1008</v>
      </c>
      <c r="L2107" s="100" t="s">
        <v>1021</v>
      </c>
      <c r="M2107" s="100" t="s">
        <v>1008</v>
      </c>
      <c r="N2107" s="100" t="s">
        <v>1007</v>
      </c>
      <c r="O2107" s="110" t="s">
        <v>1185</v>
      </c>
    </row>
    <row r="2108" spans="1:15" x14ac:dyDescent="0.25">
      <c r="A2108" s="97" t="s">
        <v>1172</v>
      </c>
      <c r="B2108" s="98" t="s">
        <v>1522</v>
      </c>
      <c r="C2108" s="98" t="s">
        <v>1147</v>
      </c>
      <c r="D2108" s="85">
        <v>2415.9</v>
      </c>
      <c r="E2108" s="99">
        <v>-0.67164590745419195</v>
      </c>
      <c r="F2108" s="96">
        <v>189</v>
      </c>
      <c r="G2108" s="100" t="s">
        <v>1030</v>
      </c>
      <c r="H2108" s="100" t="s">
        <v>1030</v>
      </c>
      <c r="I2108" s="100" t="s">
        <v>1021</v>
      </c>
      <c r="J2108" s="100" t="s">
        <v>1006</v>
      </c>
      <c r="K2108" s="100" t="s">
        <v>1008</v>
      </c>
      <c r="L2108" s="100" t="s">
        <v>1021</v>
      </c>
      <c r="M2108" s="100" t="s">
        <v>1008</v>
      </c>
      <c r="N2108" s="100" t="s">
        <v>1007</v>
      </c>
      <c r="O2108" s="110" t="s">
        <v>1185</v>
      </c>
    </row>
    <row r="2109" spans="1:15" x14ac:dyDescent="0.25">
      <c r="A2109" s="97" t="s">
        <v>1173</v>
      </c>
      <c r="B2109" s="98" t="s">
        <v>1522</v>
      </c>
      <c r="C2109" s="98" t="s">
        <v>1147</v>
      </c>
      <c r="D2109" s="85">
        <v>2536.1</v>
      </c>
      <c r="E2109" s="99">
        <v>0.53760534181854103</v>
      </c>
      <c r="F2109" s="96">
        <v>86</v>
      </c>
      <c r="G2109" s="100" t="s">
        <v>1051</v>
      </c>
      <c r="H2109" s="100" t="s">
        <v>1030</v>
      </c>
      <c r="I2109" s="100" t="s">
        <v>1021</v>
      </c>
      <c r="J2109" s="100" t="s">
        <v>1006</v>
      </c>
      <c r="K2109" s="100" t="s">
        <v>1007</v>
      </c>
      <c r="L2109" s="100" t="s">
        <v>1021</v>
      </c>
      <c r="M2109" s="100" t="s">
        <v>1008</v>
      </c>
      <c r="N2109" s="100" t="s">
        <v>1007</v>
      </c>
      <c r="O2109" s="110" t="s">
        <v>1185</v>
      </c>
    </row>
    <row r="2110" spans="1:15" x14ac:dyDescent="0.25">
      <c r="A2110" s="97" t="s">
        <v>1174</v>
      </c>
      <c r="B2110" s="98" t="s">
        <v>1522</v>
      </c>
      <c r="C2110" s="98" t="s">
        <v>1147</v>
      </c>
      <c r="D2110" s="85">
        <v>975</v>
      </c>
      <c r="E2110" s="99">
        <v>-0.99671403475988596</v>
      </c>
      <c r="F2110" s="96">
        <v>201</v>
      </c>
      <c r="G2110" s="100" t="s">
        <v>1030</v>
      </c>
      <c r="H2110" s="100" t="s">
        <v>1030</v>
      </c>
      <c r="I2110" s="100" t="s">
        <v>1021</v>
      </c>
      <c r="J2110" s="100" t="s">
        <v>1006</v>
      </c>
      <c r="K2110" s="100" t="s">
        <v>1007</v>
      </c>
      <c r="L2110" s="100" t="s">
        <v>1021</v>
      </c>
      <c r="M2110" s="100" t="s">
        <v>1008</v>
      </c>
      <c r="N2110" s="100" t="s">
        <v>1007</v>
      </c>
      <c r="O2110" s="110" t="s">
        <v>1185</v>
      </c>
    </row>
    <row r="2111" spans="1:15" x14ac:dyDescent="0.25">
      <c r="A2111" s="97" t="s">
        <v>1175</v>
      </c>
      <c r="B2111" s="98" t="s">
        <v>1522</v>
      </c>
      <c r="C2111" s="98" t="s">
        <v>1147</v>
      </c>
      <c r="D2111" s="85">
        <v>3892.7</v>
      </c>
      <c r="E2111" s="99">
        <v>-8.5699123623347903E-2</v>
      </c>
      <c r="F2111" s="96">
        <v>149</v>
      </c>
      <c r="G2111" s="100" t="s">
        <v>1006</v>
      </c>
      <c r="H2111" s="100" t="s">
        <v>1021</v>
      </c>
      <c r="I2111" s="100" t="s">
        <v>1021</v>
      </c>
      <c r="J2111" s="100" t="s">
        <v>1006</v>
      </c>
      <c r="K2111" s="100" t="s">
        <v>1008</v>
      </c>
      <c r="L2111" s="100" t="s">
        <v>1021</v>
      </c>
      <c r="M2111" s="100" t="s">
        <v>1008</v>
      </c>
      <c r="N2111" s="100" t="s">
        <v>1007</v>
      </c>
      <c r="O2111" s="110" t="s">
        <v>1185</v>
      </c>
    </row>
    <row r="2112" spans="1:15" x14ac:dyDescent="0.25">
      <c r="A2112" s="97" t="s">
        <v>1176</v>
      </c>
      <c r="B2112" s="98" t="s">
        <v>1522</v>
      </c>
      <c r="C2112" s="98" t="s">
        <v>1147</v>
      </c>
      <c r="D2112" s="85">
        <v>11177.2</v>
      </c>
      <c r="E2112" s="99">
        <v>-0.114161831512571</v>
      </c>
      <c r="F2112" s="96">
        <v>168</v>
      </c>
      <c r="G2112" s="100" t="s">
        <v>1006</v>
      </c>
      <c r="H2112" s="100" t="s">
        <v>1021</v>
      </c>
      <c r="I2112" s="100" t="s">
        <v>1021</v>
      </c>
      <c r="J2112" s="100" t="s">
        <v>1006</v>
      </c>
      <c r="K2112" s="100" t="s">
        <v>1008</v>
      </c>
      <c r="L2112" s="100" t="s">
        <v>1021</v>
      </c>
      <c r="M2112" s="100" t="s">
        <v>1008</v>
      </c>
      <c r="N2112" s="100" t="s">
        <v>1007</v>
      </c>
      <c r="O2112" s="110" t="s">
        <v>1185</v>
      </c>
    </row>
    <row r="2113" spans="1:15" x14ac:dyDescent="0.25">
      <c r="A2113" s="97" t="s">
        <v>1177</v>
      </c>
      <c r="B2113" s="98" t="s">
        <v>1522</v>
      </c>
      <c r="C2113" s="98" t="s">
        <v>1147</v>
      </c>
      <c r="D2113" s="85">
        <v>5922.5</v>
      </c>
      <c r="E2113" s="99">
        <v>0.39568278998752798</v>
      </c>
      <c r="F2113" s="96">
        <v>127</v>
      </c>
      <c r="G2113" s="100" t="s">
        <v>1008</v>
      </c>
      <c r="H2113" s="100" t="s">
        <v>1030</v>
      </c>
      <c r="I2113" s="100" t="s">
        <v>1021</v>
      </c>
      <c r="J2113" s="100" t="s">
        <v>1006</v>
      </c>
      <c r="K2113" s="100" t="s">
        <v>1007</v>
      </c>
      <c r="L2113" s="100" t="s">
        <v>1021</v>
      </c>
      <c r="M2113" s="100" t="s">
        <v>1008</v>
      </c>
      <c r="N2113" s="100" t="s">
        <v>1007</v>
      </c>
      <c r="O2113" s="110" t="s">
        <v>1185</v>
      </c>
    </row>
    <row r="2114" spans="1:15" x14ac:dyDescent="0.25">
      <c r="A2114" s="97" t="s">
        <v>1178</v>
      </c>
      <c r="B2114" s="98" t="s">
        <v>1522</v>
      </c>
      <c r="C2114" s="98" t="s">
        <v>1147</v>
      </c>
      <c r="D2114" s="85">
        <v>1744.7</v>
      </c>
      <c r="E2114" s="99">
        <v>-0.45664399376800602</v>
      </c>
      <c r="F2114" s="96">
        <v>174</v>
      </c>
      <c r="G2114" s="100" t="s">
        <v>1021</v>
      </c>
      <c r="H2114" s="100" t="s">
        <v>1021</v>
      </c>
      <c r="I2114" s="100" t="s">
        <v>1021</v>
      </c>
      <c r="J2114" s="100" t="s">
        <v>1006</v>
      </c>
      <c r="K2114" s="100" t="s">
        <v>1007</v>
      </c>
      <c r="L2114" s="100" t="s">
        <v>1021</v>
      </c>
      <c r="M2114" s="100" t="s">
        <v>1008</v>
      </c>
      <c r="N2114" s="100" t="s">
        <v>1007</v>
      </c>
      <c r="O2114" s="110" t="s">
        <v>1185</v>
      </c>
    </row>
    <row r="2115" spans="1:15" x14ac:dyDescent="0.25">
      <c r="A2115" s="97" t="s">
        <v>1179</v>
      </c>
      <c r="B2115" s="98" t="s">
        <v>1522</v>
      </c>
      <c r="C2115" s="98" t="s">
        <v>1147</v>
      </c>
      <c r="D2115" s="85">
        <v>5045</v>
      </c>
      <c r="E2115" s="99">
        <v>0.23723623115455</v>
      </c>
      <c r="F2115" s="96">
        <v>136</v>
      </c>
      <c r="G2115" s="100" t="s">
        <v>1008</v>
      </c>
      <c r="H2115" s="100" t="s">
        <v>1030</v>
      </c>
      <c r="I2115" s="100" t="s">
        <v>1021</v>
      </c>
      <c r="J2115" s="100" t="s">
        <v>1006</v>
      </c>
      <c r="K2115" s="100" t="s">
        <v>1008</v>
      </c>
      <c r="L2115" s="100" t="s">
        <v>1021</v>
      </c>
      <c r="M2115" s="100" t="s">
        <v>1008</v>
      </c>
      <c r="N2115" s="100" t="s">
        <v>1007</v>
      </c>
      <c r="O2115" s="110" t="s">
        <v>1185</v>
      </c>
    </row>
    <row r="2116" spans="1:15" x14ac:dyDescent="0.25">
      <c r="A2116" s="97" t="s">
        <v>1180</v>
      </c>
      <c r="B2116" s="98" t="s">
        <v>1522</v>
      </c>
      <c r="C2116" s="98" t="s">
        <v>1147</v>
      </c>
      <c r="D2116" s="85">
        <v>15951.7</v>
      </c>
      <c r="E2116" s="99">
        <v>0.63555787041633804</v>
      </c>
      <c r="F2116" s="96">
        <v>96</v>
      </c>
      <c r="G2116" s="100" t="s">
        <v>1051</v>
      </c>
      <c r="H2116" s="100" t="s">
        <v>1008</v>
      </c>
      <c r="I2116" s="100" t="s">
        <v>1021</v>
      </c>
      <c r="J2116" s="100" t="s">
        <v>1006</v>
      </c>
      <c r="K2116" s="100" t="s">
        <v>1008</v>
      </c>
      <c r="L2116" s="100" t="s">
        <v>1021</v>
      </c>
      <c r="M2116" s="100" t="s">
        <v>1008</v>
      </c>
      <c r="N2116" s="100" t="s">
        <v>1007</v>
      </c>
      <c r="O2116" s="110" t="s">
        <v>1185</v>
      </c>
    </row>
    <row r="2117" spans="1:15" x14ac:dyDescent="0.25">
      <c r="A2117" s="97" t="s">
        <v>1181</v>
      </c>
      <c r="B2117" s="98" t="s">
        <v>1522</v>
      </c>
      <c r="C2117" s="98" t="s">
        <v>1147</v>
      </c>
      <c r="D2117" s="85">
        <v>3355.3</v>
      </c>
      <c r="E2117" s="99">
        <v>0.32668081858898002</v>
      </c>
      <c r="F2117" s="96">
        <v>123</v>
      </c>
      <c r="G2117" s="100" t="s">
        <v>1008</v>
      </c>
      <c r="H2117" s="100" t="s">
        <v>1008</v>
      </c>
      <c r="I2117" s="100" t="s">
        <v>1021</v>
      </c>
      <c r="J2117" s="100" t="s">
        <v>1006</v>
      </c>
      <c r="K2117" s="100" t="s">
        <v>1007</v>
      </c>
      <c r="L2117" s="100" t="s">
        <v>1021</v>
      </c>
      <c r="M2117" s="100" t="s">
        <v>1008</v>
      </c>
      <c r="N2117" s="100" t="s">
        <v>1007</v>
      </c>
      <c r="O2117" s="110" t="s">
        <v>1185</v>
      </c>
    </row>
    <row r="2118" spans="1:15" x14ac:dyDescent="0.25">
      <c r="A2118" s="97" t="s">
        <v>1182</v>
      </c>
      <c r="B2118" s="98" t="s">
        <v>1522</v>
      </c>
      <c r="C2118" s="98" t="s">
        <v>1147</v>
      </c>
      <c r="D2118" s="85">
        <v>6233.3</v>
      </c>
      <c r="E2118" s="99">
        <v>1.26452877443087</v>
      </c>
      <c r="F2118" s="96">
        <v>52</v>
      </c>
      <c r="G2118" s="100" t="s">
        <v>1020</v>
      </c>
      <c r="H2118" s="100" t="s">
        <v>1006</v>
      </c>
      <c r="I2118" s="100" t="s">
        <v>1021</v>
      </c>
      <c r="J2118" s="100" t="s">
        <v>1006</v>
      </c>
      <c r="K2118" s="100" t="s">
        <v>1008</v>
      </c>
      <c r="L2118" s="100" t="s">
        <v>1021</v>
      </c>
      <c r="M2118" s="100" t="s">
        <v>1008</v>
      </c>
      <c r="N2118" s="100" t="s">
        <v>1007</v>
      </c>
      <c r="O2118" s="110" t="s">
        <v>1185</v>
      </c>
    </row>
    <row r="2119" spans="1:15" x14ac:dyDescent="0.25">
      <c r="A2119" s="97" t="s">
        <v>1003</v>
      </c>
      <c r="B2119" s="98" t="s">
        <v>1523</v>
      </c>
      <c r="C2119" s="98" t="s">
        <v>1524</v>
      </c>
      <c r="D2119" s="85">
        <v>372.4</v>
      </c>
      <c r="E2119" s="99">
        <v>0.27181915497845799</v>
      </c>
      <c r="F2119" s="96">
        <v>112</v>
      </c>
      <c r="G2119" s="100" t="s">
        <v>1014</v>
      </c>
      <c r="H2119" s="100" t="s">
        <v>1014</v>
      </c>
      <c r="I2119" s="100" t="s">
        <v>1014</v>
      </c>
      <c r="J2119" s="100" t="s">
        <v>1014</v>
      </c>
      <c r="K2119" s="100" t="s">
        <v>1014</v>
      </c>
      <c r="L2119" s="100" t="s">
        <v>1014</v>
      </c>
      <c r="M2119" s="100" t="s">
        <v>1014</v>
      </c>
      <c r="N2119" s="100" t="s">
        <v>1014</v>
      </c>
      <c r="O2119" s="110" t="s">
        <v>1009</v>
      </c>
    </row>
    <row r="2120" spans="1:15" x14ac:dyDescent="0.25">
      <c r="A2120" s="97" t="s">
        <v>1172</v>
      </c>
      <c r="B2120" s="98" t="s">
        <v>1523</v>
      </c>
      <c r="C2120" s="98" t="s">
        <v>1524</v>
      </c>
      <c r="D2120" s="85">
        <v>228.2</v>
      </c>
      <c r="E2120" s="99">
        <v>-0.71851644719747798</v>
      </c>
      <c r="F2120" s="96">
        <v>190</v>
      </c>
      <c r="G2120" s="100" t="s">
        <v>1014</v>
      </c>
      <c r="H2120" s="100" t="s">
        <v>1014</v>
      </c>
      <c r="I2120" s="100" t="s">
        <v>1014</v>
      </c>
      <c r="J2120" s="100" t="s">
        <v>1014</v>
      </c>
      <c r="K2120" s="100" t="s">
        <v>1014</v>
      </c>
      <c r="L2120" s="100" t="s">
        <v>1014</v>
      </c>
      <c r="M2120" s="100" t="s">
        <v>1014</v>
      </c>
      <c r="N2120" s="100" t="s">
        <v>1014</v>
      </c>
      <c r="O2120" s="110" t="s">
        <v>1009</v>
      </c>
    </row>
    <row r="2121" spans="1:15" x14ac:dyDescent="0.25">
      <c r="A2121" s="97" t="s">
        <v>1173</v>
      </c>
      <c r="B2121" s="98" t="s">
        <v>1523</v>
      </c>
      <c r="C2121" s="98" t="s">
        <v>1524</v>
      </c>
      <c r="D2121" s="85">
        <v>169.9</v>
      </c>
      <c r="E2121" s="99">
        <v>0.36229306412258799</v>
      </c>
      <c r="F2121" s="96">
        <v>105</v>
      </c>
      <c r="G2121" s="100" t="s">
        <v>1014</v>
      </c>
      <c r="H2121" s="100" t="s">
        <v>1014</v>
      </c>
      <c r="I2121" s="100" t="s">
        <v>1014</v>
      </c>
      <c r="J2121" s="100" t="s">
        <v>1014</v>
      </c>
      <c r="K2121" s="100" t="s">
        <v>1014</v>
      </c>
      <c r="L2121" s="100" t="s">
        <v>1014</v>
      </c>
      <c r="M2121" s="100" t="s">
        <v>1014</v>
      </c>
      <c r="N2121" s="100" t="s">
        <v>1014</v>
      </c>
      <c r="O2121" s="110" t="s">
        <v>1009</v>
      </c>
    </row>
    <row r="2122" spans="1:15" x14ac:dyDescent="0.25">
      <c r="A2122" s="97" t="s">
        <v>1174</v>
      </c>
      <c r="B2122" s="98" t="s">
        <v>1523</v>
      </c>
      <c r="C2122" s="98" t="s">
        <v>1524</v>
      </c>
      <c r="D2122" s="85">
        <v>68.400000000000006</v>
      </c>
      <c r="E2122" s="99">
        <v>8.8599746236617996E-2</v>
      </c>
      <c r="F2122" s="96">
        <v>145</v>
      </c>
      <c r="G2122" s="100" t="s">
        <v>1014</v>
      </c>
      <c r="H2122" s="100" t="s">
        <v>1014</v>
      </c>
      <c r="I2122" s="100" t="s">
        <v>1014</v>
      </c>
      <c r="J2122" s="100" t="s">
        <v>1014</v>
      </c>
      <c r="K2122" s="100" t="s">
        <v>1014</v>
      </c>
      <c r="L2122" s="100" t="s">
        <v>1014</v>
      </c>
      <c r="M2122" s="100" t="s">
        <v>1014</v>
      </c>
      <c r="N2122" s="100" t="s">
        <v>1014</v>
      </c>
      <c r="O2122" s="110" t="s">
        <v>1200</v>
      </c>
    </row>
    <row r="2123" spans="1:15" x14ac:dyDescent="0.25">
      <c r="A2123" s="97" t="s">
        <v>1175</v>
      </c>
      <c r="B2123" s="98" t="s">
        <v>1523</v>
      </c>
      <c r="C2123" s="98" t="s">
        <v>1524</v>
      </c>
      <c r="D2123" s="85">
        <v>262.5</v>
      </c>
      <c r="E2123" s="99">
        <v>-0.51529645242700794</v>
      </c>
      <c r="F2123" s="96">
        <v>177</v>
      </c>
      <c r="G2123" s="100" t="s">
        <v>1014</v>
      </c>
      <c r="H2123" s="100" t="s">
        <v>1014</v>
      </c>
      <c r="I2123" s="100" t="s">
        <v>1014</v>
      </c>
      <c r="J2123" s="100" t="s">
        <v>1014</v>
      </c>
      <c r="K2123" s="100" t="s">
        <v>1014</v>
      </c>
      <c r="L2123" s="100" t="s">
        <v>1014</v>
      </c>
      <c r="M2123" s="100" t="s">
        <v>1014</v>
      </c>
      <c r="N2123" s="100" t="s">
        <v>1014</v>
      </c>
      <c r="O2123" s="110" t="s">
        <v>1009</v>
      </c>
    </row>
    <row r="2124" spans="1:15" x14ac:dyDescent="0.25">
      <c r="A2124" s="97" t="s">
        <v>1176</v>
      </c>
      <c r="B2124" s="98" t="s">
        <v>1523</v>
      </c>
      <c r="C2124" s="98" t="s">
        <v>1524</v>
      </c>
      <c r="D2124" s="85">
        <v>774.4</v>
      </c>
      <c r="E2124" s="99">
        <v>0.58243506112727805</v>
      </c>
      <c r="F2124" s="96">
        <v>105</v>
      </c>
      <c r="G2124" s="100" t="s">
        <v>1014</v>
      </c>
      <c r="H2124" s="100" t="s">
        <v>1014</v>
      </c>
      <c r="I2124" s="100" t="s">
        <v>1014</v>
      </c>
      <c r="J2124" s="100" t="s">
        <v>1014</v>
      </c>
      <c r="K2124" s="100" t="s">
        <v>1014</v>
      </c>
      <c r="L2124" s="100" t="s">
        <v>1014</v>
      </c>
      <c r="M2124" s="100" t="s">
        <v>1014</v>
      </c>
      <c r="N2124" s="100" t="s">
        <v>1014</v>
      </c>
      <c r="O2124" s="110" t="s">
        <v>1009</v>
      </c>
    </row>
    <row r="2125" spans="1:15" x14ac:dyDescent="0.25">
      <c r="A2125" s="97" t="s">
        <v>1177</v>
      </c>
      <c r="B2125" s="98" t="s">
        <v>1523</v>
      </c>
      <c r="C2125" s="98" t="s">
        <v>1524</v>
      </c>
      <c r="D2125" s="85">
        <v>577</v>
      </c>
      <c r="E2125" s="99">
        <v>-0.172794944158674</v>
      </c>
      <c r="F2125" s="96">
        <v>155</v>
      </c>
      <c r="G2125" s="100" t="s">
        <v>1014</v>
      </c>
      <c r="H2125" s="100" t="s">
        <v>1014</v>
      </c>
      <c r="I2125" s="100" t="s">
        <v>1014</v>
      </c>
      <c r="J2125" s="100" t="s">
        <v>1014</v>
      </c>
      <c r="K2125" s="100" t="s">
        <v>1014</v>
      </c>
      <c r="L2125" s="100" t="s">
        <v>1014</v>
      </c>
      <c r="M2125" s="100" t="s">
        <v>1014</v>
      </c>
      <c r="N2125" s="100" t="s">
        <v>1014</v>
      </c>
      <c r="O2125" s="110" t="s">
        <v>1009</v>
      </c>
    </row>
    <row r="2126" spans="1:15" x14ac:dyDescent="0.25">
      <c r="A2126" s="97" t="s">
        <v>1178</v>
      </c>
      <c r="B2126" s="98" t="s">
        <v>1523</v>
      </c>
      <c r="C2126" s="98" t="s">
        <v>1524</v>
      </c>
      <c r="D2126" s="85">
        <v>99.6</v>
      </c>
      <c r="E2126" s="99">
        <v>8.8599746236617996E-2</v>
      </c>
      <c r="F2126" s="96">
        <v>126</v>
      </c>
      <c r="G2126" s="100" t="s">
        <v>1014</v>
      </c>
      <c r="H2126" s="100" t="s">
        <v>1014</v>
      </c>
      <c r="I2126" s="100" t="s">
        <v>1014</v>
      </c>
      <c r="J2126" s="100" t="s">
        <v>1014</v>
      </c>
      <c r="K2126" s="100" t="s">
        <v>1014</v>
      </c>
      <c r="L2126" s="100" t="s">
        <v>1014</v>
      </c>
      <c r="M2126" s="100" t="s">
        <v>1014</v>
      </c>
      <c r="N2126" s="100" t="s">
        <v>1014</v>
      </c>
      <c r="O2126" s="110" t="s">
        <v>1200</v>
      </c>
    </row>
    <row r="2127" spans="1:15" x14ac:dyDescent="0.25">
      <c r="A2127" s="97" t="s">
        <v>1179</v>
      </c>
      <c r="B2127" s="98" t="s">
        <v>1523</v>
      </c>
      <c r="C2127" s="98" t="s">
        <v>1524</v>
      </c>
      <c r="D2127" s="85">
        <v>527.70000000000005</v>
      </c>
      <c r="E2127" s="99">
        <v>1.18480712724592</v>
      </c>
      <c r="F2127" s="96">
        <v>38</v>
      </c>
      <c r="G2127" s="100" t="s">
        <v>1020</v>
      </c>
      <c r="H2127" s="100" t="s">
        <v>1021</v>
      </c>
      <c r="I2127" s="100" t="s">
        <v>1030</v>
      </c>
      <c r="J2127" s="100" t="s">
        <v>1021</v>
      </c>
      <c r="K2127" s="100" t="s">
        <v>1006</v>
      </c>
      <c r="L2127" s="100" t="s">
        <v>1007</v>
      </c>
      <c r="M2127" s="100" t="s">
        <v>1007</v>
      </c>
      <c r="N2127" s="100" t="s">
        <v>1007</v>
      </c>
      <c r="O2127" s="110" t="s">
        <v>1185</v>
      </c>
    </row>
    <row r="2128" spans="1:15" x14ac:dyDescent="0.25">
      <c r="A2128" s="97" t="s">
        <v>1180</v>
      </c>
      <c r="B2128" s="98" t="s">
        <v>1523</v>
      </c>
      <c r="C2128" s="98" t="s">
        <v>1524</v>
      </c>
      <c r="D2128" s="85">
        <v>1849.2</v>
      </c>
      <c r="E2128" s="99">
        <v>-1.08035309716685</v>
      </c>
      <c r="F2128" s="96">
        <v>201</v>
      </c>
      <c r="G2128" s="100" t="s">
        <v>1030</v>
      </c>
      <c r="H2128" s="100" t="s">
        <v>1006</v>
      </c>
      <c r="I2128" s="100" t="s">
        <v>1030</v>
      </c>
      <c r="J2128" s="100" t="s">
        <v>1006</v>
      </c>
      <c r="K2128" s="100" t="s">
        <v>1021</v>
      </c>
      <c r="L2128" s="100" t="s">
        <v>1007</v>
      </c>
      <c r="M2128" s="100" t="s">
        <v>1007</v>
      </c>
      <c r="N2128" s="100" t="s">
        <v>1007</v>
      </c>
      <c r="O2128" s="110" t="s">
        <v>1185</v>
      </c>
    </row>
    <row r="2129" spans="1:15" x14ac:dyDescent="0.25">
      <c r="A2129" s="97" t="s">
        <v>1181</v>
      </c>
      <c r="B2129" s="98" t="s">
        <v>1523</v>
      </c>
      <c r="C2129" s="98" t="s">
        <v>1524</v>
      </c>
      <c r="D2129" s="85">
        <v>581.20000000000005</v>
      </c>
      <c r="E2129" s="99">
        <v>2.87485588860662E-2</v>
      </c>
      <c r="F2129" s="96">
        <v>145</v>
      </c>
      <c r="G2129" s="100" t="s">
        <v>1014</v>
      </c>
      <c r="H2129" s="100" t="s">
        <v>1014</v>
      </c>
      <c r="I2129" s="100" t="s">
        <v>1014</v>
      </c>
      <c r="J2129" s="100" t="s">
        <v>1014</v>
      </c>
      <c r="K2129" s="100" t="s">
        <v>1014</v>
      </c>
      <c r="L2129" s="100" t="s">
        <v>1014</v>
      </c>
      <c r="M2129" s="100" t="s">
        <v>1014</v>
      </c>
      <c r="N2129" s="100" t="s">
        <v>1014</v>
      </c>
      <c r="O2129" s="110" t="s">
        <v>1009</v>
      </c>
    </row>
    <row r="2130" spans="1:15" x14ac:dyDescent="0.25">
      <c r="A2130" s="97" t="s">
        <v>1182</v>
      </c>
      <c r="B2130" s="98" t="s">
        <v>1523</v>
      </c>
      <c r="C2130" s="98" t="s">
        <v>1524</v>
      </c>
      <c r="D2130" s="85">
        <v>761</v>
      </c>
      <c r="E2130" s="99">
        <v>0.41880555924294299</v>
      </c>
      <c r="F2130" s="96">
        <v>122</v>
      </c>
      <c r="G2130" s="100" t="s">
        <v>1014</v>
      </c>
      <c r="H2130" s="100" t="s">
        <v>1014</v>
      </c>
      <c r="I2130" s="100" t="s">
        <v>1014</v>
      </c>
      <c r="J2130" s="100" t="s">
        <v>1014</v>
      </c>
      <c r="K2130" s="100" t="s">
        <v>1014</v>
      </c>
      <c r="L2130" s="100" t="s">
        <v>1014</v>
      </c>
      <c r="M2130" s="100" t="s">
        <v>1014</v>
      </c>
      <c r="N2130" s="100" t="s">
        <v>1014</v>
      </c>
      <c r="O2130" s="110" t="s">
        <v>1009</v>
      </c>
    </row>
    <row r="2131" spans="1:15" x14ac:dyDescent="0.25">
      <c r="A2131" s="97" t="s">
        <v>1003</v>
      </c>
      <c r="B2131" s="98" t="s">
        <v>1525</v>
      </c>
      <c r="C2131" s="98" t="s">
        <v>1526</v>
      </c>
      <c r="D2131" s="85">
        <v>1671.8</v>
      </c>
      <c r="E2131" s="99">
        <v>0.37654968064051197</v>
      </c>
      <c r="F2131" s="96">
        <v>102</v>
      </c>
      <c r="G2131" s="100" t="s">
        <v>1008</v>
      </c>
      <c r="H2131" s="100" t="s">
        <v>1021</v>
      </c>
      <c r="I2131" s="100" t="s">
        <v>1030</v>
      </c>
      <c r="J2131" s="100" t="s">
        <v>1006</v>
      </c>
      <c r="K2131" s="100" t="s">
        <v>1007</v>
      </c>
      <c r="L2131" s="100" t="s">
        <v>1006</v>
      </c>
      <c r="M2131" s="100" t="s">
        <v>1008</v>
      </c>
      <c r="N2131" s="100" t="s">
        <v>1007</v>
      </c>
      <c r="O2131" s="110" t="s">
        <v>1185</v>
      </c>
    </row>
    <row r="2132" spans="1:15" x14ac:dyDescent="0.25">
      <c r="A2132" s="97" t="s">
        <v>1172</v>
      </c>
      <c r="B2132" s="98" t="s">
        <v>1525</v>
      </c>
      <c r="C2132" s="98" t="s">
        <v>1526</v>
      </c>
      <c r="D2132" s="85">
        <v>538.20000000000005</v>
      </c>
      <c r="E2132" s="99">
        <v>-0.71851644719747798</v>
      </c>
      <c r="F2132" s="96">
        <v>190</v>
      </c>
      <c r="G2132" s="100" t="s">
        <v>1014</v>
      </c>
      <c r="H2132" s="100" t="s">
        <v>1014</v>
      </c>
      <c r="I2132" s="100" t="s">
        <v>1014</v>
      </c>
      <c r="J2132" s="100" t="s">
        <v>1014</v>
      </c>
      <c r="K2132" s="100" t="s">
        <v>1014</v>
      </c>
      <c r="L2132" s="100" t="s">
        <v>1014</v>
      </c>
      <c r="M2132" s="100" t="s">
        <v>1014</v>
      </c>
      <c r="N2132" s="100" t="s">
        <v>1014</v>
      </c>
      <c r="O2132" s="110" t="s">
        <v>1009</v>
      </c>
    </row>
    <row r="2133" spans="1:15" x14ac:dyDescent="0.25">
      <c r="A2133" s="97" t="s">
        <v>1173</v>
      </c>
      <c r="B2133" s="98" t="s">
        <v>1525</v>
      </c>
      <c r="C2133" s="98" t="s">
        <v>1526</v>
      </c>
      <c r="D2133" s="85">
        <v>632.4</v>
      </c>
      <c r="E2133" s="99">
        <v>0.28416794450508098</v>
      </c>
      <c r="F2133" s="96">
        <v>106</v>
      </c>
      <c r="G2133" s="100" t="s">
        <v>1008</v>
      </c>
      <c r="H2133" s="100" t="s">
        <v>1030</v>
      </c>
      <c r="I2133" s="100" t="s">
        <v>1030</v>
      </c>
      <c r="J2133" s="100" t="s">
        <v>1006</v>
      </c>
      <c r="K2133" s="100" t="s">
        <v>1007</v>
      </c>
      <c r="L2133" s="100" t="s">
        <v>1006</v>
      </c>
      <c r="M2133" s="100" t="s">
        <v>1008</v>
      </c>
      <c r="N2133" s="100" t="s">
        <v>1007</v>
      </c>
      <c r="O2133" s="110" t="s">
        <v>1185</v>
      </c>
    </row>
    <row r="2134" spans="1:15" x14ac:dyDescent="0.25">
      <c r="A2134" s="97" t="s">
        <v>1174</v>
      </c>
      <c r="B2134" s="98" t="s">
        <v>1525</v>
      </c>
      <c r="C2134" s="98" t="s">
        <v>1526</v>
      </c>
      <c r="D2134" s="85">
        <v>213.9</v>
      </c>
      <c r="E2134" s="99">
        <v>0.56492039514801196</v>
      </c>
      <c r="F2134" s="96">
        <v>100</v>
      </c>
      <c r="G2134" s="100" t="s">
        <v>1014</v>
      </c>
      <c r="H2134" s="100" t="s">
        <v>1014</v>
      </c>
      <c r="I2134" s="100" t="s">
        <v>1014</v>
      </c>
      <c r="J2134" s="100" t="s">
        <v>1014</v>
      </c>
      <c r="K2134" s="100" t="s">
        <v>1014</v>
      </c>
      <c r="L2134" s="100" t="s">
        <v>1014</v>
      </c>
      <c r="M2134" s="100" t="s">
        <v>1014</v>
      </c>
      <c r="N2134" s="100" t="s">
        <v>1014</v>
      </c>
      <c r="O2134" s="110" t="s">
        <v>1200</v>
      </c>
    </row>
    <row r="2135" spans="1:15" x14ac:dyDescent="0.25">
      <c r="A2135" s="97" t="s">
        <v>1175</v>
      </c>
      <c r="B2135" s="98" t="s">
        <v>1525</v>
      </c>
      <c r="C2135" s="98" t="s">
        <v>1526</v>
      </c>
      <c r="D2135" s="85">
        <v>1100.2</v>
      </c>
      <c r="E2135" s="99">
        <v>-0.21399400154875101</v>
      </c>
      <c r="F2135" s="96">
        <v>157</v>
      </c>
      <c r="G2135" s="100" t="s">
        <v>1021</v>
      </c>
      <c r="H2135" s="100" t="s">
        <v>1021</v>
      </c>
      <c r="I2135" s="100" t="s">
        <v>1030</v>
      </c>
      <c r="J2135" s="100" t="s">
        <v>1006</v>
      </c>
      <c r="K2135" s="100" t="s">
        <v>1008</v>
      </c>
      <c r="L2135" s="100" t="s">
        <v>1006</v>
      </c>
      <c r="M2135" s="100" t="s">
        <v>1008</v>
      </c>
      <c r="N2135" s="100" t="s">
        <v>1007</v>
      </c>
      <c r="O2135" s="110" t="s">
        <v>1185</v>
      </c>
    </row>
    <row r="2136" spans="1:15" x14ac:dyDescent="0.25">
      <c r="A2136" s="97" t="s">
        <v>1176</v>
      </c>
      <c r="B2136" s="98" t="s">
        <v>1525</v>
      </c>
      <c r="C2136" s="98" t="s">
        <v>1526</v>
      </c>
      <c r="D2136" s="85">
        <v>3242.5</v>
      </c>
      <c r="E2136" s="99">
        <v>0.78157920914236501</v>
      </c>
      <c r="F2136" s="96">
        <v>79</v>
      </c>
      <c r="G2136" s="100" t="s">
        <v>1051</v>
      </c>
      <c r="H2136" s="100" t="s">
        <v>1021</v>
      </c>
      <c r="I2136" s="100" t="s">
        <v>1030</v>
      </c>
      <c r="J2136" s="100" t="s">
        <v>1006</v>
      </c>
      <c r="K2136" s="100" t="s">
        <v>1008</v>
      </c>
      <c r="L2136" s="100" t="s">
        <v>1006</v>
      </c>
      <c r="M2136" s="100" t="s">
        <v>1008</v>
      </c>
      <c r="N2136" s="100" t="s">
        <v>1007</v>
      </c>
      <c r="O2136" s="110" t="s">
        <v>1185</v>
      </c>
    </row>
    <row r="2137" spans="1:15" x14ac:dyDescent="0.25">
      <c r="A2137" s="97" t="s">
        <v>1177</v>
      </c>
      <c r="B2137" s="98" t="s">
        <v>1525</v>
      </c>
      <c r="C2137" s="98" t="s">
        <v>1526</v>
      </c>
      <c r="D2137" s="85">
        <v>1593.4</v>
      </c>
      <c r="E2137" s="99">
        <v>-0.52524894032523695</v>
      </c>
      <c r="F2137" s="96">
        <v>182</v>
      </c>
      <c r="G2137" s="100" t="s">
        <v>1021</v>
      </c>
      <c r="H2137" s="100" t="s">
        <v>1006</v>
      </c>
      <c r="I2137" s="100" t="s">
        <v>1030</v>
      </c>
      <c r="J2137" s="100" t="s">
        <v>1021</v>
      </c>
      <c r="K2137" s="100" t="s">
        <v>1006</v>
      </c>
      <c r="L2137" s="100" t="s">
        <v>1006</v>
      </c>
      <c r="M2137" s="100" t="s">
        <v>1008</v>
      </c>
      <c r="N2137" s="100" t="s">
        <v>1007</v>
      </c>
      <c r="O2137" s="110" t="s">
        <v>1185</v>
      </c>
    </row>
    <row r="2138" spans="1:15" x14ac:dyDescent="0.25">
      <c r="A2138" s="97" t="s">
        <v>1178</v>
      </c>
      <c r="B2138" s="98" t="s">
        <v>1525</v>
      </c>
      <c r="C2138" s="98" t="s">
        <v>1526</v>
      </c>
      <c r="D2138" s="85">
        <v>360.7</v>
      </c>
      <c r="E2138" s="99">
        <v>0.56492039514801196</v>
      </c>
      <c r="F2138" s="96">
        <v>97</v>
      </c>
      <c r="G2138" s="100" t="s">
        <v>1014</v>
      </c>
      <c r="H2138" s="100" t="s">
        <v>1014</v>
      </c>
      <c r="I2138" s="100" t="s">
        <v>1014</v>
      </c>
      <c r="J2138" s="100" t="s">
        <v>1014</v>
      </c>
      <c r="K2138" s="100" t="s">
        <v>1014</v>
      </c>
      <c r="L2138" s="100" t="s">
        <v>1014</v>
      </c>
      <c r="M2138" s="100" t="s">
        <v>1014</v>
      </c>
      <c r="N2138" s="100" t="s">
        <v>1014</v>
      </c>
      <c r="O2138" s="110" t="s">
        <v>1200</v>
      </c>
    </row>
    <row r="2139" spans="1:15" x14ac:dyDescent="0.25">
      <c r="A2139" s="97" t="s">
        <v>1179</v>
      </c>
      <c r="B2139" s="98" t="s">
        <v>1525</v>
      </c>
      <c r="C2139" s="98" t="s">
        <v>1526</v>
      </c>
      <c r="D2139" s="85">
        <v>1465.3</v>
      </c>
      <c r="E2139" s="99">
        <v>0.208871352539544</v>
      </c>
      <c r="F2139" s="96">
        <v>138</v>
      </c>
      <c r="G2139" s="100" t="s">
        <v>1008</v>
      </c>
      <c r="H2139" s="100" t="s">
        <v>1008</v>
      </c>
      <c r="I2139" s="100" t="s">
        <v>1030</v>
      </c>
      <c r="J2139" s="100" t="s">
        <v>1006</v>
      </c>
      <c r="K2139" s="100" t="s">
        <v>1021</v>
      </c>
      <c r="L2139" s="100" t="s">
        <v>1006</v>
      </c>
      <c r="M2139" s="100" t="s">
        <v>1008</v>
      </c>
      <c r="N2139" s="100" t="s">
        <v>1007</v>
      </c>
      <c r="O2139" s="110" t="s">
        <v>1185</v>
      </c>
    </row>
    <row r="2140" spans="1:15" x14ac:dyDescent="0.25">
      <c r="A2140" s="97" t="s">
        <v>1180</v>
      </c>
      <c r="B2140" s="98" t="s">
        <v>1525</v>
      </c>
      <c r="C2140" s="98" t="s">
        <v>1526</v>
      </c>
      <c r="D2140" s="85">
        <v>5164.7</v>
      </c>
      <c r="E2140" s="99">
        <v>1.0718553764510399</v>
      </c>
      <c r="F2140" s="96">
        <v>60</v>
      </c>
      <c r="G2140" s="100" t="s">
        <v>1020</v>
      </c>
      <c r="H2140" s="100" t="s">
        <v>1007</v>
      </c>
      <c r="I2140" s="100" t="s">
        <v>1030</v>
      </c>
      <c r="J2140" s="100" t="s">
        <v>1006</v>
      </c>
      <c r="K2140" s="100" t="s">
        <v>1030</v>
      </c>
      <c r="L2140" s="100" t="s">
        <v>1006</v>
      </c>
      <c r="M2140" s="100" t="s">
        <v>1008</v>
      </c>
      <c r="N2140" s="100" t="s">
        <v>1007</v>
      </c>
      <c r="O2140" s="110" t="s">
        <v>1185</v>
      </c>
    </row>
    <row r="2141" spans="1:15" x14ac:dyDescent="0.25">
      <c r="A2141" s="97" t="s">
        <v>1181</v>
      </c>
      <c r="B2141" s="98" t="s">
        <v>1525</v>
      </c>
      <c r="C2141" s="98" t="s">
        <v>1526</v>
      </c>
      <c r="D2141" s="85">
        <v>1095.9000000000001</v>
      </c>
      <c r="E2141" s="99">
        <v>0.33848398708996402</v>
      </c>
      <c r="F2141" s="96">
        <v>121</v>
      </c>
      <c r="G2141" s="100" t="s">
        <v>1008</v>
      </c>
      <c r="H2141" s="100" t="s">
        <v>1007</v>
      </c>
      <c r="I2141" s="100" t="s">
        <v>1030</v>
      </c>
      <c r="J2141" s="100" t="s">
        <v>1006</v>
      </c>
      <c r="K2141" s="100" t="s">
        <v>1021</v>
      </c>
      <c r="L2141" s="100" t="s">
        <v>1006</v>
      </c>
      <c r="M2141" s="100" t="s">
        <v>1008</v>
      </c>
      <c r="N2141" s="100" t="s">
        <v>1007</v>
      </c>
      <c r="O2141" s="110" t="s">
        <v>1185</v>
      </c>
    </row>
    <row r="2142" spans="1:15" x14ac:dyDescent="0.25">
      <c r="A2142" s="97" t="s">
        <v>1182</v>
      </c>
      <c r="B2142" s="98" t="s">
        <v>1525</v>
      </c>
      <c r="C2142" s="98" t="s">
        <v>1526</v>
      </c>
      <c r="D2142" s="85">
        <v>2826.4</v>
      </c>
      <c r="E2142" s="99">
        <v>0.160055060769489</v>
      </c>
      <c r="F2142" s="96">
        <v>143</v>
      </c>
      <c r="G2142" s="100" t="s">
        <v>1006</v>
      </c>
      <c r="H2142" s="100" t="s">
        <v>1030</v>
      </c>
      <c r="I2142" s="100" t="s">
        <v>1030</v>
      </c>
      <c r="J2142" s="100" t="s">
        <v>1006</v>
      </c>
      <c r="K2142" s="100" t="s">
        <v>1008</v>
      </c>
      <c r="L2142" s="100" t="s">
        <v>1006</v>
      </c>
      <c r="M2142" s="100" t="s">
        <v>1008</v>
      </c>
      <c r="N2142" s="100" t="s">
        <v>1007</v>
      </c>
      <c r="O2142" s="110" t="s">
        <v>1185</v>
      </c>
    </row>
    <row r="2143" spans="1:15" x14ac:dyDescent="0.25">
      <c r="A2143" s="97" t="s">
        <v>1003</v>
      </c>
      <c r="B2143" s="98" t="s">
        <v>1527</v>
      </c>
      <c r="C2143" s="98" t="s">
        <v>1528</v>
      </c>
      <c r="D2143" s="85">
        <v>3060</v>
      </c>
      <c r="E2143" s="99">
        <v>5.2317876230209302E-2</v>
      </c>
      <c r="F2143" s="96">
        <v>141</v>
      </c>
      <c r="G2143" s="100" t="s">
        <v>1006</v>
      </c>
      <c r="H2143" s="100" t="s">
        <v>1006</v>
      </c>
      <c r="I2143" s="100" t="s">
        <v>1030</v>
      </c>
      <c r="J2143" s="100" t="s">
        <v>1021</v>
      </c>
      <c r="K2143" s="100" t="s">
        <v>1007</v>
      </c>
      <c r="L2143" s="100" t="s">
        <v>1008</v>
      </c>
      <c r="M2143" s="100" t="s">
        <v>1008</v>
      </c>
      <c r="N2143" s="100" t="s">
        <v>1007</v>
      </c>
      <c r="O2143" s="110" t="s">
        <v>1185</v>
      </c>
    </row>
    <row r="2144" spans="1:15" x14ac:dyDescent="0.25">
      <c r="A2144" s="97" t="s">
        <v>1172</v>
      </c>
      <c r="B2144" s="98" t="s">
        <v>1527</v>
      </c>
      <c r="C2144" s="98" t="s">
        <v>1528</v>
      </c>
      <c r="D2144" s="85">
        <v>1787.2</v>
      </c>
      <c r="E2144" s="99">
        <v>-1.02714948744918</v>
      </c>
      <c r="F2144" s="96">
        <v>200</v>
      </c>
      <c r="G2144" s="100" t="s">
        <v>1030</v>
      </c>
      <c r="H2144" s="100" t="s">
        <v>1006</v>
      </c>
      <c r="I2144" s="100" t="s">
        <v>1030</v>
      </c>
      <c r="J2144" s="100" t="s">
        <v>1021</v>
      </c>
      <c r="K2144" s="100" t="s">
        <v>1007</v>
      </c>
      <c r="L2144" s="100" t="s">
        <v>1008</v>
      </c>
      <c r="M2144" s="100" t="s">
        <v>1008</v>
      </c>
      <c r="N2144" s="100" t="s">
        <v>1007</v>
      </c>
      <c r="O2144" s="110" t="s">
        <v>1185</v>
      </c>
    </row>
    <row r="2145" spans="1:15" x14ac:dyDescent="0.25">
      <c r="A2145" s="97" t="s">
        <v>1173</v>
      </c>
      <c r="B2145" s="98" t="s">
        <v>1527</v>
      </c>
      <c r="C2145" s="98" t="s">
        <v>1528</v>
      </c>
      <c r="D2145" s="85">
        <v>1530.2</v>
      </c>
      <c r="E2145" s="99">
        <v>7.5664427802717399E-2</v>
      </c>
      <c r="F2145" s="96">
        <v>125</v>
      </c>
      <c r="G2145" s="100" t="s">
        <v>1006</v>
      </c>
      <c r="H2145" s="100" t="s">
        <v>1007</v>
      </c>
      <c r="I2145" s="100" t="s">
        <v>1030</v>
      </c>
      <c r="J2145" s="100" t="s">
        <v>1021</v>
      </c>
      <c r="K2145" s="100" t="s">
        <v>1007</v>
      </c>
      <c r="L2145" s="100" t="s">
        <v>1008</v>
      </c>
      <c r="M2145" s="100" t="s">
        <v>1008</v>
      </c>
      <c r="N2145" s="100" t="s">
        <v>1007</v>
      </c>
      <c r="O2145" s="110" t="s">
        <v>1185</v>
      </c>
    </row>
    <row r="2146" spans="1:15" x14ac:dyDescent="0.25">
      <c r="A2146" s="97" t="s">
        <v>1174</v>
      </c>
      <c r="B2146" s="98" t="s">
        <v>1527</v>
      </c>
      <c r="C2146" s="98" t="s">
        <v>1528</v>
      </c>
      <c r="D2146" s="85">
        <v>718.5</v>
      </c>
      <c r="E2146" s="99">
        <v>-0.24008650152463901</v>
      </c>
      <c r="F2146" s="96">
        <v>162</v>
      </c>
      <c r="G2146" s="100" t="s">
        <v>1021</v>
      </c>
      <c r="H2146" s="100" t="s">
        <v>1006</v>
      </c>
      <c r="I2146" s="100" t="s">
        <v>1030</v>
      </c>
      <c r="J2146" s="100" t="s">
        <v>1006</v>
      </c>
      <c r="K2146" s="100" t="s">
        <v>1007</v>
      </c>
      <c r="L2146" s="100" t="s">
        <v>1008</v>
      </c>
      <c r="M2146" s="100" t="s">
        <v>1008</v>
      </c>
      <c r="N2146" s="100" t="s">
        <v>1007</v>
      </c>
      <c r="O2146" s="110" t="s">
        <v>1185</v>
      </c>
    </row>
    <row r="2147" spans="1:15" x14ac:dyDescent="0.25">
      <c r="A2147" s="97" t="s">
        <v>1175</v>
      </c>
      <c r="B2147" s="98" t="s">
        <v>1527</v>
      </c>
      <c r="C2147" s="98" t="s">
        <v>1528</v>
      </c>
      <c r="D2147" s="85">
        <v>2485.6999999999998</v>
      </c>
      <c r="E2147" s="99">
        <v>-0.32279627263907401</v>
      </c>
      <c r="F2147" s="96">
        <v>167</v>
      </c>
      <c r="G2147" s="100" t="s">
        <v>1021</v>
      </c>
      <c r="H2147" s="100" t="s">
        <v>1007</v>
      </c>
      <c r="I2147" s="100" t="s">
        <v>1030</v>
      </c>
      <c r="J2147" s="100" t="s">
        <v>1021</v>
      </c>
      <c r="K2147" s="100" t="s">
        <v>1007</v>
      </c>
      <c r="L2147" s="100" t="s">
        <v>1008</v>
      </c>
      <c r="M2147" s="100" t="s">
        <v>1008</v>
      </c>
      <c r="N2147" s="100" t="s">
        <v>1007</v>
      </c>
      <c r="O2147" s="110" t="s">
        <v>1185</v>
      </c>
    </row>
    <row r="2148" spans="1:15" x14ac:dyDescent="0.25">
      <c r="A2148" s="97" t="s">
        <v>1176</v>
      </c>
      <c r="B2148" s="98" t="s">
        <v>1527</v>
      </c>
      <c r="C2148" s="98" t="s">
        <v>1528</v>
      </c>
      <c r="D2148" s="85">
        <v>7245.6</v>
      </c>
      <c r="E2148" s="99">
        <v>-0.19869969414192601</v>
      </c>
      <c r="F2148" s="96">
        <v>171</v>
      </c>
      <c r="G2148" s="100" t="s">
        <v>1021</v>
      </c>
      <c r="H2148" s="100" t="s">
        <v>1006</v>
      </c>
      <c r="I2148" s="100" t="s">
        <v>1030</v>
      </c>
      <c r="J2148" s="100" t="s">
        <v>1021</v>
      </c>
      <c r="K2148" s="100" t="s">
        <v>1007</v>
      </c>
      <c r="L2148" s="100" t="s">
        <v>1008</v>
      </c>
      <c r="M2148" s="100" t="s">
        <v>1008</v>
      </c>
      <c r="N2148" s="100" t="s">
        <v>1007</v>
      </c>
      <c r="O2148" s="110" t="s">
        <v>1185</v>
      </c>
    </row>
    <row r="2149" spans="1:15" x14ac:dyDescent="0.25">
      <c r="A2149" s="97" t="s">
        <v>1177</v>
      </c>
      <c r="B2149" s="98" t="s">
        <v>1527</v>
      </c>
      <c r="C2149" s="98" t="s">
        <v>1528</v>
      </c>
      <c r="D2149" s="85">
        <v>4339.1000000000004</v>
      </c>
      <c r="E2149" s="99">
        <v>-0.206456224798203</v>
      </c>
      <c r="F2149" s="96">
        <v>157</v>
      </c>
      <c r="G2149" s="100" t="s">
        <v>1021</v>
      </c>
      <c r="H2149" s="100" t="s">
        <v>1006</v>
      </c>
      <c r="I2149" s="100" t="s">
        <v>1030</v>
      </c>
      <c r="J2149" s="100" t="s">
        <v>1030</v>
      </c>
      <c r="K2149" s="100" t="s">
        <v>1007</v>
      </c>
      <c r="L2149" s="100" t="s">
        <v>1008</v>
      </c>
      <c r="M2149" s="100" t="s">
        <v>1008</v>
      </c>
      <c r="N2149" s="100" t="s">
        <v>1007</v>
      </c>
      <c r="O2149" s="110" t="s">
        <v>1185</v>
      </c>
    </row>
    <row r="2150" spans="1:15" x14ac:dyDescent="0.25">
      <c r="A2150" s="97" t="s">
        <v>1178</v>
      </c>
      <c r="B2150" s="98" t="s">
        <v>1527</v>
      </c>
      <c r="C2150" s="98" t="s">
        <v>1528</v>
      </c>
      <c r="D2150" s="85">
        <v>1120.7</v>
      </c>
      <c r="E2150" s="99">
        <v>7.8881678533299804E-2</v>
      </c>
      <c r="F2150" s="96">
        <v>127</v>
      </c>
      <c r="G2150" s="100" t="s">
        <v>1006</v>
      </c>
      <c r="H2150" s="100" t="s">
        <v>1006</v>
      </c>
      <c r="I2150" s="100" t="s">
        <v>1030</v>
      </c>
      <c r="J2150" s="100" t="s">
        <v>1006</v>
      </c>
      <c r="K2150" s="100" t="s">
        <v>1007</v>
      </c>
      <c r="L2150" s="100" t="s">
        <v>1008</v>
      </c>
      <c r="M2150" s="100" t="s">
        <v>1008</v>
      </c>
      <c r="N2150" s="100" t="s">
        <v>1007</v>
      </c>
      <c r="O2150" s="110" t="s">
        <v>1185</v>
      </c>
    </row>
    <row r="2151" spans="1:15" x14ac:dyDescent="0.25">
      <c r="A2151" s="97" t="s">
        <v>1179</v>
      </c>
      <c r="B2151" s="98" t="s">
        <v>1527</v>
      </c>
      <c r="C2151" s="98" t="s">
        <v>1528</v>
      </c>
      <c r="D2151" s="85">
        <v>3810.6</v>
      </c>
      <c r="E2151" s="99">
        <v>-0.68342840561069096</v>
      </c>
      <c r="F2151" s="96">
        <v>187</v>
      </c>
      <c r="G2151" s="100" t="s">
        <v>1030</v>
      </c>
      <c r="H2151" s="100" t="s">
        <v>1008</v>
      </c>
      <c r="I2151" s="100" t="s">
        <v>1030</v>
      </c>
      <c r="J2151" s="100" t="s">
        <v>1021</v>
      </c>
      <c r="K2151" s="100" t="s">
        <v>1007</v>
      </c>
      <c r="L2151" s="100" t="s">
        <v>1008</v>
      </c>
      <c r="M2151" s="100" t="s">
        <v>1008</v>
      </c>
      <c r="N2151" s="100" t="s">
        <v>1007</v>
      </c>
      <c r="O2151" s="110" t="s">
        <v>1185</v>
      </c>
    </row>
    <row r="2152" spans="1:15" x14ac:dyDescent="0.25">
      <c r="A2152" s="97" t="s">
        <v>1180</v>
      </c>
      <c r="B2152" s="98" t="s">
        <v>1527</v>
      </c>
      <c r="C2152" s="98" t="s">
        <v>1528</v>
      </c>
      <c r="D2152" s="85">
        <v>10408.200000000001</v>
      </c>
      <c r="E2152" s="99">
        <v>-0.55436580421229797</v>
      </c>
      <c r="F2152" s="96">
        <v>182</v>
      </c>
      <c r="G2152" s="100" t="s">
        <v>1030</v>
      </c>
      <c r="H2152" s="100" t="s">
        <v>1008</v>
      </c>
      <c r="I2152" s="100" t="s">
        <v>1030</v>
      </c>
      <c r="J2152" s="100" t="s">
        <v>1030</v>
      </c>
      <c r="K2152" s="100" t="s">
        <v>1007</v>
      </c>
      <c r="L2152" s="100" t="s">
        <v>1008</v>
      </c>
      <c r="M2152" s="100" t="s">
        <v>1008</v>
      </c>
      <c r="N2152" s="100" t="s">
        <v>1007</v>
      </c>
      <c r="O2152" s="110" t="s">
        <v>1185</v>
      </c>
    </row>
    <row r="2153" spans="1:15" x14ac:dyDescent="0.25">
      <c r="A2153" s="97" t="s">
        <v>1181</v>
      </c>
      <c r="B2153" s="98" t="s">
        <v>1527</v>
      </c>
      <c r="C2153" s="98" t="s">
        <v>1528</v>
      </c>
      <c r="D2153" s="85">
        <v>2827.3</v>
      </c>
      <c r="E2153" s="99">
        <v>-5.6913879492459997E-2</v>
      </c>
      <c r="F2153" s="96">
        <v>152</v>
      </c>
      <c r="G2153" s="100" t="s">
        <v>1006</v>
      </c>
      <c r="H2153" s="100" t="s">
        <v>1007</v>
      </c>
      <c r="I2153" s="100" t="s">
        <v>1030</v>
      </c>
      <c r="J2153" s="100" t="s">
        <v>1006</v>
      </c>
      <c r="K2153" s="100" t="s">
        <v>1007</v>
      </c>
      <c r="L2153" s="100" t="s">
        <v>1008</v>
      </c>
      <c r="M2153" s="100" t="s">
        <v>1008</v>
      </c>
      <c r="N2153" s="100" t="s">
        <v>1007</v>
      </c>
      <c r="O2153" s="110" t="s">
        <v>1185</v>
      </c>
    </row>
    <row r="2154" spans="1:15" x14ac:dyDescent="0.25">
      <c r="A2154" s="97" t="s">
        <v>1182</v>
      </c>
      <c r="B2154" s="98" t="s">
        <v>1527</v>
      </c>
      <c r="C2154" s="98" t="s">
        <v>1528</v>
      </c>
      <c r="D2154" s="85">
        <v>4478.3</v>
      </c>
      <c r="E2154" s="99">
        <v>0.348821411402919</v>
      </c>
      <c r="F2154" s="96">
        <v>125</v>
      </c>
      <c r="G2154" s="100" t="s">
        <v>1008</v>
      </c>
      <c r="H2154" s="100" t="s">
        <v>1008</v>
      </c>
      <c r="I2154" s="100" t="s">
        <v>1030</v>
      </c>
      <c r="J2154" s="100" t="s">
        <v>1006</v>
      </c>
      <c r="K2154" s="100" t="s">
        <v>1008</v>
      </c>
      <c r="L2154" s="100" t="s">
        <v>1008</v>
      </c>
      <c r="M2154" s="100" t="s">
        <v>1008</v>
      </c>
      <c r="N2154" s="100" t="s">
        <v>1007</v>
      </c>
      <c r="O2154" s="110" t="s">
        <v>1185</v>
      </c>
    </row>
    <row r="2155" spans="1:15" x14ac:dyDescent="0.25">
      <c r="A2155" s="97" t="s">
        <v>1003</v>
      </c>
      <c r="B2155" s="98" t="s">
        <v>1529</v>
      </c>
      <c r="C2155" s="98" t="s">
        <v>1530</v>
      </c>
      <c r="D2155" s="85">
        <v>1216.7</v>
      </c>
      <c r="E2155" s="99">
        <v>-0.16280329654837999</v>
      </c>
      <c r="F2155" s="96">
        <v>165</v>
      </c>
      <c r="G2155" s="100" t="s">
        <v>1006</v>
      </c>
      <c r="H2155" s="100" t="s">
        <v>1030</v>
      </c>
      <c r="I2155" s="100" t="s">
        <v>1030</v>
      </c>
      <c r="J2155" s="100" t="s">
        <v>1006</v>
      </c>
      <c r="K2155" s="100" t="s">
        <v>1007</v>
      </c>
      <c r="L2155" s="100" t="s">
        <v>1007</v>
      </c>
      <c r="M2155" s="100" t="s">
        <v>1006</v>
      </c>
      <c r="N2155" s="100" t="s">
        <v>1007</v>
      </c>
      <c r="O2155" s="110" t="s">
        <v>1185</v>
      </c>
    </row>
    <row r="2156" spans="1:15" x14ac:dyDescent="0.25">
      <c r="A2156" s="97" t="s">
        <v>1172</v>
      </c>
      <c r="B2156" s="98" t="s">
        <v>1529</v>
      </c>
      <c r="C2156" s="98" t="s">
        <v>1530</v>
      </c>
      <c r="D2156" s="85">
        <v>994.1</v>
      </c>
      <c r="E2156" s="99">
        <v>-0.48607648092986699</v>
      </c>
      <c r="F2156" s="96">
        <v>173</v>
      </c>
      <c r="G2156" s="100" t="s">
        <v>1021</v>
      </c>
      <c r="H2156" s="100" t="s">
        <v>1030</v>
      </c>
      <c r="I2156" s="100" t="s">
        <v>1030</v>
      </c>
      <c r="J2156" s="100" t="s">
        <v>1021</v>
      </c>
      <c r="K2156" s="100" t="s">
        <v>1007</v>
      </c>
      <c r="L2156" s="100" t="s">
        <v>1007</v>
      </c>
      <c r="M2156" s="100" t="s">
        <v>1006</v>
      </c>
      <c r="N2156" s="100" t="s">
        <v>1007</v>
      </c>
      <c r="O2156" s="110" t="s">
        <v>1185</v>
      </c>
    </row>
    <row r="2157" spans="1:15" x14ac:dyDescent="0.25">
      <c r="A2157" s="97" t="s">
        <v>1173</v>
      </c>
      <c r="B2157" s="98" t="s">
        <v>1529</v>
      </c>
      <c r="C2157" s="98" t="s">
        <v>1530</v>
      </c>
      <c r="D2157" s="85">
        <v>916.8</v>
      </c>
      <c r="E2157" s="99">
        <v>-0.81882013212364402</v>
      </c>
      <c r="F2157" s="96">
        <v>190</v>
      </c>
      <c r="G2157" s="100" t="s">
        <v>1030</v>
      </c>
      <c r="H2157" s="100" t="s">
        <v>1021</v>
      </c>
      <c r="I2157" s="100" t="s">
        <v>1030</v>
      </c>
      <c r="J2157" s="100" t="s">
        <v>1021</v>
      </c>
      <c r="K2157" s="100" t="s">
        <v>1007</v>
      </c>
      <c r="L2157" s="100" t="s">
        <v>1007</v>
      </c>
      <c r="M2157" s="100" t="s">
        <v>1006</v>
      </c>
      <c r="N2157" s="100" t="s">
        <v>1007</v>
      </c>
      <c r="O2157" s="110" t="s">
        <v>1185</v>
      </c>
    </row>
    <row r="2158" spans="1:15" x14ac:dyDescent="0.25">
      <c r="A2158" s="97" t="s">
        <v>1174</v>
      </c>
      <c r="B2158" s="98" t="s">
        <v>1529</v>
      </c>
      <c r="C2158" s="98" t="s">
        <v>1530</v>
      </c>
      <c r="D2158" s="85">
        <v>547.4</v>
      </c>
      <c r="E2158" s="99">
        <v>0.30882357064170401</v>
      </c>
      <c r="F2158" s="96">
        <v>126</v>
      </c>
      <c r="G2158" s="100" t="s">
        <v>1014</v>
      </c>
      <c r="H2158" s="100" t="s">
        <v>1014</v>
      </c>
      <c r="I2158" s="100" t="s">
        <v>1014</v>
      </c>
      <c r="J2158" s="100" t="s">
        <v>1014</v>
      </c>
      <c r="K2158" s="100" t="s">
        <v>1014</v>
      </c>
      <c r="L2158" s="100" t="s">
        <v>1014</v>
      </c>
      <c r="M2158" s="100" t="s">
        <v>1014</v>
      </c>
      <c r="N2158" s="100" t="s">
        <v>1014</v>
      </c>
      <c r="O2158" s="110" t="s">
        <v>1009</v>
      </c>
    </row>
    <row r="2159" spans="1:15" x14ac:dyDescent="0.25">
      <c r="A2159" s="97" t="s">
        <v>1175</v>
      </c>
      <c r="B2159" s="98" t="s">
        <v>1529</v>
      </c>
      <c r="C2159" s="98" t="s">
        <v>1530</v>
      </c>
      <c r="D2159" s="85">
        <v>1062.0999999999999</v>
      </c>
      <c r="E2159" s="99">
        <v>-0.41085469717582002</v>
      </c>
      <c r="F2159" s="96">
        <v>172</v>
      </c>
      <c r="G2159" s="100" t="s">
        <v>1021</v>
      </c>
      <c r="H2159" s="100" t="s">
        <v>1021</v>
      </c>
      <c r="I2159" s="100" t="s">
        <v>1030</v>
      </c>
      <c r="J2159" s="100" t="s">
        <v>1021</v>
      </c>
      <c r="K2159" s="100" t="s">
        <v>1007</v>
      </c>
      <c r="L2159" s="100" t="s">
        <v>1007</v>
      </c>
      <c r="M2159" s="100" t="s">
        <v>1006</v>
      </c>
      <c r="N2159" s="100" t="s">
        <v>1007</v>
      </c>
      <c r="O2159" s="110" t="s">
        <v>1185</v>
      </c>
    </row>
    <row r="2160" spans="1:15" x14ac:dyDescent="0.25">
      <c r="A2160" s="97" t="s">
        <v>1176</v>
      </c>
      <c r="B2160" s="98" t="s">
        <v>1529</v>
      </c>
      <c r="C2160" s="98" t="s">
        <v>1530</v>
      </c>
      <c r="D2160" s="85">
        <v>2426.1999999999998</v>
      </c>
      <c r="E2160" s="99">
        <v>-0.66776085804205598</v>
      </c>
      <c r="F2160" s="96">
        <v>194</v>
      </c>
      <c r="G2160" s="100" t="s">
        <v>1030</v>
      </c>
      <c r="H2160" s="100" t="s">
        <v>1021</v>
      </c>
      <c r="I2160" s="100" t="s">
        <v>1030</v>
      </c>
      <c r="J2160" s="100" t="s">
        <v>1006</v>
      </c>
      <c r="K2160" s="100" t="s">
        <v>1007</v>
      </c>
      <c r="L2160" s="100" t="s">
        <v>1007</v>
      </c>
      <c r="M2160" s="100" t="s">
        <v>1006</v>
      </c>
      <c r="N2160" s="100" t="s">
        <v>1007</v>
      </c>
      <c r="O2160" s="110" t="s">
        <v>1185</v>
      </c>
    </row>
    <row r="2161" spans="1:15" x14ac:dyDescent="0.25">
      <c r="A2161" s="97" t="s">
        <v>1177</v>
      </c>
      <c r="B2161" s="98" t="s">
        <v>1529</v>
      </c>
      <c r="C2161" s="98" t="s">
        <v>1530</v>
      </c>
      <c r="D2161" s="85">
        <v>1978.4</v>
      </c>
      <c r="E2161" s="99">
        <v>-0.81017878654153797</v>
      </c>
      <c r="F2161" s="96">
        <v>197</v>
      </c>
      <c r="G2161" s="100" t="s">
        <v>1030</v>
      </c>
      <c r="H2161" s="100" t="s">
        <v>1030</v>
      </c>
      <c r="I2161" s="100" t="s">
        <v>1030</v>
      </c>
      <c r="J2161" s="100" t="s">
        <v>1030</v>
      </c>
      <c r="K2161" s="100" t="s">
        <v>1007</v>
      </c>
      <c r="L2161" s="100" t="s">
        <v>1007</v>
      </c>
      <c r="M2161" s="100" t="s">
        <v>1006</v>
      </c>
      <c r="N2161" s="100" t="s">
        <v>1007</v>
      </c>
      <c r="O2161" s="110" t="s">
        <v>1185</v>
      </c>
    </row>
    <row r="2162" spans="1:15" x14ac:dyDescent="0.25">
      <c r="A2162" s="97" t="s">
        <v>1178</v>
      </c>
      <c r="B2162" s="98" t="s">
        <v>1529</v>
      </c>
      <c r="C2162" s="98" t="s">
        <v>1530</v>
      </c>
      <c r="D2162" s="85">
        <v>814.7</v>
      </c>
      <c r="E2162" s="99">
        <v>-0.99799967031887304</v>
      </c>
      <c r="F2162" s="96">
        <v>201</v>
      </c>
      <c r="G2162" s="100" t="s">
        <v>1030</v>
      </c>
      <c r="H2162" s="100" t="s">
        <v>1006</v>
      </c>
      <c r="I2162" s="100" t="s">
        <v>1030</v>
      </c>
      <c r="J2162" s="100" t="s">
        <v>1021</v>
      </c>
      <c r="K2162" s="100" t="s">
        <v>1007</v>
      </c>
      <c r="L2162" s="100" t="s">
        <v>1007</v>
      </c>
      <c r="M2162" s="100" t="s">
        <v>1006</v>
      </c>
      <c r="N2162" s="100" t="s">
        <v>1007</v>
      </c>
      <c r="O2162" s="110" t="s">
        <v>1185</v>
      </c>
    </row>
    <row r="2163" spans="1:15" x14ac:dyDescent="0.25">
      <c r="A2163" s="97" t="s">
        <v>1179</v>
      </c>
      <c r="B2163" s="98" t="s">
        <v>1529</v>
      </c>
      <c r="C2163" s="98" t="s">
        <v>1530</v>
      </c>
      <c r="D2163" s="85">
        <v>1684.9</v>
      </c>
      <c r="E2163" s="99">
        <v>1.7590391674442301E-2</v>
      </c>
      <c r="F2163" s="96">
        <v>158</v>
      </c>
      <c r="G2163" s="100" t="s">
        <v>1006</v>
      </c>
      <c r="H2163" s="100" t="s">
        <v>1021</v>
      </c>
      <c r="I2163" s="100" t="s">
        <v>1030</v>
      </c>
      <c r="J2163" s="100" t="s">
        <v>1021</v>
      </c>
      <c r="K2163" s="100" t="s">
        <v>1007</v>
      </c>
      <c r="L2163" s="100" t="s">
        <v>1007</v>
      </c>
      <c r="M2163" s="100" t="s">
        <v>1006</v>
      </c>
      <c r="N2163" s="100" t="s">
        <v>1007</v>
      </c>
      <c r="O2163" s="110" t="s">
        <v>1185</v>
      </c>
    </row>
    <row r="2164" spans="1:15" x14ac:dyDescent="0.25">
      <c r="A2164" s="97" t="s">
        <v>1180</v>
      </c>
      <c r="B2164" s="98" t="s">
        <v>1529</v>
      </c>
      <c r="C2164" s="98" t="s">
        <v>1530</v>
      </c>
      <c r="D2164" s="85">
        <v>2617.1</v>
      </c>
      <c r="E2164" s="99">
        <v>-1.02890479985476</v>
      </c>
      <c r="F2164" s="96">
        <v>197</v>
      </c>
      <c r="G2164" s="100" t="s">
        <v>1030</v>
      </c>
      <c r="H2164" s="100" t="s">
        <v>1008</v>
      </c>
      <c r="I2164" s="100" t="s">
        <v>1030</v>
      </c>
      <c r="J2164" s="100" t="s">
        <v>1030</v>
      </c>
      <c r="K2164" s="100" t="s">
        <v>1007</v>
      </c>
      <c r="L2164" s="100" t="s">
        <v>1007</v>
      </c>
      <c r="M2164" s="100" t="s">
        <v>1006</v>
      </c>
      <c r="N2164" s="100" t="s">
        <v>1007</v>
      </c>
      <c r="O2164" s="110" t="s">
        <v>1185</v>
      </c>
    </row>
    <row r="2165" spans="1:15" x14ac:dyDescent="0.25">
      <c r="A2165" s="97" t="s">
        <v>1181</v>
      </c>
      <c r="B2165" s="98" t="s">
        <v>1529</v>
      </c>
      <c r="C2165" s="98" t="s">
        <v>1530</v>
      </c>
      <c r="D2165" s="85">
        <v>858.5</v>
      </c>
      <c r="E2165" s="99">
        <v>-0.96888909281277702</v>
      </c>
      <c r="F2165" s="96">
        <v>193</v>
      </c>
      <c r="G2165" s="100" t="s">
        <v>1030</v>
      </c>
      <c r="H2165" s="100" t="s">
        <v>1008</v>
      </c>
      <c r="I2165" s="100" t="s">
        <v>1030</v>
      </c>
      <c r="J2165" s="100" t="s">
        <v>1006</v>
      </c>
      <c r="K2165" s="100" t="s">
        <v>1007</v>
      </c>
      <c r="L2165" s="100" t="s">
        <v>1007</v>
      </c>
      <c r="M2165" s="100" t="s">
        <v>1006</v>
      </c>
      <c r="N2165" s="100" t="s">
        <v>1007</v>
      </c>
      <c r="O2165" s="110" t="s">
        <v>1185</v>
      </c>
    </row>
    <row r="2166" spans="1:15" x14ac:dyDescent="0.25">
      <c r="A2166" s="97" t="s">
        <v>1182</v>
      </c>
      <c r="B2166" s="98" t="s">
        <v>1529</v>
      </c>
      <c r="C2166" s="98" t="s">
        <v>1530</v>
      </c>
      <c r="D2166" s="85">
        <v>1241.7</v>
      </c>
      <c r="E2166" s="99">
        <v>-0.550898952226334</v>
      </c>
      <c r="F2166" s="96">
        <v>186</v>
      </c>
      <c r="G2166" s="100" t="s">
        <v>1030</v>
      </c>
      <c r="H2166" s="100" t="s">
        <v>1006</v>
      </c>
      <c r="I2166" s="100" t="s">
        <v>1030</v>
      </c>
      <c r="J2166" s="100" t="s">
        <v>1006</v>
      </c>
      <c r="K2166" s="100" t="s">
        <v>1008</v>
      </c>
      <c r="L2166" s="100" t="s">
        <v>1007</v>
      </c>
      <c r="M2166" s="100" t="s">
        <v>1006</v>
      </c>
      <c r="N2166" s="100" t="s">
        <v>1007</v>
      </c>
      <c r="O2166" s="110" t="s">
        <v>1185</v>
      </c>
    </row>
    <row r="2167" spans="1:15" x14ac:dyDescent="0.25">
      <c r="A2167" s="97" t="s">
        <v>1003</v>
      </c>
      <c r="B2167" s="98" t="s">
        <v>1531</v>
      </c>
      <c r="C2167" s="98" t="s">
        <v>1532</v>
      </c>
      <c r="D2167" s="85">
        <v>916.2</v>
      </c>
      <c r="E2167" s="99">
        <v>0.35471378964375</v>
      </c>
      <c r="F2167" s="96">
        <v>106</v>
      </c>
      <c r="G2167" s="100" t="s">
        <v>1008</v>
      </c>
      <c r="H2167" s="100" t="s">
        <v>1006</v>
      </c>
      <c r="I2167" s="100" t="s">
        <v>1030</v>
      </c>
      <c r="J2167" s="100" t="s">
        <v>1006</v>
      </c>
      <c r="K2167" s="100" t="s">
        <v>1008</v>
      </c>
      <c r="L2167" s="100" t="s">
        <v>1008</v>
      </c>
      <c r="M2167" s="100" t="s">
        <v>1021</v>
      </c>
      <c r="N2167" s="100" t="s">
        <v>1008</v>
      </c>
      <c r="O2167" s="110" t="s">
        <v>1185</v>
      </c>
    </row>
    <row r="2168" spans="1:15" x14ac:dyDescent="0.25">
      <c r="A2168" s="97" t="s">
        <v>1172</v>
      </c>
      <c r="B2168" s="98" t="s">
        <v>1531</v>
      </c>
      <c r="C2168" s="98" t="s">
        <v>1532</v>
      </c>
      <c r="D2168" s="85">
        <v>550.6</v>
      </c>
      <c r="E2168" s="99">
        <v>-0.13017486946171899</v>
      </c>
      <c r="F2168" s="96">
        <v>149</v>
      </c>
      <c r="G2168" s="100" t="s">
        <v>1006</v>
      </c>
      <c r="H2168" s="100" t="s">
        <v>1008</v>
      </c>
      <c r="I2168" s="100" t="s">
        <v>1030</v>
      </c>
      <c r="J2168" s="100" t="s">
        <v>1006</v>
      </c>
      <c r="K2168" s="100" t="s">
        <v>1007</v>
      </c>
      <c r="L2168" s="100" t="s">
        <v>1008</v>
      </c>
      <c r="M2168" s="100" t="s">
        <v>1021</v>
      </c>
      <c r="N2168" s="100" t="s">
        <v>1008</v>
      </c>
      <c r="O2168" s="110" t="s">
        <v>1185</v>
      </c>
    </row>
    <row r="2169" spans="1:15" x14ac:dyDescent="0.25">
      <c r="A2169" s="97" t="s">
        <v>1173</v>
      </c>
      <c r="B2169" s="98" t="s">
        <v>1531</v>
      </c>
      <c r="C2169" s="98" t="s">
        <v>1532</v>
      </c>
      <c r="D2169" s="85">
        <v>500.8</v>
      </c>
      <c r="E2169" s="99">
        <v>-0.77337840548060999</v>
      </c>
      <c r="F2169" s="96">
        <v>189</v>
      </c>
      <c r="G2169" s="100" t="s">
        <v>1030</v>
      </c>
      <c r="H2169" s="100" t="s">
        <v>1008</v>
      </c>
      <c r="I2169" s="100" t="s">
        <v>1030</v>
      </c>
      <c r="J2169" s="100" t="s">
        <v>1021</v>
      </c>
      <c r="K2169" s="100" t="s">
        <v>1007</v>
      </c>
      <c r="L2169" s="100" t="s">
        <v>1008</v>
      </c>
      <c r="M2169" s="100" t="s">
        <v>1021</v>
      </c>
      <c r="N2169" s="100" t="s">
        <v>1008</v>
      </c>
      <c r="O2169" s="110" t="s">
        <v>1185</v>
      </c>
    </row>
    <row r="2170" spans="1:15" x14ac:dyDescent="0.25">
      <c r="A2170" s="97" t="s">
        <v>1174</v>
      </c>
      <c r="B2170" s="98" t="s">
        <v>1531</v>
      </c>
      <c r="C2170" s="98" t="s">
        <v>1532</v>
      </c>
      <c r="D2170" s="85">
        <v>257.89999999999998</v>
      </c>
      <c r="E2170" s="99">
        <v>0.30882357064170401</v>
      </c>
      <c r="F2170" s="96">
        <v>126</v>
      </c>
      <c r="G2170" s="100" t="s">
        <v>1014</v>
      </c>
      <c r="H2170" s="100" t="s">
        <v>1014</v>
      </c>
      <c r="I2170" s="100" t="s">
        <v>1014</v>
      </c>
      <c r="J2170" s="100" t="s">
        <v>1014</v>
      </c>
      <c r="K2170" s="100" t="s">
        <v>1014</v>
      </c>
      <c r="L2170" s="100" t="s">
        <v>1014</v>
      </c>
      <c r="M2170" s="100" t="s">
        <v>1014</v>
      </c>
      <c r="N2170" s="100" t="s">
        <v>1014</v>
      </c>
      <c r="O2170" s="110" t="s">
        <v>1009</v>
      </c>
    </row>
    <row r="2171" spans="1:15" x14ac:dyDescent="0.25">
      <c r="A2171" s="97" t="s">
        <v>1175</v>
      </c>
      <c r="B2171" s="98" t="s">
        <v>1531</v>
      </c>
      <c r="C2171" s="98" t="s">
        <v>1532</v>
      </c>
      <c r="D2171" s="85">
        <v>690.6</v>
      </c>
      <c r="E2171" s="99">
        <v>0.20854626873842899</v>
      </c>
      <c r="F2171" s="96">
        <v>123</v>
      </c>
      <c r="G2171" s="100" t="s">
        <v>1008</v>
      </c>
      <c r="H2171" s="100" t="s">
        <v>1007</v>
      </c>
      <c r="I2171" s="100" t="s">
        <v>1030</v>
      </c>
      <c r="J2171" s="100" t="s">
        <v>1021</v>
      </c>
      <c r="K2171" s="100" t="s">
        <v>1008</v>
      </c>
      <c r="L2171" s="100" t="s">
        <v>1008</v>
      </c>
      <c r="M2171" s="100" t="s">
        <v>1021</v>
      </c>
      <c r="N2171" s="100" t="s">
        <v>1008</v>
      </c>
      <c r="O2171" s="110" t="s">
        <v>1185</v>
      </c>
    </row>
    <row r="2172" spans="1:15" x14ac:dyDescent="0.25">
      <c r="A2172" s="97" t="s">
        <v>1176</v>
      </c>
      <c r="B2172" s="98" t="s">
        <v>1531</v>
      </c>
      <c r="C2172" s="98" t="s">
        <v>1532</v>
      </c>
      <c r="D2172" s="85">
        <v>1801.5</v>
      </c>
      <c r="E2172" s="99">
        <v>-0.48032956827345202</v>
      </c>
      <c r="F2172" s="96">
        <v>185</v>
      </c>
      <c r="G2172" s="100" t="s">
        <v>1021</v>
      </c>
      <c r="H2172" s="100" t="s">
        <v>1008</v>
      </c>
      <c r="I2172" s="100" t="s">
        <v>1030</v>
      </c>
      <c r="J2172" s="100" t="s">
        <v>1006</v>
      </c>
      <c r="K2172" s="100" t="s">
        <v>1008</v>
      </c>
      <c r="L2172" s="100" t="s">
        <v>1008</v>
      </c>
      <c r="M2172" s="100" t="s">
        <v>1021</v>
      </c>
      <c r="N2172" s="100" t="s">
        <v>1008</v>
      </c>
      <c r="O2172" s="110" t="s">
        <v>1185</v>
      </c>
    </row>
    <row r="2173" spans="1:15" x14ac:dyDescent="0.25">
      <c r="A2173" s="97" t="s">
        <v>1177</v>
      </c>
      <c r="B2173" s="98" t="s">
        <v>1531</v>
      </c>
      <c r="C2173" s="98" t="s">
        <v>1532</v>
      </c>
      <c r="D2173" s="85">
        <v>965.1</v>
      </c>
      <c r="E2173" s="99">
        <v>-4.1104630927833704E-3</v>
      </c>
      <c r="F2173" s="96">
        <v>147</v>
      </c>
      <c r="G2173" s="100" t="s">
        <v>1006</v>
      </c>
      <c r="H2173" s="100" t="s">
        <v>1008</v>
      </c>
      <c r="I2173" s="100" t="s">
        <v>1030</v>
      </c>
      <c r="J2173" s="100" t="s">
        <v>1021</v>
      </c>
      <c r="K2173" s="100" t="s">
        <v>1008</v>
      </c>
      <c r="L2173" s="100" t="s">
        <v>1008</v>
      </c>
      <c r="M2173" s="100" t="s">
        <v>1021</v>
      </c>
      <c r="N2173" s="100" t="s">
        <v>1008</v>
      </c>
      <c r="O2173" s="110" t="s">
        <v>1185</v>
      </c>
    </row>
    <row r="2174" spans="1:15" x14ac:dyDescent="0.25">
      <c r="A2174" s="97" t="s">
        <v>1178</v>
      </c>
      <c r="B2174" s="98" t="s">
        <v>1531</v>
      </c>
      <c r="C2174" s="98" t="s">
        <v>1532</v>
      </c>
      <c r="D2174" s="85">
        <v>329.3</v>
      </c>
      <c r="E2174" s="99">
        <v>-0.287702115777828</v>
      </c>
      <c r="F2174" s="96">
        <v>156</v>
      </c>
      <c r="G2174" s="100" t="s">
        <v>1014</v>
      </c>
      <c r="H2174" s="100" t="s">
        <v>1014</v>
      </c>
      <c r="I2174" s="100" t="s">
        <v>1014</v>
      </c>
      <c r="J2174" s="100" t="s">
        <v>1014</v>
      </c>
      <c r="K2174" s="100" t="s">
        <v>1014</v>
      </c>
      <c r="L2174" s="100" t="s">
        <v>1014</v>
      </c>
      <c r="M2174" s="100" t="s">
        <v>1014</v>
      </c>
      <c r="N2174" s="100" t="s">
        <v>1014</v>
      </c>
      <c r="O2174" s="110" t="s">
        <v>1009</v>
      </c>
    </row>
    <row r="2175" spans="1:15" x14ac:dyDescent="0.25">
      <c r="A2175" s="97" t="s">
        <v>1179</v>
      </c>
      <c r="B2175" s="98" t="s">
        <v>1531</v>
      </c>
      <c r="C2175" s="98" t="s">
        <v>1532</v>
      </c>
      <c r="D2175" s="85">
        <v>989.2</v>
      </c>
      <c r="E2175" s="99">
        <v>6.7359446223284894E-2</v>
      </c>
      <c r="F2175" s="96">
        <v>153</v>
      </c>
      <c r="G2175" s="100" t="s">
        <v>1006</v>
      </c>
      <c r="H2175" s="100" t="s">
        <v>1008</v>
      </c>
      <c r="I2175" s="100" t="s">
        <v>1030</v>
      </c>
      <c r="J2175" s="100" t="s">
        <v>1006</v>
      </c>
      <c r="K2175" s="100" t="s">
        <v>1008</v>
      </c>
      <c r="L2175" s="100" t="s">
        <v>1008</v>
      </c>
      <c r="M2175" s="100" t="s">
        <v>1021</v>
      </c>
      <c r="N2175" s="100" t="s">
        <v>1008</v>
      </c>
      <c r="O2175" s="110" t="s">
        <v>1185</v>
      </c>
    </row>
    <row r="2176" spans="1:15" x14ac:dyDescent="0.25">
      <c r="A2176" s="97" t="s">
        <v>1180</v>
      </c>
      <c r="B2176" s="98" t="s">
        <v>1531</v>
      </c>
      <c r="C2176" s="98" t="s">
        <v>1532</v>
      </c>
      <c r="D2176" s="85">
        <v>1917.9</v>
      </c>
      <c r="E2176" s="99">
        <v>9.8722211865795398E-2</v>
      </c>
      <c r="F2176" s="96">
        <v>147</v>
      </c>
      <c r="G2176" s="100" t="s">
        <v>1006</v>
      </c>
      <c r="H2176" s="100" t="s">
        <v>1007</v>
      </c>
      <c r="I2176" s="100" t="s">
        <v>1030</v>
      </c>
      <c r="J2176" s="100" t="s">
        <v>1030</v>
      </c>
      <c r="K2176" s="100" t="s">
        <v>1008</v>
      </c>
      <c r="L2176" s="100" t="s">
        <v>1008</v>
      </c>
      <c r="M2176" s="100" t="s">
        <v>1021</v>
      </c>
      <c r="N2176" s="100" t="s">
        <v>1008</v>
      </c>
      <c r="O2176" s="110" t="s">
        <v>1185</v>
      </c>
    </row>
    <row r="2177" spans="1:15" x14ac:dyDescent="0.25">
      <c r="A2177" s="97" t="s">
        <v>1181</v>
      </c>
      <c r="B2177" s="98" t="s">
        <v>1531</v>
      </c>
      <c r="C2177" s="98" t="s">
        <v>1532</v>
      </c>
      <c r="D2177" s="85">
        <v>654.70000000000005</v>
      </c>
      <c r="E2177" s="99">
        <v>0.153348110050122</v>
      </c>
      <c r="F2177" s="96">
        <v>133</v>
      </c>
      <c r="G2177" s="100" t="s">
        <v>1006</v>
      </c>
      <c r="H2177" s="100" t="s">
        <v>1007</v>
      </c>
      <c r="I2177" s="100" t="s">
        <v>1030</v>
      </c>
      <c r="J2177" s="100" t="s">
        <v>1006</v>
      </c>
      <c r="K2177" s="100" t="s">
        <v>1007</v>
      </c>
      <c r="L2177" s="100" t="s">
        <v>1008</v>
      </c>
      <c r="M2177" s="100" t="s">
        <v>1021</v>
      </c>
      <c r="N2177" s="100" t="s">
        <v>1008</v>
      </c>
      <c r="O2177" s="110" t="s">
        <v>1185</v>
      </c>
    </row>
    <row r="2178" spans="1:15" x14ac:dyDescent="0.25">
      <c r="A2178" s="97" t="s">
        <v>1182</v>
      </c>
      <c r="B2178" s="98" t="s">
        <v>1531</v>
      </c>
      <c r="C2178" s="98" t="s">
        <v>1532</v>
      </c>
      <c r="D2178" s="85">
        <v>987.4</v>
      </c>
      <c r="E2178" s="99">
        <v>0.48726288898402498</v>
      </c>
      <c r="F2178" s="96">
        <v>118</v>
      </c>
      <c r="G2178" s="100" t="s">
        <v>1008</v>
      </c>
      <c r="H2178" s="100" t="s">
        <v>1007</v>
      </c>
      <c r="I2178" s="100" t="s">
        <v>1030</v>
      </c>
      <c r="J2178" s="100" t="s">
        <v>1006</v>
      </c>
      <c r="K2178" s="100" t="s">
        <v>1008</v>
      </c>
      <c r="L2178" s="100" t="s">
        <v>1008</v>
      </c>
      <c r="M2178" s="100" t="s">
        <v>1021</v>
      </c>
      <c r="N2178" s="100" t="s">
        <v>1008</v>
      </c>
      <c r="O2178" s="110" t="s">
        <v>1185</v>
      </c>
    </row>
    <row r="2179" spans="1:15" x14ac:dyDescent="0.25">
      <c r="A2179" s="97" t="s">
        <v>1003</v>
      </c>
      <c r="B2179" s="98" t="s">
        <v>1533</v>
      </c>
      <c r="C2179" s="98" t="s">
        <v>1153</v>
      </c>
      <c r="D2179" s="85">
        <v>398.3</v>
      </c>
      <c r="E2179" s="99">
        <v>-0.31956888932097399</v>
      </c>
      <c r="F2179" s="96">
        <v>176</v>
      </c>
      <c r="G2179" s="100" t="s">
        <v>1021</v>
      </c>
      <c r="H2179" s="100" t="s">
        <v>1006</v>
      </c>
      <c r="I2179" s="100" t="s">
        <v>1030</v>
      </c>
      <c r="J2179" s="100" t="s">
        <v>1021</v>
      </c>
      <c r="K2179" s="100" t="s">
        <v>1021</v>
      </c>
      <c r="L2179" s="100" t="s">
        <v>1021</v>
      </c>
      <c r="M2179" s="100" t="s">
        <v>1008</v>
      </c>
      <c r="N2179" s="100" t="s">
        <v>1008</v>
      </c>
      <c r="O2179" s="110" t="s">
        <v>1185</v>
      </c>
    </row>
    <row r="2180" spans="1:15" x14ac:dyDescent="0.25">
      <c r="A2180" s="97" t="s">
        <v>1172</v>
      </c>
      <c r="B2180" s="98" t="s">
        <v>1533</v>
      </c>
      <c r="C2180" s="98" t="s">
        <v>1153</v>
      </c>
      <c r="D2180" s="85">
        <v>229.4</v>
      </c>
      <c r="E2180" s="99">
        <v>-0.98913490193925302</v>
      </c>
      <c r="F2180" s="96">
        <v>199</v>
      </c>
      <c r="G2180" s="100" t="s">
        <v>1030</v>
      </c>
      <c r="H2180" s="100" t="s">
        <v>1007</v>
      </c>
      <c r="I2180" s="100" t="s">
        <v>1030</v>
      </c>
      <c r="J2180" s="100" t="s">
        <v>1021</v>
      </c>
      <c r="K2180" s="100" t="s">
        <v>1007</v>
      </c>
      <c r="L2180" s="100" t="s">
        <v>1021</v>
      </c>
      <c r="M2180" s="100" t="s">
        <v>1008</v>
      </c>
      <c r="N2180" s="100" t="s">
        <v>1008</v>
      </c>
      <c r="O2180" s="110" t="s">
        <v>1185</v>
      </c>
    </row>
    <row r="2181" spans="1:15" x14ac:dyDescent="0.25">
      <c r="A2181" s="97" t="s">
        <v>1173</v>
      </c>
      <c r="B2181" s="98" t="s">
        <v>1533</v>
      </c>
      <c r="C2181" s="98" t="s">
        <v>1153</v>
      </c>
      <c r="D2181" s="85">
        <v>152.1</v>
      </c>
      <c r="E2181" s="99">
        <v>-0.54032011541249103</v>
      </c>
      <c r="F2181" s="96">
        <v>172</v>
      </c>
      <c r="G2181" s="100" t="s">
        <v>1021</v>
      </c>
      <c r="H2181" s="100" t="s">
        <v>1007</v>
      </c>
      <c r="I2181" s="100" t="s">
        <v>1030</v>
      </c>
      <c r="J2181" s="100" t="s">
        <v>1030</v>
      </c>
      <c r="K2181" s="100" t="s">
        <v>1007</v>
      </c>
      <c r="L2181" s="100" t="s">
        <v>1021</v>
      </c>
      <c r="M2181" s="100" t="s">
        <v>1008</v>
      </c>
      <c r="N2181" s="100" t="s">
        <v>1008</v>
      </c>
      <c r="O2181" s="110" t="s">
        <v>1185</v>
      </c>
    </row>
    <row r="2182" spans="1:15" x14ac:dyDescent="0.25">
      <c r="A2182" s="97" t="s">
        <v>1174</v>
      </c>
      <c r="B2182" s="98" t="s">
        <v>1533</v>
      </c>
      <c r="C2182" s="98" t="s">
        <v>1153</v>
      </c>
      <c r="D2182" s="85">
        <v>91.6</v>
      </c>
      <c r="E2182" s="99">
        <v>-0.25469742421730401</v>
      </c>
      <c r="F2182" s="96">
        <v>166</v>
      </c>
      <c r="G2182" s="100" t="s">
        <v>1014</v>
      </c>
      <c r="H2182" s="100" t="s">
        <v>1014</v>
      </c>
      <c r="I2182" s="100" t="s">
        <v>1014</v>
      </c>
      <c r="J2182" s="100" t="s">
        <v>1014</v>
      </c>
      <c r="K2182" s="100" t="s">
        <v>1014</v>
      </c>
      <c r="L2182" s="100" t="s">
        <v>1014</v>
      </c>
      <c r="M2182" s="100" t="s">
        <v>1014</v>
      </c>
      <c r="N2182" s="100" t="s">
        <v>1014</v>
      </c>
      <c r="O2182" s="110" t="s">
        <v>1200</v>
      </c>
    </row>
    <row r="2183" spans="1:15" x14ac:dyDescent="0.25">
      <c r="A2183" s="97" t="s">
        <v>1175</v>
      </c>
      <c r="B2183" s="98" t="s">
        <v>1533</v>
      </c>
      <c r="C2183" s="98" t="s">
        <v>1153</v>
      </c>
      <c r="D2183" s="85">
        <v>346.6</v>
      </c>
      <c r="E2183" s="99">
        <v>0.18732168262697399</v>
      </c>
      <c r="F2183" s="96">
        <v>129</v>
      </c>
      <c r="G2183" s="100" t="s">
        <v>1008</v>
      </c>
      <c r="H2183" s="100" t="s">
        <v>1006</v>
      </c>
      <c r="I2183" s="100" t="s">
        <v>1030</v>
      </c>
      <c r="J2183" s="100" t="s">
        <v>1030</v>
      </c>
      <c r="K2183" s="100" t="s">
        <v>1007</v>
      </c>
      <c r="L2183" s="100" t="s">
        <v>1021</v>
      </c>
      <c r="M2183" s="100" t="s">
        <v>1008</v>
      </c>
      <c r="N2183" s="100" t="s">
        <v>1008</v>
      </c>
      <c r="O2183" s="110" t="s">
        <v>1185</v>
      </c>
    </row>
    <row r="2184" spans="1:15" x14ac:dyDescent="0.25">
      <c r="A2184" s="97" t="s">
        <v>1176</v>
      </c>
      <c r="B2184" s="98" t="s">
        <v>1533</v>
      </c>
      <c r="C2184" s="98" t="s">
        <v>1153</v>
      </c>
      <c r="D2184" s="85">
        <v>720.7</v>
      </c>
      <c r="E2184" s="99">
        <v>0.26473389879208398</v>
      </c>
      <c r="F2184" s="96">
        <v>133</v>
      </c>
      <c r="G2184" s="100" t="s">
        <v>1008</v>
      </c>
      <c r="H2184" s="100" t="s">
        <v>1007</v>
      </c>
      <c r="I2184" s="100" t="s">
        <v>1030</v>
      </c>
      <c r="J2184" s="100" t="s">
        <v>1021</v>
      </c>
      <c r="K2184" s="100" t="s">
        <v>1007</v>
      </c>
      <c r="L2184" s="100" t="s">
        <v>1021</v>
      </c>
      <c r="M2184" s="100" t="s">
        <v>1008</v>
      </c>
      <c r="N2184" s="100" t="s">
        <v>1008</v>
      </c>
      <c r="O2184" s="110" t="s">
        <v>1185</v>
      </c>
    </row>
    <row r="2185" spans="1:15" x14ac:dyDescent="0.25">
      <c r="A2185" s="97" t="s">
        <v>1177</v>
      </c>
      <c r="B2185" s="98" t="s">
        <v>1533</v>
      </c>
      <c r="C2185" s="98" t="s">
        <v>1153</v>
      </c>
      <c r="D2185" s="85">
        <v>513.1</v>
      </c>
      <c r="E2185" s="99">
        <v>-0.64963842211834799</v>
      </c>
      <c r="F2185" s="96">
        <v>189</v>
      </c>
      <c r="G2185" s="100" t="s">
        <v>1030</v>
      </c>
      <c r="H2185" s="100" t="s">
        <v>1006</v>
      </c>
      <c r="I2185" s="100" t="s">
        <v>1030</v>
      </c>
      <c r="J2185" s="100" t="s">
        <v>1021</v>
      </c>
      <c r="K2185" s="100" t="s">
        <v>1007</v>
      </c>
      <c r="L2185" s="100" t="s">
        <v>1021</v>
      </c>
      <c r="M2185" s="100" t="s">
        <v>1008</v>
      </c>
      <c r="N2185" s="100" t="s">
        <v>1008</v>
      </c>
      <c r="O2185" s="110" t="s">
        <v>1185</v>
      </c>
    </row>
    <row r="2186" spans="1:15" x14ac:dyDescent="0.25">
      <c r="A2186" s="97" t="s">
        <v>1178</v>
      </c>
      <c r="B2186" s="98" t="s">
        <v>1533</v>
      </c>
      <c r="C2186" s="98" t="s">
        <v>1153</v>
      </c>
      <c r="D2186" s="85">
        <v>125</v>
      </c>
      <c r="E2186" s="99">
        <v>-0.25469742421730401</v>
      </c>
      <c r="F2186" s="96">
        <v>154</v>
      </c>
      <c r="G2186" s="100" t="s">
        <v>1014</v>
      </c>
      <c r="H2186" s="100" t="s">
        <v>1014</v>
      </c>
      <c r="I2186" s="100" t="s">
        <v>1014</v>
      </c>
      <c r="J2186" s="100" t="s">
        <v>1014</v>
      </c>
      <c r="K2186" s="100" t="s">
        <v>1014</v>
      </c>
      <c r="L2186" s="100" t="s">
        <v>1014</v>
      </c>
      <c r="M2186" s="100" t="s">
        <v>1014</v>
      </c>
      <c r="N2186" s="100" t="s">
        <v>1014</v>
      </c>
      <c r="O2186" s="110" t="s">
        <v>1200</v>
      </c>
    </row>
    <row r="2187" spans="1:15" x14ac:dyDescent="0.25">
      <c r="A2187" s="97" t="s">
        <v>1179</v>
      </c>
      <c r="B2187" s="98" t="s">
        <v>1533</v>
      </c>
      <c r="C2187" s="98" t="s">
        <v>1153</v>
      </c>
      <c r="D2187" s="85">
        <v>463.6</v>
      </c>
      <c r="E2187" s="99">
        <v>-0.405237942772042</v>
      </c>
      <c r="F2187" s="96">
        <v>177</v>
      </c>
      <c r="G2187" s="100" t="s">
        <v>1021</v>
      </c>
      <c r="H2187" s="100" t="s">
        <v>1007</v>
      </c>
      <c r="I2187" s="100" t="s">
        <v>1030</v>
      </c>
      <c r="J2187" s="100" t="s">
        <v>1021</v>
      </c>
      <c r="K2187" s="100" t="s">
        <v>1008</v>
      </c>
      <c r="L2187" s="100" t="s">
        <v>1021</v>
      </c>
      <c r="M2187" s="100" t="s">
        <v>1008</v>
      </c>
      <c r="N2187" s="100" t="s">
        <v>1008</v>
      </c>
      <c r="O2187" s="110" t="s">
        <v>1185</v>
      </c>
    </row>
    <row r="2188" spans="1:15" x14ac:dyDescent="0.25">
      <c r="A2188" s="97" t="s">
        <v>1180</v>
      </c>
      <c r="B2188" s="98" t="s">
        <v>1533</v>
      </c>
      <c r="C2188" s="98" t="s">
        <v>1153</v>
      </c>
      <c r="D2188" s="85">
        <v>1370.8</v>
      </c>
      <c r="E2188" s="99">
        <v>-0.66924511926373798</v>
      </c>
      <c r="F2188" s="96">
        <v>185</v>
      </c>
      <c r="G2188" s="100" t="s">
        <v>1030</v>
      </c>
      <c r="H2188" s="100" t="s">
        <v>1021</v>
      </c>
      <c r="I2188" s="100" t="s">
        <v>1030</v>
      </c>
      <c r="J2188" s="100" t="s">
        <v>1021</v>
      </c>
      <c r="K2188" s="100" t="s">
        <v>1006</v>
      </c>
      <c r="L2188" s="100" t="s">
        <v>1021</v>
      </c>
      <c r="M2188" s="100" t="s">
        <v>1008</v>
      </c>
      <c r="N2188" s="100" t="s">
        <v>1008</v>
      </c>
      <c r="O2188" s="110" t="s">
        <v>1185</v>
      </c>
    </row>
    <row r="2189" spans="1:15" x14ac:dyDescent="0.25">
      <c r="A2189" s="97" t="s">
        <v>1181</v>
      </c>
      <c r="B2189" s="98" t="s">
        <v>1533</v>
      </c>
      <c r="C2189" s="98" t="s">
        <v>1153</v>
      </c>
      <c r="D2189" s="85">
        <v>338.3</v>
      </c>
      <c r="E2189" s="99">
        <v>-0.15851923388505601</v>
      </c>
      <c r="F2189" s="96">
        <v>158</v>
      </c>
      <c r="G2189" s="100" t="s">
        <v>1006</v>
      </c>
      <c r="H2189" s="100" t="s">
        <v>1008</v>
      </c>
      <c r="I2189" s="100" t="s">
        <v>1030</v>
      </c>
      <c r="J2189" s="100" t="s">
        <v>1021</v>
      </c>
      <c r="K2189" s="100" t="s">
        <v>1008</v>
      </c>
      <c r="L2189" s="100" t="s">
        <v>1021</v>
      </c>
      <c r="M2189" s="100" t="s">
        <v>1008</v>
      </c>
      <c r="N2189" s="100" t="s">
        <v>1008</v>
      </c>
      <c r="O2189" s="110" t="s">
        <v>1185</v>
      </c>
    </row>
    <row r="2190" spans="1:15" x14ac:dyDescent="0.25">
      <c r="A2190" s="97" t="s">
        <v>1182</v>
      </c>
      <c r="B2190" s="98" t="s">
        <v>1533</v>
      </c>
      <c r="C2190" s="98" t="s">
        <v>1153</v>
      </c>
      <c r="D2190" s="85">
        <v>738.3</v>
      </c>
      <c r="E2190" s="99">
        <v>0.59359142075122295</v>
      </c>
      <c r="F2190" s="96">
        <v>107</v>
      </c>
      <c r="G2190" s="100" t="s">
        <v>1051</v>
      </c>
      <c r="H2190" s="100" t="s">
        <v>1021</v>
      </c>
      <c r="I2190" s="100" t="s">
        <v>1030</v>
      </c>
      <c r="J2190" s="100" t="s">
        <v>1021</v>
      </c>
      <c r="K2190" s="100" t="s">
        <v>1008</v>
      </c>
      <c r="L2190" s="100" t="s">
        <v>1021</v>
      </c>
      <c r="M2190" s="100" t="s">
        <v>1008</v>
      </c>
      <c r="N2190" s="100" t="s">
        <v>1008</v>
      </c>
      <c r="O2190" s="110" t="s">
        <v>1185</v>
      </c>
    </row>
    <row r="2191" spans="1:15" x14ac:dyDescent="0.25">
      <c r="A2191" s="97" t="s">
        <v>1003</v>
      </c>
      <c r="B2191" s="98" t="s">
        <v>1534</v>
      </c>
      <c r="C2191" s="98" t="s">
        <v>1535</v>
      </c>
      <c r="D2191" s="85">
        <v>921.3</v>
      </c>
      <c r="E2191" s="99">
        <v>-1.1178144038829601</v>
      </c>
      <c r="F2191" s="96">
        <v>199</v>
      </c>
      <c r="G2191" s="100" t="s">
        <v>1014</v>
      </c>
      <c r="H2191" s="100" t="s">
        <v>1014</v>
      </c>
      <c r="I2191" s="100" t="s">
        <v>1014</v>
      </c>
      <c r="J2191" s="100" t="s">
        <v>1014</v>
      </c>
      <c r="K2191" s="100" t="s">
        <v>1014</v>
      </c>
      <c r="L2191" s="100" t="s">
        <v>1014</v>
      </c>
      <c r="M2191" s="100" t="s">
        <v>1014</v>
      </c>
      <c r="N2191" s="100" t="s">
        <v>1014</v>
      </c>
      <c r="O2191" s="110" t="s">
        <v>1009</v>
      </c>
    </row>
    <row r="2192" spans="1:15" x14ac:dyDescent="0.25">
      <c r="A2192" s="97" t="s">
        <v>1172</v>
      </c>
      <c r="B2192" s="98" t="s">
        <v>1534</v>
      </c>
      <c r="C2192" s="98" t="s">
        <v>1535</v>
      </c>
      <c r="D2192" s="85">
        <v>238.1</v>
      </c>
      <c r="E2192" s="99">
        <v>1.63755571765084</v>
      </c>
      <c r="F2192" s="96">
        <v>17</v>
      </c>
      <c r="G2192" s="100" t="s">
        <v>1020</v>
      </c>
      <c r="H2192" s="100" t="s">
        <v>1007</v>
      </c>
      <c r="I2192" s="100" t="s">
        <v>1006</v>
      </c>
      <c r="J2192" s="100" t="s">
        <v>1021</v>
      </c>
      <c r="K2192" s="100" t="s">
        <v>1007</v>
      </c>
      <c r="L2192" s="100" t="s">
        <v>1030</v>
      </c>
      <c r="M2192" s="100" t="s">
        <v>1030</v>
      </c>
      <c r="N2192" s="100" t="s">
        <v>1008</v>
      </c>
      <c r="O2192" s="110" t="s">
        <v>1185</v>
      </c>
    </row>
    <row r="2193" spans="1:15" x14ac:dyDescent="0.25">
      <c r="A2193" s="97" t="s">
        <v>1173</v>
      </c>
      <c r="B2193" s="98" t="s">
        <v>1534</v>
      </c>
      <c r="C2193" s="98" t="s">
        <v>1535</v>
      </c>
      <c r="D2193" s="85">
        <v>273.39999999999998</v>
      </c>
      <c r="E2193" s="99">
        <v>-0.171589460693299</v>
      </c>
      <c r="F2193" s="96">
        <v>142</v>
      </c>
      <c r="G2193" s="100" t="s">
        <v>1014</v>
      </c>
      <c r="H2193" s="100" t="s">
        <v>1014</v>
      </c>
      <c r="I2193" s="100" t="s">
        <v>1014</v>
      </c>
      <c r="J2193" s="100" t="s">
        <v>1014</v>
      </c>
      <c r="K2193" s="100" t="s">
        <v>1014</v>
      </c>
      <c r="L2193" s="100" t="s">
        <v>1014</v>
      </c>
      <c r="M2193" s="100" t="s">
        <v>1014</v>
      </c>
      <c r="N2193" s="100" t="s">
        <v>1014</v>
      </c>
      <c r="O2193" s="110" t="s">
        <v>1009</v>
      </c>
    </row>
    <row r="2194" spans="1:15" x14ac:dyDescent="0.25">
      <c r="A2194" s="97" t="s">
        <v>1174</v>
      </c>
      <c r="B2194" s="98" t="s">
        <v>1534</v>
      </c>
      <c r="C2194" s="98" t="s">
        <v>1535</v>
      </c>
      <c r="D2194" s="85">
        <v>126.2</v>
      </c>
      <c r="E2194" s="99">
        <v>-0.62121825830503297</v>
      </c>
      <c r="F2194" s="96">
        <v>184</v>
      </c>
      <c r="G2194" s="100" t="s">
        <v>1014</v>
      </c>
      <c r="H2194" s="100" t="s">
        <v>1014</v>
      </c>
      <c r="I2194" s="100" t="s">
        <v>1014</v>
      </c>
      <c r="J2194" s="100" t="s">
        <v>1014</v>
      </c>
      <c r="K2194" s="100" t="s">
        <v>1014</v>
      </c>
      <c r="L2194" s="100" t="s">
        <v>1014</v>
      </c>
      <c r="M2194" s="100" t="s">
        <v>1014</v>
      </c>
      <c r="N2194" s="100" t="s">
        <v>1014</v>
      </c>
      <c r="O2194" s="110" t="s">
        <v>1200</v>
      </c>
    </row>
    <row r="2195" spans="1:15" x14ac:dyDescent="0.25">
      <c r="A2195" s="97" t="s">
        <v>1175</v>
      </c>
      <c r="B2195" s="98" t="s">
        <v>1534</v>
      </c>
      <c r="C2195" s="98" t="s">
        <v>1535</v>
      </c>
      <c r="D2195" s="85">
        <v>594.20000000000005</v>
      </c>
      <c r="E2195" s="99">
        <v>-1.0768083268608899</v>
      </c>
      <c r="F2195" s="96">
        <v>196</v>
      </c>
      <c r="G2195" s="100" t="s">
        <v>1014</v>
      </c>
      <c r="H2195" s="100" t="s">
        <v>1014</v>
      </c>
      <c r="I2195" s="100" t="s">
        <v>1014</v>
      </c>
      <c r="J2195" s="100" t="s">
        <v>1014</v>
      </c>
      <c r="K2195" s="100" t="s">
        <v>1014</v>
      </c>
      <c r="L2195" s="100" t="s">
        <v>1014</v>
      </c>
      <c r="M2195" s="100" t="s">
        <v>1014</v>
      </c>
      <c r="N2195" s="100" t="s">
        <v>1014</v>
      </c>
      <c r="O2195" s="110" t="s">
        <v>1009</v>
      </c>
    </row>
    <row r="2196" spans="1:15" x14ac:dyDescent="0.25">
      <c r="A2196" s="97" t="s">
        <v>1176</v>
      </c>
      <c r="B2196" s="98" t="s">
        <v>1534</v>
      </c>
      <c r="C2196" s="98" t="s">
        <v>1535</v>
      </c>
      <c r="D2196" s="85">
        <v>1842.2</v>
      </c>
      <c r="E2196" s="99">
        <v>0.17980628024522</v>
      </c>
      <c r="F2196" s="96">
        <v>142</v>
      </c>
      <c r="G2196" s="100" t="s">
        <v>1008</v>
      </c>
      <c r="H2196" s="100" t="s">
        <v>1006</v>
      </c>
      <c r="I2196" s="100" t="s">
        <v>1006</v>
      </c>
      <c r="J2196" s="100" t="s">
        <v>1006</v>
      </c>
      <c r="K2196" s="100" t="s">
        <v>1008</v>
      </c>
      <c r="L2196" s="100" t="s">
        <v>1030</v>
      </c>
      <c r="M2196" s="100" t="s">
        <v>1030</v>
      </c>
      <c r="N2196" s="100" t="s">
        <v>1008</v>
      </c>
      <c r="O2196" s="110" t="s">
        <v>1185</v>
      </c>
    </row>
    <row r="2197" spans="1:15" x14ac:dyDescent="0.25">
      <c r="A2197" s="97" t="s">
        <v>1177</v>
      </c>
      <c r="B2197" s="98" t="s">
        <v>1534</v>
      </c>
      <c r="C2197" s="98" t="s">
        <v>1535</v>
      </c>
      <c r="D2197" s="85">
        <v>943.4</v>
      </c>
      <c r="E2197" s="99">
        <v>-0.37349357445063303</v>
      </c>
      <c r="F2197" s="96">
        <v>171</v>
      </c>
      <c r="G2197" s="100" t="s">
        <v>1021</v>
      </c>
      <c r="H2197" s="100" t="s">
        <v>1021</v>
      </c>
      <c r="I2197" s="100" t="s">
        <v>1006</v>
      </c>
      <c r="J2197" s="100" t="s">
        <v>1006</v>
      </c>
      <c r="K2197" s="100" t="s">
        <v>1008</v>
      </c>
      <c r="L2197" s="100" t="s">
        <v>1030</v>
      </c>
      <c r="M2197" s="100" t="s">
        <v>1030</v>
      </c>
      <c r="N2197" s="100" t="s">
        <v>1008</v>
      </c>
      <c r="O2197" s="110" t="s">
        <v>1185</v>
      </c>
    </row>
    <row r="2198" spans="1:15" x14ac:dyDescent="0.25">
      <c r="A2198" s="97" t="s">
        <v>1178</v>
      </c>
      <c r="B2198" s="98" t="s">
        <v>1534</v>
      </c>
      <c r="C2198" s="98" t="s">
        <v>1535</v>
      </c>
      <c r="D2198" s="85">
        <v>202.6</v>
      </c>
      <c r="E2198" s="99">
        <v>-0.62121825830503297</v>
      </c>
      <c r="F2198" s="96">
        <v>187</v>
      </c>
      <c r="G2198" s="100" t="s">
        <v>1014</v>
      </c>
      <c r="H2198" s="100" t="s">
        <v>1014</v>
      </c>
      <c r="I2198" s="100" t="s">
        <v>1014</v>
      </c>
      <c r="J2198" s="100" t="s">
        <v>1014</v>
      </c>
      <c r="K2198" s="100" t="s">
        <v>1014</v>
      </c>
      <c r="L2198" s="100" t="s">
        <v>1014</v>
      </c>
      <c r="M2198" s="100" t="s">
        <v>1014</v>
      </c>
      <c r="N2198" s="100" t="s">
        <v>1014</v>
      </c>
      <c r="O2198" s="110" t="s">
        <v>1200</v>
      </c>
    </row>
    <row r="2199" spans="1:15" x14ac:dyDescent="0.25">
      <c r="A2199" s="97" t="s">
        <v>1179</v>
      </c>
      <c r="B2199" s="98" t="s">
        <v>1534</v>
      </c>
      <c r="C2199" s="98" t="s">
        <v>1535</v>
      </c>
      <c r="D2199" s="85">
        <v>939.6</v>
      </c>
      <c r="E2199" s="99">
        <v>-0.93814110560470898</v>
      </c>
      <c r="F2199" s="96">
        <v>193</v>
      </c>
      <c r="G2199" s="100" t="s">
        <v>1030</v>
      </c>
      <c r="H2199" s="100" t="s">
        <v>1006</v>
      </c>
      <c r="I2199" s="100" t="s">
        <v>1006</v>
      </c>
      <c r="J2199" s="100" t="s">
        <v>1006</v>
      </c>
      <c r="K2199" s="100" t="s">
        <v>1006</v>
      </c>
      <c r="L2199" s="100" t="s">
        <v>1030</v>
      </c>
      <c r="M2199" s="100" t="s">
        <v>1030</v>
      </c>
      <c r="N2199" s="100" t="s">
        <v>1008</v>
      </c>
      <c r="O2199" s="110" t="s">
        <v>1185</v>
      </c>
    </row>
    <row r="2200" spans="1:15" x14ac:dyDescent="0.25">
      <c r="A2200" s="97" t="s">
        <v>1180</v>
      </c>
      <c r="B2200" s="98" t="s">
        <v>1534</v>
      </c>
      <c r="C2200" s="98" t="s">
        <v>1535</v>
      </c>
      <c r="D2200" s="85">
        <v>4913.3999999999996</v>
      </c>
      <c r="E2200" s="99">
        <v>-1.04089845939161</v>
      </c>
      <c r="F2200" s="96">
        <v>199</v>
      </c>
      <c r="G2200" s="100" t="s">
        <v>1030</v>
      </c>
      <c r="H2200" s="100" t="s">
        <v>1021</v>
      </c>
      <c r="I2200" s="100" t="s">
        <v>1006</v>
      </c>
      <c r="J2200" s="100" t="s">
        <v>1006</v>
      </c>
      <c r="K2200" s="100" t="s">
        <v>1008</v>
      </c>
      <c r="L2200" s="100" t="s">
        <v>1030</v>
      </c>
      <c r="M2200" s="100" t="s">
        <v>1030</v>
      </c>
      <c r="N2200" s="100" t="s">
        <v>1008</v>
      </c>
      <c r="O2200" s="110" t="s">
        <v>1185</v>
      </c>
    </row>
    <row r="2201" spans="1:15" x14ac:dyDescent="0.25">
      <c r="A2201" s="97" t="s">
        <v>1181</v>
      </c>
      <c r="B2201" s="98" t="s">
        <v>1534</v>
      </c>
      <c r="C2201" s="98" t="s">
        <v>1535</v>
      </c>
      <c r="D2201" s="85">
        <v>644.5</v>
      </c>
      <c r="E2201" s="99">
        <v>-1.4323391485191099</v>
      </c>
      <c r="F2201" s="96">
        <v>201</v>
      </c>
      <c r="G2201" s="100" t="s">
        <v>1030</v>
      </c>
      <c r="H2201" s="100" t="s">
        <v>1008</v>
      </c>
      <c r="I2201" s="100" t="s">
        <v>1006</v>
      </c>
      <c r="J2201" s="100" t="s">
        <v>1021</v>
      </c>
      <c r="K2201" s="100" t="s">
        <v>1008</v>
      </c>
      <c r="L2201" s="100" t="s">
        <v>1030</v>
      </c>
      <c r="M2201" s="100" t="s">
        <v>1030</v>
      </c>
      <c r="N2201" s="100" t="s">
        <v>1008</v>
      </c>
      <c r="O2201" s="110" t="s">
        <v>1185</v>
      </c>
    </row>
    <row r="2202" spans="1:15" x14ac:dyDescent="0.25">
      <c r="A2202" s="97" t="s">
        <v>1182</v>
      </c>
      <c r="B2202" s="98" t="s">
        <v>1534</v>
      </c>
      <c r="C2202" s="98" t="s">
        <v>1535</v>
      </c>
      <c r="D2202" s="85">
        <v>1470.6</v>
      </c>
      <c r="E2202" s="99">
        <v>-1.0371113263232401</v>
      </c>
      <c r="F2202" s="96">
        <v>206</v>
      </c>
      <c r="G2202" s="100" t="s">
        <v>1030</v>
      </c>
      <c r="H2202" s="100" t="s">
        <v>1021</v>
      </c>
      <c r="I2202" s="100" t="s">
        <v>1006</v>
      </c>
      <c r="J2202" s="100" t="s">
        <v>1021</v>
      </c>
      <c r="K2202" s="100" t="s">
        <v>1008</v>
      </c>
      <c r="L2202" s="100" t="s">
        <v>1030</v>
      </c>
      <c r="M2202" s="100" t="s">
        <v>1030</v>
      </c>
      <c r="N2202" s="100" t="s">
        <v>1008</v>
      </c>
      <c r="O2202" s="110" t="s">
        <v>1185</v>
      </c>
    </row>
    <row r="2203" spans="1:15" x14ac:dyDescent="0.25">
      <c r="A2203" s="97" t="s">
        <v>1003</v>
      </c>
      <c r="B2203" s="98" t="s">
        <v>1536</v>
      </c>
      <c r="C2203" s="98" t="s">
        <v>1537</v>
      </c>
      <c r="D2203" s="85">
        <v>59.5</v>
      </c>
      <c r="E2203" s="99">
        <v>-1.1178144038829601</v>
      </c>
      <c r="F2203" s="96">
        <v>199</v>
      </c>
      <c r="G2203" s="100" t="s">
        <v>1014</v>
      </c>
      <c r="H2203" s="100" t="s">
        <v>1014</v>
      </c>
      <c r="I2203" s="100" t="s">
        <v>1014</v>
      </c>
      <c r="J2203" s="100" t="s">
        <v>1014</v>
      </c>
      <c r="K2203" s="100" t="s">
        <v>1014</v>
      </c>
      <c r="L2203" s="100" t="s">
        <v>1014</v>
      </c>
      <c r="M2203" s="100" t="s">
        <v>1014</v>
      </c>
      <c r="N2203" s="100" t="s">
        <v>1014</v>
      </c>
      <c r="O2203" s="110" t="s">
        <v>1009</v>
      </c>
    </row>
    <row r="2204" spans="1:15" x14ac:dyDescent="0.25">
      <c r="A2204" s="97" t="s">
        <v>1172</v>
      </c>
      <c r="B2204" s="98" t="s">
        <v>1536</v>
      </c>
      <c r="C2204" s="98" t="s">
        <v>1537</v>
      </c>
      <c r="D2204" s="85">
        <v>7.6</v>
      </c>
      <c r="E2204" s="99">
        <v>0.27417266734330098</v>
      </c>
      <c r="F2204" s="96">
        <v>121</v>
      </c>
      <c r="G2204" s="100" t="s">
        <v>1014</v>
      </c>
      <c r="H2204" s="100" t="s">
        <v>1014</v>
      </c>
      <c r="I2204" s="100" t="s">
        <v>1014</v>
      </c>
      <c r="J2204" s="100" t="s">
        <v>1014</v>
      </c>
      <c r="K2204" s="100" t="s">
        <v>1014</v>
      </c>
      <c r="L2204" s="100" t="s">
        <v>1014</v>
      </c>
      <c r="M2204" s="100" t="s">
        <v>1014</v>
      </c>
      <c r="N2204" s="100" t="s">
        <v>1014</v>
      </c>
      <c r="O2204" s="110" t="s">
        <v>1009</v>
      </c>
    </row>
    <row r="2205" spans="1:15" x14ac:dyDescent="0.25">
      <c r="A2205" s="97" t="s">
        <v>1173</v>
      </c>
      <c r="B2205" s="98" t="s">
        <v>1536</v>
      </c>
      <c r="C2205" s="98" t="s">
        <v>1537</v>
      </c>
      <c r="D2205" s="85">
        <v>7.7</v>
      </c>
      <c r="E2205" s="99">
        <v>-0.171589460693299</v>
      </c>
      <c r="F2205" s="96">
        <v>142</v>
      </c>
      <c r="G2205" s="100" t="s">
        <v>1014</v>
      </c>
      <c r="H2205" s="100" t="s">
        <v>1014</v>
      </c>
      <c r="I2205" s="100" t="s">
        <v>1014</v>
      </c>
      <c r="J2205" s="100" t="s">
        <v>1014</v>
      </c>
      <c r="K2205" s="100" t="s">
        <v>1014</v>
      </c>
      <c r="L2205" s="100" t="s">
        <v>1014</v>
      </c>
      <c r="M2205" s="100" t="s">
        <v>1014</v>
      </c>
      <c r="N2205" s="100" t="s">
        <v>1014</v>
      </c>
      <c r="O2205" s="110" t="s">
        <v>1009</v>
      </c>
    </row>
    <row r="2206" spans="1:15" x14ac:dyDescent="0.25">
      <c r="A2206" s="97" t="s">
        <v>1174</v>
      </c>
      <c r="B2206" s="98" t="s">
        <v>1536</v>
      </c>
      <c r="C2206" s="98" t="s">
        <v>1537</v>
      </c>
      <c r="D2206" s="85">
        <v>2.6</v>
      </c>
      <c r="E2206" s="99">
        <v>-0.51488911700294704</v>
      </c>
      <c r="F2206" s="96">
        <v>179</v>
      </c>
      <c r="G2206" s="100" t="s">
        <v>1014</v>
      </c>
      <c r="H2206" s="100" t="s">
        <v>1014</v>
      </c>
      <c r="I2206" s="100" t="s">
        <v>1014</v>
      </c>
      <c r="J2206" s="100" t="s">
        <v>1014</v>
      </c>
      <c r="K2206" s="100" t="s">
        <v>1014</v>
      </c>
      <c r="L2206" s="100" t="s">
        <v>1014</v>
      </c>
      <c r="M2206" s="100" t="s">
        <v>1014</v>
      </c>
      <c r="N2206" s="100" t="s">
        <v>1014</v>
      </c>
      <c r="O2206" s="110" t="s">
        <v>1015</v>
      </c>
    </row>
    <row r="2207" spans="1:15" x14ac:dyDescent="0.25">
      <c r="A2207" s="97" t="s">
        <v>1175</v>
      </c>
      <c r="B2207" s="98" t="s">
        <v>1536</v>
      </c>
      <c r="C2207" s="98" t="s">
        <v>1537</v>
      </c>
      <c r="D2207" s="85">
        <v>13</v>
      </c>
      <c r="E2207" s="99">
        <v>-1.0768083268608899</v>
      </c>
      <c r="F2207" s="96">
        <v>196</v>
      </c>
      <c r="G2207" s="100" t="s">
        <v>1014</v>
      </c>
      <c r="H2207" s="100" t="s">
        <v>1014</v>
      </c>
      <c r="I2207" s="100" t="s">
        <v>1014</v>
      </c>
      <c r="J2207" s="100" t="s">
        <v>1014</v>
      </c>
      <c r="K2207" s="100" t="s">
        <v>1014</v>
      </c>
      <c r="L2207" s="100" t="s">
        <v>1014</v>
      </c>
      <c r="M2207" s="100" t="s">
        <v>1014</v>
      </c>
      <c r="N2207" s="100" t="s">
        <v>1014</v>
      </c>
      <c r="O2207" s="110" t="s">
        <v>1009</v>
      </c>
    </row>
    <row r="2208" spans="1:15" x14ac:dyDescent="0.25">
      <c r="A2208" s="97" t="s">
        <v>1176</v>
      </c>
      <c r="B2208" s="98" t="s">
        <v>1536</v>
      </c>
      <c r="C2208" s="98" t="s">
        <v>1537</v>
      </c>
      <c r="D2208" s="85">
        <v>57.8</v>
      </c>
      <c r="E2208" s="99">
        <v>-0.296717338482548</v>
      </c>
      <c r="F2208" s="96">
        <v>177</v>
      </c>
      <c r="G2208" s="100" t="s">
        <v>1014</v>
      </c>
      <c r="H2208" s="100" t="s">
        <v>1014</v>
      </c>
      <c r="I2208" s="100" t="s">
        <v>1014</v>
      </c>
      <c r="J2208" s="100" t="s">
        <v>1014</v>
      </c>
      <c r="K2208" s="100" t="s">
        <v>1014</v>
      </c>
      <c r="L2208" s="100" t="s">
        <v>1014</v>
      </c>
      <c r="M2208" s="100" t="s">
        <v>1014</v>
      </c>
      <c r="N2208" s="100" t="s">
        <v>1014</v>
      </c>
      <c r="O2208" s="110" t="s">
        <v>1009</v>
      </c>
    </row>
    <row r="2209" spans="1:15" x14ac:dyDescent="0.25">
      <c r="A2209" s="97" t="s">
        <v>1177</v>
      </c>
      <c r="B2209" s="98" t="s">
        <v>1536</v>
      </c>
      <c r="C2209" s="98" t="s">
        <v>1537</v>
      </c>
      <c r="D2209" s="85">
        <v>31.2</v>
      </c>
      <c r="E2209" s="99">
        <v>-0.57890769397928599</v>
      </c>
      <c r="F2209" s="96">
        <v>184</v>
      </c>
      <c r="G2209" s="100" t="s">
        <v>1014</v>
      </c>
      <c r="H2209" s="100" t="s">
        <v>1014</v>
      </c>
      <c r="I2209" s="100" t="s">
        <v>1014</v>
      </c>
      <c r="J2209" s="100" t="s">
        <v>1014</v>
      </c>
      <c r="K2209" s="100" t="s">
        <v>1014</v>
      </c>
      <c r="L2209" s="100" t="s">
        <v>1014</v>
      </c>
      <c r="M2209" s="100" t="s">
        <v>1014</v>
      </c>
      <c r="N2209" s="100" t="s">
        <v>1014</v>
      </c>
      <c r="O2209" s="110" t="s">
        <v>1009</v>
      </c>
    </row>
    <row r="2210" spans="1:15" x14ac:dyDescent="0.25">
      <c r="A2210" s="97" t="s">
        <v>1178</v>
      </c>
      <c r="B2210" s="98" t="s">
        <v>1536</v>
      </c>
      <c r="C2210" s="98" t="s">
        <v>1537</v>
      </c>
      <c r="D2210" s="85">
        <v>5.5</v>
      </c>
      <c r="E2210" s="99">
        <v>-0.51488911700294704</v>
      </c>
      <c r="F2210" s="96">
        <v>182</v>
      </c>
      <c r="G2210" s="100" t="s">
        <v>1014</v>
      </c>
      <c r="H2210" s="100" t="s">
        <v>1014</v>
      </c>
      <c r="I2210" s="100" t="s">
        <v>1014</v>
      </c>
      <c r="J2210" s="100" t="s">
        <v>1014</v>
      </c>
      <c r="K2210" s="100" t="s">
        <v>1014</v>
      </c>
      <c r="L2210" s="100" t="s">
        <v>1014</v>
      </c>
      <c r="M2210" s="100" t="s">
        <v>1014</v>
      </c>
      <c r="N2210" s="100" t="s">
        <v>1014</v>
      </c>
      <c r="O2210" s="110" t="s">
        <v>1015</v>
      </c>
    </row>
    <row r="2211" spans="1:15" x14ac:dyDescent="0.25">
      <c r="A2211" s="97" t="s">
        <v>1179</v>
      </c>
      <c r="B2211" s="98" t="s">
        <v>1536</v>
      </c>
      <c r="C2211" s="98" t="s">
        <v>1537</v>
      </c>
      <c r="D2211" s="85">
        <v>26.4</v>
      </c>
      <c r="E2211" s="99">
        <v>0.15977535955525099</v>
      </c>
      <c r="F2211" s="96">
        <v>145</v>
      </c>
      <c r="G2211" s="100" t="s">
        <v>1014</v>
      </c>
      <c r="H2211" s="100" t="s">
        <v>1014</v>
      </c>
      <c r="I2211" s="100" t="s">
        <v>1014</v>
      </c>
      <c r="J2211" s="100" t="s">
        <v>1014</v>
      </c>
      <c r="K2211" s="100" t="s">
        <v>1014</v>
      </c>
      <c r="L2211" s="100" t="s">
        <v>1014</v>
      </c>
      <c r="M2211" s="100" t="s">
        <v>1014</v>
      </c>
      <c r="N2211" s="100" t="s">
        <v>1014</v>
      </c>
      <c r="O2211" s="110" t="s">
        <v>1009</v>
      </c>
    </row>
    <row r="2212" spans="1:15" x14ac:dyDescent="0.25">
      <c r="A2212" s="97" t="s">
        <v>1180</v>
      </c>
      <c r="B2212" s="98" t="s">
        <v>1536</v>
      </c>
      <c r="C2212" s="98" t="s">
        <v>1537</v>
      </c>
      <c r="D2212" s="85">
        <v>155</v>
      </c>
      <c r="E2212" s="99">
        <v>-0.93107288812491495</v>
      </c>
      <c r="F2212" s="96">
        <v>192</v>
      </c>
      <c r="G2212" s="100" t="s">
        <v>1014</v>
      </c>
      <c r="H2212" s="100" t="s">
        <v>1014</v>
      </c>
      <c r="I2212" s="100" t="s">
        <v>1014</v>
      </c>
      <c r="J2212" s="100" t="s">
        <v>1014</v>
      </c>
      <c r="K2212" s="100" t="s">
        <v>1014</v>
      </c>
      <c r="L2212" s="100" t="s">
        <v>1014</v>
      </c>
      <c r="M2212" s="100" t="s">
        <v>1014</v>
      </c>
      <c r="N2212" s="100" t="s">
        <v>1014</v>
      </c>
      <c r="O2212" s="110" t="s">
        <v>1009</v>
      </c>
    </row>
    <row r="2213" spans="1:15" x14ac:dyDescent="0.25">
      <c r="A2213" s="97" t="s">
        <v>1181</v>
      </c>
      <c r="B2213" s="98" t="s">
        <v>1536</v>
      </c>
      <c r="C2213" s="98" t="s">
        <v>1537</v>
      </c>
      <c r="D2213" s="85">
        <v>13.1</v>
      </c>
      <c r="E2213" s="99">
        <v>-1.5582809772281501</v>
      </c>
      <c r="F2213" s="96">
        <v>204</v>
      </c>
      <c r="G2213" s="100" t="s">
        <v>1014</v>
      </c>
      <c r="H2213" s="100" t="s">
        <v>1014</v>
      </c>
      <c r="I2213" s="100" t="s">
        <v>1014</v>
      </c>
      <c r="J2213" s="100" t="s">
        <v>1014</v>
      </c>
      <c r="K2213" s="100" t="s">
        <v>1014</v>
      </c>
      <c r="L2213" s="100" t="s">
        <v>1014</v>
      </c>
      <c r="M2213" s="100" t="s">
        <v>1014</v>
      </c>
      <c r="N2213" s="100" t="s">
        <v>1014</v>
      </c>
      <c r="O2213" s="110" t="s">
        <v>1009</v>
      </c>
    </row>
    <row r="2214" spans="1:15" x14ac:dyDescent="0.25">
      <c r="A2214" s="97" t="s">
        <v>1182</v>
      </c>
      <c r="B2214" s="98" t="s">
        <v>1536</v>
      </c>
      <c r="C2214" s="98" t="s">
        <v>1537</v>
      </c>
      <c r="D2214" s="85">
        <v>63.3</v>
      </c>
      <c r="E2214" s="99">
        <v>-0.81062303780441303</v>
      </c>
      <c r="F2214" s="96">
        <v>196</v>
      </c>
      <c r="G2214" s="100" t="s">
        <v>1014</v>
      </c>
      <c r="H2214" s="100" t="s">
        <v>1014</v>
      </c>
      <c r="I2214" s="100" t="s">
        <v>1014</v>
      </c>
      <c r="J2214" s="100" t="s">
        <v>1014</v>
      </c>
      <c r="K2214" s="100" t="s">
        <v>1014</v>
      </c>
      <c r="L2214" s="100" t="s">
        <v>1014</v>
      </c>
      <c r="M2214" s="100" t="s">
        <v>1014</v>
      </c>
      <c r="N2214" s="100" t="s">
        <v>1014</v>
      </c>
      <c r="O2214" s="110" t="s">
        <v>1009</v>
      </c>
    </row>
    <row r="2215" spans="1:15" x14ac:dyDescent="0.25">
      <c r="A2215" s="97" t="s">
        <v>1003</v>
      </c>
      <c r="B2215" s="98" t="s">
        <v>1538</v>
      </c>
      <c r="C2215" s="98" t="s">
        <v>1539</v>
      </c>
      <c r="D2215" s="85">
        <v>686.5</v>
      </c>
      <c r="E2215" s="99">
        <v>-1.1178144038829601</v>
      </c>
      <c r="F2215" s="96">
        <v>199</v>
      </c>
      <c r="G2215" s="100" t="s">
        <v>1014</v>
      </c>
      <c r="H2215" s="100" t="s">
        <v>1014</v>
      </c>
      <c r="I2215" s="100" t="s">
        <v>1014</v>
      </c>
      <c r="J2215" s="100" t="s">
        <v>1014</v>
      </c>
      <c r="K2215" s="100" t="s">
        <v>1014</v>
      </c>
      <c r="L2215" s="100" t="s">
        <v>1014</v>
      </c>
      <c r="M2215" s="100" t="s">
        <v>1014</v>
      </c>
      <c r="N2215" s="100" t="s">
        <v>1014</v>
      </c>
      <c r="O2215" s="110" t="s">
        <v>1009</v>
      </c>
    </row>
    <row r="2216" spans="1:15" x14ac:dyDescent="0.25">
      <c r="A2216" s="97" t="s">
        <v>1172</v>
      </c>
      <c r="B2216" s="98" t="s">
        <v>1538</v>
      </c>
      <c r="C2216" s="98" t="s">
        <v>1539</v>
      </c>
      <c r="D2216" s="85">
        <v>107</v>
      </c>
      <c r="E2216" s="99">
        <v>0.27417266734330098</v>
      </c>
      <c r="F2216" s="96">
        <v>121</v>
      </c>
      <c r="G2216" s="100" t="s">
        <v>1014</v>
      </c>
      <c r="H2216" s="100" t="s">
        <v>1014</v>
      </c>
      <c r="I2216" s="100" t="s">
        <v>1014</v>
      </c>
      <c r="J2216" s="100" t="s">
        <v>1014</v>
      </c>
      <c r="K2216" s="100" t="s">
        <v>1014</v>
      </c>
      <c r="L2216" s="100" t="s">
        <v>1014</v>
      </c>
      <c r="M2216" s="100" t="s">
        <v>1014</v>
      </c>
      <c r="N2216" s="100" t="s">
        <v>1014</v>
      </c>
      <c r="O2216" s="110" t="s">
        <v>1009</v>
      </c>
    </row>
    <row r="2217" spans="1:15" x14ac:dyDescent="0.25">
      <c r="A2217" s="97" t="s">
        <v>1173</v>
      </c>
      <c r="B2217" s="98" t="s">
        <v>1538</v>
      </c>
      <c r="C2217" s="98" t="s">
        <v>1539</v>
      </c>
      <c r="D2217" s="85">
        <v>189.2</v>
      </c>
      <c r="E2217" s="99">
        <v>-0.171589460693299</v>
      </c>
      <c r="F2217" s="96">
        <v>142</v>
      </c>
      <c r="G2217" s="100" t="s">
        <v>1014</v>
      </c>
      <c r="H2217" s="100" t="s">
        <v>1014</v>
      </c>
      <c r="I2217" s="100" t="s">
        <v>1014</v>
      </c>
      <c r="J2217" s="100" t="s">
        <v>1014</v>
      </c>
      <c r="K2217" s="100" t="s">
        <v>1014</v>
      </c>
      <c r="L2217" s="100" t="s">
        <v>1014</v>
      </c>
      <c r="M2217" s="100" t="s">
        <v>1014</v>
      </c>
      <c r="N2217" s="100" t="s">
        <v>1014</v>
      </c>
      <c r="O2217" s="110" t="s">
        <v>1009</v>
      </c>
    </row>
    <row r="2218" spans="1:15" x14ac:dyDescent="0.25">
      <c r="A2218" s="97" t="s">
        <v>1174</v>
      </c>
      <c r="B2218" s="98" t="s">
        <v>1538</v>
      </c>
      <c r="C2218" s="98" t="s">
        <v>1539</v>
      </c>
      <c r="D2218" s="85">
        <v>67.099999999999994</v>
      </c>
      <c r="E2218" s="99">
        <v>-0.69057775486283302</v>
      </c>
      <c r="F2218" s="96">
        <v>191</v>
      </c>
      <c r="G2218" s="100" t="s">
        <v>1014</v>
      </c>
      <c r="H2218" s="100" t="s">
        <v>1014</v>
      </c>
      <c r="I2218" s="100" t="s">
        <v>1014</v>
      </c>
      <c r="J2218" s="100" t="s">
        <v>1014</v>
      </c>
      <c r="K2218" s="100" t="s">
        <v>1014</v>
      </c>
      <c r="L2218" s="100" t="s">
        <v>1014</v>
      </c>
      <c r="M2218" s="100" t="s">
        <v>1014</v>
      </c>
      <c r="N2218" s="100" t="s">
        <v>1014</v>
      </c>
      <c r="O2218" s="110" t="s">
        <v>1200</v>
      </c>
    </row>
    <row r="2219" spans="1:15" x14ac:dyDescent="0.25">
      <c r="A2219" s="97" t="s">
        <v>1175</v>
      </c>
      <c r="B2219" s="98" t="s">
        <v>1538</v>
      </c>
      <c r="C2219" s="98" t="s">
        <v>1539</v>
      </c>
      <c r="D2219" s="85">
        <v>385.8</v>
      </c>
      <c r="E2219" s="99">
        <v>-1.0768083268608899</v>
      </c>
      <c r="F2219" s="96">
        <v>196</v>
      </c>
      <c r="G2219" s="100" t="s">
        <v>1014</v>
      </c>
      <c r="H2219" s="100" t="s">
        <v>1014</v>
      </c>
      <c r="I2219" s="100" t="s">
        <v>1014</v>
      </c>
      <c r="J2219" s="100" t="s">
        <v>1014</v>
      </c>
      <c r="K2219" s="100" t="s">
        <v>1014</v>
      </c>
      <c r="L2219" s="100" t="s">
        <v>1014</v>
      </c>
      <c r="M2219" s="100" t="s">
        <v>1014</v>
      </c>
      <c r="N2219" s="100" t="s">
        <v>1014</v>
      </c>
      <c r="O2219" s="110" t="s">
        <v>1009</v>
      </c>
    </row>
    <row r="2220" spans="1:15" x14ac:dyDescent="0.25">
      <c r="A2220" s="97" t="s">
        <v>1176</v>
      </c>
      <c r="B2220" s="98" t="s">
        <v>1538</v>
      </c>
      <c r="C2220" s="98" t="s">
        <v>1539</v>
      </c>
      <c r="D2220" s="85">
        <v>1454.1</v>
      </c>
      <c r="E2220" s="99">
        <v>-0.296717338482548</v>
      </c>
      <c r="F2220" s="96">
        <v>177</v>
      </c>
      <c r="G2220" s="100" t="s">
        <v>1014</v>
      </c>
      <c r="H2220" s="100" t="s">
        <v>1014</v>
      </c>
      <c r="I2220" s="100" t="s">
        <v>1014</v>
      </c>
      <c r="J2220" s="100" t="s">
        <v>1014</v>
      </c>
      <c r="K2220" s="100" t="s">
        <v>1014</v>
      </c>
      <c r="L2220" s="100" t="s">
        <v>1014</v>
      </c>
      <c r="M2220" s="100" t="s">
        <v>1014</v>
      </c>
      <c r="N2220" s="100" t="s">
        <v>1014</v>
      </c>
      <c r="O2220" s="110" t="s">
        <v>1009</v>
      </c>
    </row>
    <row r="2221" spans="1:15" x14ac:dyDescent="0.25">
      <c r="A2221" s="97" t="s">
        <v>1177</v>
      </c>
      <c r="B2221" s="98" t="s">
        <v>1538</v>
      </c>
      <c r="C2221" s="98" t="s">
        <v>1539</v>
      </c>
      <c r="D2221" s="85">
        <v>635.9</v>
      </c>
      <c r="E2221" s="99">
        <v>-0.57890769397928599</v>
      </c>
      <c r="F2221" s="96">
        <v>184</v>
      </c>
      <c r="G2221" s="100" t="s">
        <v>1014</v>
      </c>
      <c r="H2221" s="100" t="s">
        <v>1014</v>
      </c>
      <c r="I2221" s="100" t="s">
        <v>1014</v>
      </c>
      <c r="J2221" s="100" t="s">
        <v>1014</v>
      </c>
      <c r="K2221" s="100" t="s">
        <v>1014</v>
      </c>
      <c r="L2221" s="100" t="s">
        <v>1014</v>
      </c>
      <c r="M2221" s="100" t="s">
        <v>1014</v>
      </c>
      <c r="N2221" s="100" t="s">
        <v>1014</v>
      </c>
      <c r="O2221" s="110" t="s">
        <v>1009</v>
      </c>
    </row>
    <row r="2222" spans="1:15" x14ac:dyDescent="0.25">
      <c r="A2222" s="97" t="s">
        <v>1178</v>
      </c>
      <c r="B2222" s="98" t="s">
        <v>1538</v>
      </c>
      <c r="C2222" s="98" t="s">
        <v>1539</v>
      </c>
      <c r="D2222" s="85">
        <v>85.5</v>
      </c>
      <c r="E2222" s="99">
        <v>-0.69057775486283302</v>
      </c>
      <c r="F2222" s="96">
        <v>192</v>
      </c>
      <c r="G2222" s="100" t="s">
        <v>1014</v>
      </c>
      <c r="H2222" s="100" t="s">
        <v>1014</v>
      </c>
      <c r="I2222" s="100" t="s">
        <v>1014</v>
      </c>
      <c r="J2222" s="100" t="s">
        <v>1014</v>
      </c>
      <c r="K2222" s="100" t="s">
        <v>1014</v>
      </c>
      <c r="L2222" s="100" t="s">
        <v>1014</v>
      </c>
      <c r="M2222" s="100" t="s">
        <v>1014</v>
      </c>
      <c r="N2222" s="100" t="s">
        <v>1014</v>
      </c>
      <c r="O2222" s="110" t="s">
        <v>1200</v>
      </c>
    </row>
    <row r="2223" spans="1:15" x14ac:dyDescent="0.25">
      <c r="A2223" s="97" t="s">
        <v>1179</v>
      </c>
      <c r="B2223" s="98" t="s">
        <v>1538</v>
      </c>
      <c r="C2223" s="98" t="s">
        <v>1539</v>
      </c>
      <c r="D2223" s="85">
        <v>723.9</v>
      </c>
      <c r="E2223" s="99">
        <v>0.15977535955525099</v>
      </c>
      <c r="F2223" s="96">
        <v>145</v>
      </c>
      <c r="G2223" s="100" t="s">
        <v>1014</v>
      </c>
      <c r="H2223" s="100" t="s">
        <v>1014</v>
      </c>
      <c r="I2223" s="100" t="s">
        <v>1014</v>
      </c>
      <c r="J2223" s="100" t="s">
        <v>1014</v>
      </c>
      <c r="K2223" s="100" t="s">
        <v>1014</v>
      </c>
      <c r="L2223" s="100" t="s">
        <v>1014</v>
      </c>
      <c r="M2223" s="100" t="s">
        <v>1014</v>
      </c>
      <c r="N2223" s="100" t="s">
        <v>1014</v>
      </c>
      <c r="O2223" s="110" t="s">
        <v>1009</v>
      </c>
    </row>
    <row r="2224" spans="1:15" x14ac:dyDescent="0.25">
      <c r="A2224" s="97" t="s">
        <v>1180</v>
      </c>
      <c r="B2224" s="98" t="s">
        <v>1538</v>
      </c>
      <c r="C2224" s="98" t="s">
        <v>1539</v>
      </c>
      <c r="D2224" s="85">
        <v>4778.2</v>
      </c>
      <c r="E2224" s="99">
        <v>-0.67994093239262898</v>
      </c>
      <c r="F2224" s="96">
        <v>186</v>
      </c>
      <c r="G2224" s="100" t="s">
        <v>1030</v>
      </c>
      <c r="H2224" s="100" t="s">
        <v>1030</v>
      </c>
      <c r="I2224" s="100" t="s">
        <v>1008</v>
      </c>
      <c r="J2224" s="100" t="s">
        <v>1006</v>
      </c>
      <c r="K2224" s="100" t="s">
        <v>1021</v>
      </c>
      <c r="L2224" s="100" t="s">
        <v>1030</v>
      </c>
      <c r="M2224" s="100" t="s">
        <v>1030</v>
      </c>
      <c r="N2224" s="100" t="s">
        <v>1030</v>
      </c>
      <c r="O2224" s="110" t="s">
        <v>1185</v>
      </c>
    </row>
    <row r="2225" spans="1:15" x14ac:dyDescent="0.25">
      <c r="A2225" s="97" t="s">
        <v>1181</v>
      </c>
      <c r="B2225" s="98" t="s">
        <v>1538</v>
      </c>
      <c r="C2225" s="98" t="s">
        <v>1539</v>
      </c>
      <c r="D2225" s="85">
        <v>461.1</v>
      </c>
      <c r="E2225" s="99">
        <v>-1.5582809772281501</v>
      </c>
      <c r="F2225" s="96">
        <v>204</v>
      </c>
      <c r="G2225" s="100" t="s">
        <v>1014</v>
      </c>
      <c r="H2225" s="100" t="s">
        <v>1014</v>
      </c>
      <c r="I2225" s="100" t="s">
        <v>1014</v>
      </c>
      <c r="J2225" s="100" t="s">
        <v>1014</v>
      </c>
      <c r="K2225" s="100" t="s">
        <v>1014</v>
      </c>
      <c r="L2225" s="100" t="s">
        <v>1014</v>
      </c>
      <c r="M2225" s="100" t="s">
        <v>1014</v>
      </c>
      <c r="N2225" s="100" t="s">
        <v>1014</v>
      </c>
      <c r="O2225" s="110" t="s">
        <v>1009</v>
      </c>
    </row>
    <row r="2226" spans="1:15" x14ac:dyDescent="0.25">
      <c r="A2226" s="97" t="s">
        <v>1182</v>
      </c>
      <c r="B2226" s="98" t="s">
        <v>1538</v>
      </c>
      <c r="C2226" s="98" t="s">
        <v>1539</v>
      </c>
      <c r="D2226" s="85">
        <v>1145.9000000000001</v>
      </c>
      <c r="E2226" s="99">
        <v>-0.81062303780441303</v>
      </c>
      <c r="F2226" s="96">
        <v>196</v>
      </c>
      <c r="G2226" s="100" t="s">
        <v>1014</v>
      </c>
      <c r="H2226" s="100" t="s">
        <v>1014</v>
      </c>
      <c r="I2226" s="100" t="s">
        <v>1014</v>
      </c>
      <c r="J2226" s="100" t="s">
        <v>1014</v>
      </c>
      <c r="K2226" s="100" t="s">
        <v>1014</v>
      </c>
      <c r="L2226" s="100" t="s">
        <v>1014</v>
      </c>
      <c r="M2226" s="100" t="s">
        <v>1014</v>
      </c>
      <c r="N2226" s="100" t="s">
        <v>1014</v>
      </c>
      <c r="O2226" s="110" t="s">
        <v>1009</v>
      </c>
    </row>
    <row r="2227" spans="1:15" x14ac:dyDescent="0.25">
      <c r="A2227" s="97" t="s">
        <v>1003</v>
      </c>
      <c r="B2227" s="98" t="s">
        <v>1540</v>
      </c>
      <c r="C2227" s="98" t="s">
        <v>1541</v>
      </c>
      <c r="D2227" s="85">
        <v>278.5</v>
      </c>
      <c r="E2227" s="99">
        <v>-1.1178144038829601</v>
      </c>
      <c r="F2227" s="96">
        <v>199</v>
      </c>
      <c r="G2227" s="100" t="s">
        <v>1014</v>
      </c>
      <c r="H2227" s="100" t="s">
        <v>1014</v>
      </c>
      <c r="I2227" s="100" t="s">
        <v>1014</v>
      </c>
      <c r="J2227" s="100" t="s">
        <v>1014</v>
      </c>
      <c r="K2227" s="100" t="s">
        <v>1014</v>
      </c>
      <c r="L2227" s="100" t="s">
        <v>1014</v>
      </c>
      <c r="M2227" s="100" t="s">
        <v>1014</v>
      </c>
      <c r="N2227" s="100" t="s">
        <v>1014</v>
      </c>
      <c r="O2227" s="110" t="s">
        <v>1009</v>
      </c>
    </row>
    <row r="2228" spans="1:15" x14ac:dyDescent="0.25">
      <c r="A2228" s="97" t="s">
        <v>1172</v>
      </c>
      <c r="B2228" s="98" t="s">
        <v>1540</v>
      </c>
      <c r="C2228" s="98" t="s">
        <v>1541</v>
      </c>
      <c r="D2228" s="85">
        <v>133.30000000000001</v>
      </c>
      <c r="E2228" s="99">
        <v>0.27417266734330098</v>
      </c>
      <c r="F2228" s="96">
        <v>121</v>
      </c>
      <c r="G2228" s="100" t="s">
        <v>1014</v>
      </c>
      <c r="H2228" s="100" t="s">
        <v>1014</v>
      </c>
      <c r="I2228" s="100" t="s">
        <v>1014</v>
      </c>
      <c r="J2228" s="100" t="s">
        <v>1014</v>
      </c>
      <c r="K2228" s="100" t="s">
        <v>1014</v>
      </c>
      <c r="L2228" s="100" t="s">
        <v>1014</v>
      </c>
      <c r="M2228" s="100" t="s">
        <v>1014</v>
      </c>
      <c r="N2228" s="100" t="s">
        <v>1014</v>
      </c>
      <c r="O2228" s="110" t="s">
        <v>1009</v>
      </c>
    </row>
    <row r="2229" spans="1:15" x14ac:dyDescent="0.25">
      <c r="A2229" s="97" t="s">
        <v>1173</v>
      </c>
      <c r="B2229" s="98" t="s">
        <v>1540</v>
      </c>
      <c r="C2229" s="98" t="s">
        <v>1541</v>
      </c>
      <c r="D2229" s="85">
        <v>146</v>
      </c>
      <c r="E2229" s="99">
        <v>-0.171589460693299</v>
      </c>
      <c r="F2229" s="96">
        <v>142</v>
      </c>
      <c r="G2229" s="100" t="s">
        <v>1014</v>
      </c>
      <c r="H2229" s="100" t="s">
        <v>1014</v>
      </c>
      <c r="I2229" s="100" t="s">
        <v>1014</v>
      </c>
      <c r="J2229" s="100" t="s">
        <v>1014</v>
      </c>
      <c r="K2229" s="100" t="s">
        <v>1014</v>
      </c>
      <c r="L2229" s="100" t="s">
        <v>1014</v>
      </c>
      <c r="M2229" s="100" t="s">
        <v>1014</v>
      </c>
      <c r="N2229" s="100" t="s">
        <v>1014</v>
      </c>
      <c r="O2229" s="110" t="s">
        <v>1009</v>
      </c>
    </row>
    <row r="2230" spans="1:15" x14ac:dyDescent="0.25">
      <c r="A2230" s="97" t="s">
        <v>1174</v>
      </c>
      <c r="B2230" s="98" t="s">
        <v>1540</v>
      </c>
      <c r="C2230" s="98" t="s">
        <v>1541</v>
      </c>
      <c r="D2230" s="85">
        <v>69.8</v>
      </c>
      <c r="E2230" s="99">
        <v>-0.45273141995140298</v>
      </c>
      <c r="F2230" s="96">
        <v>173</v>
      </c>
      <c r="G2230" s="100" t="s">
        <v>1014</v>
      </c>
      <c r="H2230" s="100" t="s">
        <v>1014</v>
      </c>
      <c r="I2230" s="100" t="s">
        <v>1014</v>
      </c>
      <c r="J2230" s="100" t="s">
        <v>1014</v>
      </c>
      <c r="K2230" s="100" t="s">
        <v>1014</v>
      </c>
      <c r="L2230" s="100" t="s">
        <v>1014</v>
      </c>
      <c r="M2230" s="100" t="s">
        <v>1014</v>
      </c>
      <c r="N2230" s="100" t="s">
        <v>1014</v>
      </c>
      <c r="O2230" s="110" t="s">
        <v>1200</v>
      </c>
    </row>
    <row r="2231" spans="1:15" x14ac:dyDescent="0.25">
      <c r="A2231" s="97" t="s">
        <v>1175</v>
      </c>
      <c r="B2231" s="98" t="s">
        <v>1540</v>
      </c>
      <c r="C2231" s="98" t="s">
        <v>1541</v>
      </c>
      <c r="D2231" s="85">
        <v>195.8</v>
      </c>
      <c r="E2231" s="99">
        <v>-1.0768083268608899</v>
      </c>
      <c r="F2231" s="96">
        <v>196</v>
      </c>
      <c r="G2231" s="100" t="s">
        <v>1014</v>
      </c>
      <c r="H2231" s="100" t="s">
        <v>1014</v>
      </c>
      <c r="I2231" s="100" t="s">
        <v>1014</v>
      </c>
      <c r="J2231" s="100" t="s">
        <v>1014</v>
      </c>
      <c r="K2231" s="100" t="s">
        <v>1014</v>
      </c>
      <c r="L2231" s="100" t="s">
        <v>1014</v>
      </c>
      <c r="M2231" s="100" t="s">
        <v>1014</v>
      </c>
      <c r="N2231" s="100" t="s">
        <v>1014</v>
      </c>
      <c r="O2231" s="110" t="s">
        <v>1009</v>
      </c>
    </row>
    <row r="2232" spans="1:15" x14ac:dyDescent="0.25">
      <c r="A2232" s="97" t="s">
        <v>1176</v>
      </c>
      <c r="B2232" s="98" t="s">
        <v>1540</v>
      </c>
      <c r="C2232" s="98" t="s">
        <v>1541</v>
      </c>
      <c r="D2232" s="85">
        <v>612.6</v>
      </c>
      <c r="E2232" s="99">
        <v>-0.296717338482548</v>
      </c>
      <c r="F2232" s="96">
        <v>177</v>
      </c>
      <c r="G2232" s="100" t="s">
        <v>1014</v>
      </c>
      <c r="H2232" s="100" t="s">
        <v>1014</v>
      </c>
      <c r="I2232" s="100" t="s">
        <v>1014</v>
      </c>
      <c r="J2232" s="100" t="s">
        <v>1014</v>
      </c>
      <c r="K2232" s="100" t="s">
        <v>1014</v>
      </c>
      <c r="L2232" s="100" t="s">
        <v>1014</v>
      </c>
      <c r="M2232" s="100" t="s">
        <v>1014</v>
      </c>
      <c r="N2232" s="100" t="s">
        <v>1014</v>
      </c>
      <c r="O2232" s="110" t="s">
        <v>1009</v>
      </c>
    </row>
    <row r="2233" spans="1:15" x14ac:dyDescent="0.25">
      <c r="A2233" s="97" t="s">
        <v>1177</v>
      </c>
      <c r="B2233" s="98" t="s">
        <v>1540</v>
      </c>
      <c r="C2233" s="98" t="s">
        <v>1541</v>
      </c>
      <c r="D2233" s="85">
        <v>274.10000000000002</v>
      </c>
      <c r="E2233" s="99">
        <v>-0.57890769397928599</v>
      </c>
      <c r="F2233" s="96">
        <v>184</v>
      </c>
      <c r="G2233" s="100" t="s">
        <v>1014</v>
      </c>
      <c r="H2233" s="100" t="s">
        <v>1014</v>
      </c>
      <c r="I2233" s="100" t="s">
        <v>1014</v>
      </c>
      <c r="J2233" s="100" t="s">
        <v>1014</v>
      </c>
      <c r="K2233" s="100" t="s">
        <v>1014</v>
      </c>
      <c r="L2233" s="100" t="s">
        <v>1014</v>
      </c>
      <c r="M2233" s="100" t="s">
        <v>1014</v>
      </c>
      <c r="N2233" s="100" t="s">
        <v>1014</v>
      </c>
      <c r="O2233" s="110" t="s">
        <v>1009</v>
      </c>
    </row>
    <row r="2234" spans="1:15" x14ac:dyDescent="0.25">
      <c r="A2234" s="97" t="s">
        <v>1178</v>
      </c>
      <c r="B2234" s="98" t="s">
        <v>1540</v>
      </c>
      <c r="C2234" s="98" t="s">
        <v>1541</v>
      </c>
      <c r="D2234" s="85">
        <v>97.8</v>
      </c>
      <c r="E2234" s="99">
        <v>-0.45273141995140298</v>
      </c>
      <c r="F2234" s="96">
        <v>173</v>
      </c>
      <c r="G2234" s="100" t="s">
        <v>1014</v>
      </c>
      <c r="H2234" s="100" t="s">
        <v>1014</v>
      </c>
      <c r="I2234" s="100" t="s">
        <v>1014</v>
      </c>
      <c r="J2234" s="100" t="s">
        <v>1014</v>
      </c>
      <c r="K2234" s="100" t="s">
        <v>1014</v>
      </c>
      <c r="L2234" s="100" t="s">
        <v>1014</v>
      </c>
      <c r="M2234" s="100" t="s">
        <v>1014</v>
      </c>
      <c r="N2234" s="100" t="s">
        <v>1014</v>
      </c>
      <c r="O2234" s="110" t="s">
        <v>1200</v>
      </c>
    </row>
    <row r="2235" spans="1:15" x14ac:dyDescent="0.25">
      <c r="A2235" s="97" t="s">
        <v>1179</v>
      </c>
      <c r="B2235" s="98" t="s">
        <v>1540</v>
      </c>
      <c r="C2235" s="98" t="s">
        <v>1541</v>
      </c>
      <c r="D2235" s="85">
        <v>291.10000000000002</v>
      </c>
      <c r="E2235" s="99">
        <v>0.15977535955525099</v>
      </c>
      <c r="F2235" s="96">
        <v>145</v>
      </c>
      <c r="G2235" s="100" t="s">
        <v>1014</v>
      </c>
      <c r="H2235" s="100" t="s">
        <v>1014</v>
      </c>
      <c r="I2235" s="100" t="s">
        <v>1014</v>
      </c>
      <c r="J2235" s="100" t="s">
        <v>1014</v>
      </c>
      <c r="K2235" s="100" t="s">
        <v>1014</v>
      </c>
      <c r="L2235" s="100" t="s">
        <v>1014</v>
      </c>
      <c r="M2235" s="100" t="s">
        <v>1014</v>
      </c>
      <c r="N2235" s="100" t="s">
        <v>1014</v>
      </c>
      <c r="O2235" s="110" t="s">
        <v>1009</v>
      </c>
    </row>
    <row r="2236" spans="1:15" x14ac:dyDescent="0.25">
      <c r="A2236" s="97" t="s">
        <v>1180</v>
      </c>
      <c r="B2236" s="98" t="s">
        <v>1540</v>
      </c>
      <c r="C2236" s="98" t="s">
        <v>1541</v>
      </c>
      <c r="D2236" s="85">
        <v>937.8</v>
      </c>
      <c r="E2236" s="99">
        <v>-0.93107288812491495</v>
      </c>
      <c r="F2236" s="96">
        <v>192</v>
      </c>
      <c r="G2236" s="100" t="s">
        <v>1014</v>
      </c>
      <c r="H2236" s="100" t="s">
        <v>1014</v>
      </c>
      <c r="I2236" s="100" t="s">
        <v>1014</v>
      </c>
      <c r="J2236" s="100" t="s">
        <v>1014</v>
      </c>
      <c r="K2236" s="100" t="s">
        <v>1014</v>
      </c>
      <c r="L2236" s="100" t="s">
        <v>1014</v>
      </c>
      <c r="M2236" s="100" t="s">
        <v>1014</v>
      </c>
      <c r="N2236" s="100" t="s">
        <v>1014</v>
      </c>
      <c r="O2236" s="110" t="s">
        <v>1009</v>
      </c>
    </row>
    <row r="2237" spans="1:15" x14ac:dyDescent="0.25">
      <c r="A2237" s="97" t="s">
        <v>1181</v>
      </c>
      <c r="B2237" s="98" t="s">
        <v>1540</v>
      </c>
      <c r="C2237" s="98" t="s">
        <v>1541</v>
      </c>
      <c r="D2237" s="85">
        <v>203.6</v>
      </c>
      <c r="E2237" s="99">
        <v>-1.5582809772281501</v>
      </c>
      <c r="F2237" s="96">
        <v>204</v>
      </c>
      <c r="G2237" s="100" t="s">
        <v>1014</v>
      </c>
      <c r="H2237" s="100" t="s">
        <v>1014</v>
      </c>
      <c r="I2237" s="100" t="s">
        <v>1014</v>
      </c>
      <c r="J2237" s="100" t="s">
        <v>1014</v>
      </c>
      <c r="K2237" s="100" t="s">
        <v>1014</v>
      </c>
      <c r="L2237" s="100" t="s">
        <v>1014</v>
      </c>
      <c r="M2237" s="100" t="s">
        <v>1014</v>
      </c>
      <c r="N2237" s="100" t="s">
        <v>1014</v>
      </c>
      <c r="O2237" s="110" t="s">
        <v>1009</v>
      </c>
    </row>
    <row r="2238" spans="1:15" x14ac:dyDescent="0.25">
      <c r="A2238" s="97" t="s">
        <v>1182</v>
      </c>
      <c r="B2238" s="98" t="s">
        <v>1540</v>
      </c>
      <c r="C2238" s="98" t="s">
        <v>1541</v>
      </c>
      <c r="D2238" s="85">
        <v>359.1</v>
      </c>
      <c r="E2238" s="99">
        <v>-0.81062303780441303</v>
      </c>
      <c r="F2238" s="96">
        <v>196</v>
      </c>
      <c r="G2238" s="100" t="s">
        <v>1014</v>
      </c>
      <c r="H2238" s="100" t="s">
        <v>1014</v>
      </c>
      <c r="I2238" s="100" t="s">
        <v>1014</v>
      </c>
      <c r="J2238" s="100" t="s">
        <v>1014</v>
      </c>
      <c r="K2238" s="100" t="s">
        <v>1014</v>
      </c>
      <c r="L2238" s="100" t="s">
        <v>1014</v>
      </c>
      <c r="M2238" s="100" t="s">
        <v>1014</v>
      </c>
      <c r="N2238" s="100" t="s">
        <v>1014</v>
      </c>
      <c r="O2238" s="110" t="s">
        <v>1009</v>
      </c>
    </row>
    <row r="2239" spans="1:15" x14ac:dyDescent="0.25">
      <c r="A2239" s="97" t="s">
        <v>1003</v>
      </c>
      <c r="B2239" s="98" t="s">
        <v>1542</v>
      </c>
      <c r="C2239" s="98" t="s">
        <v>1543</v>
      </c>
      <c r="D2239" s="85">
        <v>305.7</v>
      </c>
      <c r="E2239" s="99">
        <v>-1.1178144038829601</v>
      </c>
      <c r="F2239" s="96">
        <v>199</v>
      </c>
      <c r="G2239" s="100" t="s">
        <v>1014</v>
      </c>
      <c r="H2239" s="100" t="s">
        <v>1014</v>
      </c>
      <c r="I2239" s="100" t="s">
        <v>1014</v>
      </c>
      <c r="J2239" s="100" t="s">
        <v>1014</v>
      </c>
      <c r="K2239" s="100" t="s">
        <v>1014</v>
      </c>
      <c r="L2239" s="100" t="s">
        <v>1014</v>
      </c>
      <c r="M2239" s="100" t="s">
        <v>1014</v>
      </c>
      <c r="N2239" s="100" t="s">
        <v>1014</v>
      </c>
      <c r="O2239" s="110" t="s">
        <v>1009</v>
      </c>
    </row>
    <row r="2240" spans="1:15" x14ac:dyDescent="0.25">
      <c r="A2240" s="97" t="s">
        <v>1172</v>
      </c>
      <c r="B2240" s="98" t="s">
        <v>1542</v>
      </c>
      <c r="C2240" s="98" t="s">
        <v>1543</v>
      </c>
      <c r="D2240" s="85">
        <v>82</v>
      </c>
      <c r="E2240" s="99">
        <v>0.27417266734330098</v>
      </c>
      <c r="F2240" s="96">
        <v>121</v>
      </c>
      <c r="G2240" s="100" t="s">
        <v>1014</v>
      </c>
      <c r="H2240" s="100" t="s">
        <v>1014</v>
      </c>
      <c r="I2240" s="100" t="s">
        <v>1014</v>
      </c>
      <c r="J2240" s="100" t="s">
        <v>1014</v>
      </c>
      <c r="K2240" s="100" t="s">
        <v>1014</v>
      </c>
      <c r="L2240" s="100" t="s">
        <v>1014</v>
      </c>
      <c r="M2240" s="100" t="s">
        <v>1014</v>
      </c>
      <c r="N2240" s="100" t="s">
        <v>1014</v>
      </c>
      <c r="O2240" s="110" t="s">
        <v>1009</v>
      </c>
    </row>
    <row r="2241" spans="1:15" x14ac:dyDescent="0.25">
      <c r="A2241" s="97" t="s">
        <v>1173</v>
      </c>
      <c r="B2241" s="98" t="s">
        <v>1542</v>
      </c>
      <c r="C2241" s="98" t="s">
        <v>1543</v>
      </c>
      <c r="D2241" s="85">
        <v>90.5</v>
      </c>
      <c r="E2241" s="99">
        <v>-0.171589460693299</v>
      </c>
      <c r="F2241" s="96">
        <v>142</v>
      </c>
      <c r="G2241" s="100" t="s">
        <v>1014</v>
      </c>
      <c r="H2241" s="100" t="s">
        <v>1014</v>
      </c>
      <c r="I2241" s="100" t="s">
        <v>1014</v>
      </c>
      <c r="J2241" s="100" t="s">
        <v>1014</v>
      </c>
      <c r="K2241" s="100" t="s">
        <v>1014</v>
      </c>
      <c r="L2241" s="100" t="s">
        <v>1014</v>
      </c>
      <c r="M2241" s="100" t="s">
        <v>1014</v>
      </c>
      <c r="N2241" s="100" t="s">
        <v>1014</v>
      </c>
      <c r="O2241" s="110" t="s">
        <v>1009</v>
      </c>
    </row>
    <row r="2242" spans="1:15" x14ac:dyDescent="0.25">
      <c r="A2242" s="97" t="s">
        <v>1174</v>
      </c>
      <c r="B2242" s="98" t="s">
        <v>1542</v>
      </c>
      <c r="C2242" s="98" t="s">
        <v>1543</v>
      </c>
      <c r="D2242" s="85">
        <v>50.2</v>
      </c>
      <c r="E2242" s="99">
        <v>7.6237455952047903E-3</v>
      </c>
      <c r="F2242" s="96">
        <v>149</v>
      </c>
      <c r="G2242" s="100" t="s">
        <v>1014</v>
      </c>
      <c r="H2242" s="100" t="s">
        <v>1014</v>
      </c>
      <c r="I2242" s="100" t="s">
        <v>1014</v>
      </c>
      <c r="J2242" s="100" t="s">
        <v>1014</v>
      </c>
      <c r="K2242" s="100" t="s">
        <v>1014</v>
      </c>
      <c r="L2242" s="100" t="s">
        <v>1014</v>
      </c>
      <c r="M2242" s="100" t="s">
        <v>1014</v>
      </c>
      <c r="N2242" s="100" t="s">
        <v>1014</v>
      </c>
      <c r="O2242" s="110" t="s">
        <v>1200</v>
      </c>
    </row>
    <row r="2243" spans="1:15" x14ac:dyDescent="0.25">
      <c r="A2243" s="97" t="s">
        <v>1175</v>
      </c>
      <c r="B2243" s="98" t="s">
        <v>1542</v>
      </c>
      <c r="C2243" s="98" t="s">
        <v>1543</v>
      </c>
      <c r="D2243" s="85">
        <v>247.5</v>
      </c>
      <c r="E2243" s="99">
        <v>-1.0768083268608899</v>
      </c>
      <c r="F2243" s="96">
        <v>196</v>
      </c>
      <c r="G2243" s="100" t="s">
        <v>1014</v>
      </c>
      <c r="H2243" s="100" t="s">
        <v>1014</v>
      </c>
      <c r="I2243" s="100" t="s">
        <v>1014</v>
      </c>
      <c r="J2243" s="100" t="s">
        <v>1014</v>
      </c>
      <c r="K2243" s="100" t="s">
        <v>1014</v>
      </c>
      <c r="L2243" s="100" t="s">
        <v>1014</v>
      </c>
      <c r="M2243" s="100" t="s">
        <v>1014</v>
      </c>
      <c r="N2243" s="100" t="s">
        <v>1014</v>
      </c>
      <c r="O2243" s="110" t="s">
        <v>1009</v>
      </c>
    </row>
    <row r="2244" spans="1:15" x14ac:dyDescent="0.25">
      <c r="A2244" s="97" t="s">
        <v>1176</v>
      </c>
      <c r="B2244" s="98" t="s">
        <v>1542</v>
      </c>
      <c r="C2244" s="98" t="s">
        <v>1543</v>
      </c>
      <c r="D2244" s="85">
        <v>469.3</v>
      </c>
      <c r="E2244" s="99">
        <v>-0.296717338482548</v>
      </c>
      <c r="F2244" s="96">
        <v>177</v>
      </c>
      <c r="G2244" s="100" t="s">
        <v>1014</v>
      </c>
      <c r="H2244" s="100" t="s">
        <v>1014</v>
      </c>
      <c r="I2244" s="100" t="s">
        <v>1014</v>
      </c>
      <c r="J2244" s="100" t="s">
        <v>1014</v>
      </c>
      <c r="K2244" s="100" t="s">
        <v>1014</v>
      </c>
      <c r="L2244" s="100" t="s">
        <v>1014</v>
      </c>
      <c r="M2244" s="100" t="s">
        <v>1014</v>
      </c>
      <c r="N2244" s="100" t="s">
        <v>1014</v>
      </c>
      <c r="O2244" s="110" t="s">
        <v>1009</v>
      </c>
    </row>
    <row r="2245" spans="1:15" x14ac:dyDescent="0.25">
      <c r="A2245" s="97" t="s">
        <v>1177</v>
      </c>
      <c r="B2245" s="98" t="s">
        <v>1542</v>
      </c>
      <c r="C2245" s="98" t="s">
        <v>1543</v>
      </c>
      <c r="D2245" s="85">
        <v>342.8</v>
      </c>
      <c r="E2245" s="99">
        <v>-0.57890769397928599</v>
      </c>
      <c r="F2245" s="96">
        <v>184</v>
      </c>
      <c r="G2245" s="100" t="s">
        <v>1014</v>
      </c>
      <c r="H2245" s="100" t="s">
        <v>1014</v>
      </c>
      <c r="I2245" s="100" t="s">
        <v>1014</v>
      </c>
      <c r="J2245" s="100" t="s">
        <v>1014</v>
      </c>
      <c r="K2245" s="100" t="s">
        <v>1014</v>
      </c>
      <c r="L2245" s="100" t="s">
        <v>1014</v>
      </c>
      <c r="M2245" s="100" t="s">
        <v>1014</v>
      </c>
      <c r="N2245" s="100" t="s">
        <v>1014</v>
      </c>
      <c r="O2245" s="110" t="s">
        <v>1009</v>
      </c>
    </row>
    <row r="2246" spans="1:15" x14ac:dyDescent="0.25">
      <c r="A2246" s="97" t="s">
        <v>1178</v>
      </c>
      <c r="B2246" s="98" t="s">
        <v>1542</v>
      </c>
      <c r="C2246" s="98" t="s">
        <v>1543</v>
      </c>
      <c r="D2246" s="85">
        <v>70.599999999999994</v>
      </c>
      <c r="E2246" s="99">
        <v>7.6237455952047903E-3</v>
      </c>
      <c r="F2246" s="96">
        <v>130</v>
      </c>
      <c r="G2246" s="100" t="s">
        <v>1014</v>
      </c>
      <c r="H2246" s="100" t="s">
        <v>1014</v>
      </c>
      <c r="I2246" s="100" t="s">
        <v>1014</v>
      </c>
      <c r="J2246" s="100" t="s">
        <v>1014</v>
      </c>
      <c r="K2246" s="100" t="s">
        <v>1014</v>
      </c>
      <c r="L2246" s="100" t="s">
        <v>1014</v>
      </c>
      <c r="M2246" s="100" t="s">
        <v>1014</v>
      </c>
      <c r="N2246" s="100" t="s">
        <v>1014</v>
      </c>
      <c r="O2246" s="110" t="s">
        <v>1200</v>
      </c>
    </row>
    <row r="2247" spans="1:15" x14ac:dyDescent="0.25">
      <c r="A2247" s="97" t="s">
        <v>1179</v>
      </c>
      <c r="B2247" s="98" t="s">
        <v>1542</v>
      </c>
      <c r="C2247" s="98" t="s">
        <v>1543</v>
      </c>
      <c r="D2247" s="85">
        <v>467.8</v>
      </c>
      <c r="E2247" s="99">
        <v>0.15977535955525099</v>
      </c>
      <c r="F2247" s="96">
        <v>145</v>
      </c>
      <c r="G2247" s="100" t="s">
        <v>1014</v>
      </c>
      <c r="H2247" s="100" t="s">
        <v>1014</v>
      </c>
      <c r="I2247" s="100" t="s">
        <v>1014</v>
      </c>
      <c r="J2247" s="100" t="s">
        <v>1014</v>
      </c>
      <c r="K2247" s="100" t="s">
        <v>1014</v>
      </c>
      <c r="L2247" s="100" t="s">
        <v>1014</v>
      </c>
      <c r="M2247" s="100" t="s">
        <v>1014</v>
      </c>
      <c r="N2247" s="100" t="s">
        <v>1014</v>
      </c>
      <c r="O2247" s="110" t="s">
        <v>1009</v>
      </c>
    </row>
    <row r="2248" spans="1:15" x14ac:dyDescent="0.25">
      <c r="A2248" s="97" t="s">
        <v>1180</v>
      </c>
      <c r="B2248" s="98" t="s">
        <v>1542</v>
      </c>
      <c r="C2248" s="98" t="s">
        <v>1543</v>
      </c>
      <c r="D2248" s="85">
        <v>1406.6</v>
      </c>
      <c r="E2248" s="99">
        <v>-0.93107288812491495</v>
      </c>
      <c r="F2248" s="96">
        <v>192</v>
      </c>
      <c r="G2248" s="100" t="s">
        <v>1014</v>
      </c>
      <c r="H2248" s="100" t="s">
        <v>1014</v>
      </c>
      <c r="I2248" s="100" t="s">
        <v>1014</v>
      </c>
      <c r="J2248" s="100" t="s">
        <v>1014</v>
      </c>
      <c r="K2248" s="100" t="s">
        <v>1014</v>
      </c>
      <c r="L2248" s="100" t="s">
        <v>1014</v>
      </c>
      <c r="M2248" s="100" t="s">
        <v>1014</v>
      </c>
      <c r="N2248" s="100" t="s">
        <v>1014</v>
      </c>
      <c r="O2248" s="110" t="s">
        <v>1009</v>
      </c>
    </row>
    <row r="2249" spans="1:15" x14ac:dyDescent="0.25">
      <c r="A2249" s="97" t="s">
        <v>1181</v>
      </c>
      <c r="B2249" s="98" t="s">
        <v>1542</v>
      </c>
      <c r="C2249" s="98" t="s">
        <v>1543</v>
      </c>
      <c r="D2249" s="85">
        <v>169.4</v>
      </c>
      <c r="E2249" s="99">
        <v>-1.5582809772281501</v>
      </c>
      <c r="F2249" s="96">
        <v>204</v>
      </c>
      <c r="G2249" s="100" t="s">
        <v>1014</v>
      </c>
      <c r="H2249" s="100" t="s">
        <v>1014</v>
      </c>
      <c r="I2249" s="100" t="s">
        <v>1014</v>
      </c>
      <c r="J2249" s="100" t="s">
        <v>1014</v>
      </c>
      <c r="K2249" s="100" t="s">
        <v>1014</v>
      </c>
      <c r="L2249" s="100" t="s">
        <v>1014</v>
      </c>
      <c r="M2249" s="100" t="s">
        <v>1014</v>
      </c>
      <c r="N2249" s="100" t="s">
        <v>1014</v>
      </c>
      <c r="O2249" s="110" t="s">
        <v>1009</v>
      </c>
    </row>
    <row r="2250" spans="1:15" x14ac:dyDescent="0.25">
      <c r="A2250" s="97" t="s">
        <v>1182</v>
      </c>
      <c r="B2250" s="98" t="s">
        <v>1542</v>
      </c>
      <c r="C2250" s="98" t="s">
        <v>1543</v>
      </c>
      <c r="D2250" s="85">
        <v>401.4</v>
      </c>
      <c r="E2250" s="99">
        <v>-0.81062303780441303</v>
      </c>
      <c r="F2250" s="96">
        <v>196</v>
      </c>
      <c r="G2250" s="100" t="s">
        <v>1014</v>
      </c>
      <c r="H2250" s="100" t="s">
        <v>1014</v>
      </c>
      <c r="I2250" s="100" t="s">
        <v>1014</v>
      </c>
      <c r="J2250" s="100" t="s">
        <v>1014</v>
      </c>
      <c r="K2250" s="100" t="s">
        <v>1014</v>
      </c>
      <c r="L2250" s="100" t="s">
        <v>1014</v>
      </c>
      <c r="M2250" s="100" t="s">
        <v>1014</v>
      </c>
      <c r="N2250" s="100" t="s">
        <v>1014</v>
      </c>
      <c r="O2250" s="110" t="s">
        <v>1009</v>
      </c>
    </row>
    <row r="2251" spans="1:15" x14ac:dyDescent="0.25">
      <c r="A2251" s="97" t="s">
        <v>1003</v>
      </c>
      <c r="B2251" s="98" t="s">
        <v>1544</v>
      </c>
      <c r="C2251" s="98" t="s">
        <v>1545</v>
      </c>
      <c r="D2251" s="85">
        <v>589.79999999999995</v>
      </c>
      <c r="E2251" s="99">
        <v>-1.84670307419457</v>
      </c>
      <c r="F2251" s="96">
        <v>209</v>
      </c>
      <c r="G2251" s="100" t="s">
        <v>1030</v>
      </c>
      <c r="H2251" s="100" t="s">
        <v>1021</v>
      </c>
      <c r="I2251" s="100" t="s">
        <v>1008</v>
      </c>
      <c r="J2251" s="100" t="s">
        <v>1006</v>
      </c>
      <c r="K2251" s="100" t="s">
        <v>1007</v>
      </c>
      <c r="L2251" s="100" t="s">
        <v>1006</v>
      </c>
      <c r="M2251" s="100" t="s">
        <v>1008</v>
      </c>
      <c r="N2251" s="100" t="s">
        <v>1021</v>
      </c>
      <c r="O2251" s="110" t="s">
        <v>1185</v>
      </c>
    </row>
    <row r="2252" spans="1:15" x14ac:dyDescent="0.25">
      <c r="A2252" s="97" t="s">
        <v>1172</v>
      </c>
      <c r="B2252" s="98" t="s">
        <v>1544</v>
      </c>
      <c r="C2252" s="98" t="s">
        <v>1545</v>
      </c>
      <c r="D2252" s="85">
        <v>244.3</v>
      </c>
      <c r="E2252" s="99">
        <v>0.82175653076704303</v>
      </c>
      <c r="F2252" s="96">
        <v>85</v>
      </c>
      <c r="G2252" s="100" t="s">
        <v>1051</v>
      </c>
      <c r="H2252" s="100" t="s">
        <v>1007</v>
      </c>
      <c r="I2252" s="100" t="s">
        <v>1008</v>
      </c>
      <c r="J2252" s="100" t="s">
        <v>1006</v>
      </c>
      <c r="K2252" s="100" t="s">
        <v>1007</v>
      </c>
      <c r="L2252" s="100" t="s">
        <v>1006</v>
      </c>
      <c r="M2252" s="100" t="s">
        <v>1008</v>
      </c>
      <c r="N2252" s="100" t="s">
        <v>1021</v>
      </c>
      <c r="O2252" s="110" t="s">
        <v>1185</v>
      </c>
    </row>
    <row r="2253" spans="1:15" x14ac:dyDescent="0.25">
      <c r="A2253" s="97" t="s">
        <v>1173</v>
      </c>
      <c r="B2253" s="98" t="s">
        <v>1544</v>
      </c>
      <c r="C2253" s="98" t="s">
        <v>1545</v>
      </c>
      <c r="D2253" s="85">
        <v>368.1</v>
      </c>
      <c r="E2253" s="99">
        <v>-1.4139226611873099</v>
      </c>
      <c r="F2253" s="96">
        <v>206</v>
      </c>
      <c r="G2253" s="100" t="s">
        <v>1030</v>
      </c>
      <c r="H2253" s="100" t="s">
        <v>1007</v>
      </c>
      <c r="I2253" s="100" t="s">
        <v>1008</v>
      </c>
      <c r="J2253" s="100" t="s">
        <v>1030</v>
      </c>
      <c r="K2253" s="100" t="s">
        <v>1008</v>
      </c>
      <c r="L2253" s="100" t="s">
        <v>1006</v>
      </c>
      <c r="M2253" s="100" t="s">
        <v>1008</v>
      </c>
      <c r="N2253" s="100" t="s">
        <v>1021</v>
      </c>
      <c r="O2253" s="110" t="s">
        <v>1185</v>
      </c>
    </row>
    <row r="2254" spans="1:15" x14ac:dyDescent="0.25">
      <c r="A2254" s="97" t="s">
        <v>1174</v>
      </c>
      <c r="B2254" s="98" t="s">
        <v>1544</v>
      </c>
      <c r="C2254" s="98" t="s">
        <v>1545</v>
      </c>
      <c r="D2254" s="85">
        <v>55</v>
      </c>
      <c r="E2254" s="99">
        <v>-1.8680280308118999</v>
      </c>
      <c r="F2254" s="96">
        <v>206</v>
      </c>
      <c r="G2254" s="100" t="s">
        <v>1014</v>
      </c>
      <c r="H2254" s="100" t="s">
        <v>1014</v>
      </c>
      <c r="I2254" s="100" t="s">
        <v>1014</v>
      </c>
      <c r="J2254" s="100" t="s">
        <v>1014</v>
      </c>
      <c r="K2254" s="100" t="s">
        <v>1014</v>
      </c>
      <c r="L2254" s="100" t="s">
        <v>1014</v>
      </c>
      <c r="M2254" s="100" t="s">
        <v>1014</v>
      </c>
      <c r="N2254" s="100" t="s">
        <v>1014</v>
      </c>
      <c r="O2254" s="110" t="s">
        <v>1009</v>
      </c>
    </row>
    <row r="2255" spans="1:15" x14ac:dyDescent="0.25">
      <c r="A2255" s="97" t="s">
        <v>1175</v>
      </c>
      <c r="B2255" s="98" t="s">
        <v>1544</v>
      </c>
      <c r="C2255" s="98" t="s">
        <v>1545</v>
      </c>
      <c r="D2255" s="85">
        <v>522.4</v>
      </c>
      <c r="E2255" s="99">
        <v>-1.1010805083451101</v>
      </c>
      <c r="F2255" s="96">
        <v>202</v>
      </c>
      <c r="G2255" s="100" t="s">
        <v>1030</v>
      </c>
      <c r="H2255" s="100" t="s">
        <v>1008</v>
      </c>
      <c r="I2255" s="100" t="s">
        <v>1008</v>
      </c>
      <c r="J2255" s="100" t="s">
        <v>1030</v>
      </c>
      <c r="K2255" s="100" t="s">
        <v>1007</v>
      </c>
      <c r="L2255" s="100" t="s">
        <v>1006</v>
      </c>
      <c r="M2255" s="100" t="s">
        <v>1008</v>
      </c>
      <c r="N2255" s="100" t="s">
        <v>1021</v>
      </c>
      <c r="O2255" s="110" t="s">
        <v>1185</v>
      </c>
    </row>
    <row r="2256" spans="1:15" x14ac:dyDescent="0.25">
      <c r="A2256" s="97" t="s">
        <v>1176</v>
      </c>
      <c r="B2256" s="98" t="s">
        <v>1544</v>
      </c>
      <c r="C2256" s="98" t="s">
        <v>1545</v>
      </c>
      <c r="D2256" s="85">
        <v>1411.5</v>
      </c>
      <c r="E2256" s="99">
        <v>-1.6096982352551401</v>
      </c>
      <c r="F2256" s="96">
        <v>208</v>
      </c>
      <c r="G2256" s="100" t="s">
        <v>1030</v>
      </c>
      <c r="H2256" s="100" t="s">
        <v>1006</v>
      </c>
      <c r="I2256" s="100" t="s">
        <v>1008</v>
      </c>
      <c r="J2256" s="100" t="s">
        <v>1021</v>
      </c>
      <c r="K2256" s="100" t="s">
        <v>1007</v>
      </c>
      <c r="L2256" s="100" t="s">
        <v>1006</v>
      </c>
      <c r="M2256" s="100" t="s">
        <v>1008</v>
      </c>
      <c r="N2256" s="100" t="s">
        <v>1021</v>
      </c>
      <c r="O2256" s="110" t="s">
        <v>1185</v>
      </c>
    </row>
    <row r="2257" spans="1:15" x14ac:dyDescent="0.25">
      <c r="A2257" s="97" t="s">
        <v>1177</v>
      </c>
      <c r="B2257" s="98" t="s">
        <v>1544</v>
      </c>
      <c r="C2257" s="98" t="s">
        <v>1545</v>
      </c>
      <c r="D2257" s="85">
        <v>741.4</v>
      </c>
      <c r="E2257" s="99">
        <v>-0.68280619002676601</v>
      </c>
      <c r="F2257" s="96">
        <v>193</v>
      </c>
      <c r="G2257" s="100" t="s">
        <v>1030</v>
      </c>
      <c r="H2257" s="100" t="s">
        <v>1006</v>
      </c>
      <c r="I2257" s="100" t="s">
        <v>1008</v>
      </c>
      <c r="J2257" s="100" t="s">
        <v>1021</v>
      </c>
      <c r="K2257" s="100" t="s">
        <v>1008</v>
      </c>
      <c r="L2257" s="100" t="s">
        <v>1006</v>
      </c>
      <c r="M2257" s="100" t="s">
        <v>1008</v>
      </c>
      <c r="N2257" s="100" t="s">
        <v>1021</v>
      </c>
      <c r="O2257" s="110" t="s">
        <v>1185</v>
      </c>
    </row>
    <row r="2258" spans="1:15" x14ac:dyDescent="0.25">
      <c r="A2258" s="97" t="s">
        <v>1178</v>
      </c>
      <c r="B2258" s="98" t="s">
        <v>1544</v>
      </c>
      <c r="C2258" s="98" t="s">
        <v>1545</v>
      </c>
      <c r="D2258" s="85">
        <v>129.30000000000001</v>
      </c>
      <c r="E2258" s="99">
        <v>-1.70326281824506</v>
      </c>
      <c r="F2258" s="96">
        <v>207</v>
      </c>
      <c r="G2258" s="100" t="s">
        <v>1014</v>
      </c>
      <c r="H2258" s="100" t="s">
        <v>1014</v>
      </c>
      <c r="I2258" s="100" t="s">
        <v>1014</v>
      </c>
      <c r="J2258" s="100" t="s">
        <v>1014</v>
      </c>
      <c r="K2258" s="100" t="s">
        <v>1014</v>
      </c>
      <c r="L2258" s="100" t="s">
        <v>1014</v>
      </c>
      <c r="M2258" s="100" t="s">
        <v>1014</v>
      </c>
      <c r="N2258" s="100" t="s">
        <v>1014</v>
      </c>
      <c r="O2258" s="110" t="s">
        <v>1009</v>
      </c>
    </row>
    <row r="2259" spans="1:15" x14ac:dyDescent="0.25">
      <c r="A2259" s="97" t="s">
        <v>1179</v>
      </c>
      <c r="B2259" s="98" t="s">
        <v>1544</v>
      </c>
      <c r="C2259" s="98" t="s">
        <v>1545</v>
      </c>
      <c r="D2259" s="85">
        <v>640.5</v>
      </c>
      <c r="E2259" s="99">
        <v>-1.5896215844278201</v>
      </c>
      <c r="F2259" s="96">
        <v>208</v>
      </c>
      <c r="G2259" s="100" t="s">
        <v>1030</v>
      </c>
      <c r="H2259" s="100" t="s">
        <v>1008</v>
      </c>
      <c r="I2259" s="100" t="s">
        <v>1008</v>
      </c>
      <c r="J2259" s="100" t="s">
        <v>1021</v>
      </c>
      <c r="K2259" s="100" t="s">
        <v>1007</v>
      </c>
      <c r="L2259" s="100" t="s">
        <v>1006</v>
      </c>
      <c r="M2259" s="100" t="s">
        <v>1008</v>
      </c>
      <c r="N2259" s="100" t="s">
        <v>1021</v>
      </c>
      <c r="O2259" s="110" t="s">
        <v>1185</v>
      </c>
    </row>
    <row r="2260" spans="1:15" x14ac:dyDescent="0.25">
      <c r="A2260" s="97" t="s">
        <v>1180</v>
      </c>
      <c r="B2260" s="98" t="s">
        <v>1544</v>
      </c>
      <c r="C2260" s="98" t="s">
        <v>1545</v>
      </c>
      <c r="D2260" s="85">
        <v>3224.6</v>
      </c>
      <c r="E2260" s="99">
        <v>-1.44988625999524</v>
      </c>
      <c r="F2260" s="96">
        <v>208</v>
      </c>
      <c r="G2260" s="100" t="s">
        <v>1030</v>
      </c>
      <c r="H2260" s="100" t="s">
        <v>1008</v>
      </c>
      <c r="I2260" s="100" t="s">
        <v>1008</v>
      </c>
      <c r="J2260" s="100" t="s">
        <v>1021</v>
      </c>
      <c r="K2260" s="100" t="s">
        <v>1008</v>
      </c>
      <c r="L2260" s="100" t="s">
        <v>1006</v>
      </c>
      <c r="M2260" s="100" t="s">
        <v>1008</v>
      </c>
      <c r="N2260" s="100" t="s">
        <v>1021</v>
      </c>
      <c r="O2260" s="110" t="s">
        <v>1185</v>
      </c>
    </row>
    <row r="2261" spans="1:15" x14ac:dyDescent="0.25">
      <c r="A2261" s="97" t="s">
        <v>1181</v>
      </c>
      <c r="B2261" s="98" t="s">
        <v>1544</v>
      </c>
      <c r="C2261" s="98" t="s">
        <v>1545</v>
      </c>
      <c r="D2261" s="85">
        <v>494.1</v>
      </c>
      <c r="E2261" s="99">
        <v>-0.96543972006051004</v>
      </c>
      <c r="F2261" s="96">
        <v>192</v>
      </c>
      <c r="G2261" s="100" t="s">
        <v>1030</v>
      </c>
      <c r="H2261" s="100" t="s">
        <v>1006</v>
      </c>
      <c r="I2261" s="100" t="s">
        <v>1008</v>
      </c>
      <c r="J2261" s="100" t="s">
        <v>1006</v>
      </c>
      <c r="K2261" s="100" t="s">
        <v>1008</v>
      </c>
      <c r="L2261" s="100" t="s">
        <v>1006</v>
      </c>
      <c r="M2261" s="100" t="s">
        <v>1008</v>
      </c>
      <c r="N2261" s="100" t="s">
        <v>1021</v>
      </c>
      <c r="O2261" s="110" t="s">
        <v>1185</v>
      </c>
    </row>
    <row r="2262" spans="1:15" x14ac:dyDescent="0.25">
      <c r="A2262" s="97" t="s">
        <v>1182</v>
      </c>
      <c r="B2262" s="98" t="s">
        <v>1544</v>
      </c>
      <c r="C2262" s="98" t="s">
        <v>1545</v>
      </c>
      <c r="D2262" s="85">
        <v>1143.7</v>
      </c>
      <c r="E2262" s="99">
        <v>-0.80951173768190499</v>
      </c>
      <c r="F2262" s="96">
        <v>195</v>
      </c>
      <c r="G2262" s="100" t="s">
        <v>1030</v>
      </c>
      <c r="H2262" s="100" t="s">
        <v>1021</v>
      </c>
      <c r="I2262" s="100" t="s">
        <v>1008</v>
      </c>
      <c r="J2262" s="100" t="s">
        <v>1006</v>
      </c>
      <c r="K2262" s="100" t="s">
        <v>1008</v>
      </c>
      <c r="L2262" s="100" t="s">
        <v>1006</v>
      </c>
      <c r="M2262" s="100" t="s">
        <v>1008</v>
      </c>
      <c r="N2262" s="100" t="s">
        <v>1021</v>
      </c>
      <c r="O2262" s="110" t="s">
        <v>1185</v>
      </c>
    </row>
    <row r="2263" spans="1:15" x14ac:dyDescent="0.25">
      <c r="A2263" s="97" t="s">
        <v>1003</v>
      </c>
      <c r="B2263" s="98" t="s">
        <v>1546</v>
      </c>
      <c r="C2263" s="98" t="s">
        <v>1547</v>
      </c>
      <c r="D2263" s="85">
        <v>665</v>
      </c>
      <c r="E2263" s="99">
        <v>-1.27872179614521</v>
      </c>
      <c r="F2263" s="96">
        <v>205</v>
      </c>
      <c r="G2263" s="100" t="s">
        <v>1014</v>
      </c>
      <c r="H2263" s="100" t="s">
        <v>1014</v>
      </c>
      <c r="I2263" s="100" t="s">
        <v>1014</v>
      </c>
      <c r="J2263" s="100" t="s">
        <v>1014</v>
      </c>
      <c r="K2263" s="100" t="s">
        <v>1014</v>
      </c>
      <c r="L2263" s="100" t="s">
        <v>1014</v>
      </c>
      <c r="M2263" s="100" t="s">
        <v>1014</v>
      </c>
      <c r="N2263" s="100" t="s">
        <v>1014</v>
      </c>
      <c r="O2263" s="110" t="s">
        <v>1009</v>
      </c>
    </row>
    <row r="2264" spans="1:15" x14ac:dyDescent="0.25">
      <c r="A2264" s="97" t="s">
        <v>1172</v>
      </c>
      <c r="B2264" s="98" t="s">
        <v>1546</v>
      </c>
      <c r="C2264" s="98" t="s">
        <v>1547</v>
      </c>
      <c r="D2264" s="85">
        <v>193.8</v>
      </c>
      <c r="E2264" s="99">
        <v>-1.0728004811145699</v>
      </c>
      <c r="F2264" s="96">
        <v>201</v>
      </c>
      <c r="G2264" s="100" t="s">
        <v>1014</v>
      </c>
      <c r="H2264" s="100" t="s">
        <v>1014</v>
      </c>
      <c r="I2264" s="100" t="s">
        <v>1014</v>
      </c>
      <c r="J2264" s="100" t="s">
        <v>1014</v>
      </c>
      <c r="K2264" s="100" t="s">
        <v>1014</v>
      </c>
      <c r="L2264" s="100" t="s">
        <v>1014</v>
      </c>
      <c r="M2264" s="100" t="s">
        <v>1014</v>
      </c>
      <c r="N2264" s="100" t="s">
        <v>1014</v>
      </c>
      <c r="O2264" s="110" t="s">
        <v>1009</v>
      </c>
    </row>
    <row r="2265" spans="1:15" x14ac:dyDescent="0.25">
      <c r="A2265" s="97" t="s">
        <v>1173</v>
      </c>
      <c r="B2265" s="98" t="s">
        <v>1546</v>
      </c>
      <c r="C2265" s="98" t="s">
        <v>1547</v>
      </c>
      <c r="D2265" s="85">
        <v>230.9</v>
      </c>
      <c r="E2265" s="99">
        <v>-1.2636010256963299</v>
      </c>
      <c r="F2265" s="96">
        <v>199</v>
      </c>
      <c r="G2265" s="100" t="s">
        <v>1014</v>
      </c>
      <c r="H2265" s="100" t="s">
        <v>1014</v>
      </c>
      <c r="I2265" s="100" t="s">
        <v>1014</v>
      </c>
      <c r="J2265" s="100" t="s">
        <v>1014</v>
      </c>
      <c r="K2265" s="100" t="s">
        <v>1014</v>
      </c>
      <c r="L2265" s="100" t="s">
        <v>1014</v>
      </c>
      <c r="M2265" s="100" t="s">
        <v>1014</v>
      </c>
      <c r="N2265" s="100" t="s">
        <v>1014</v>
      </c>
      <c r="O2265" s="110" t="s">
        <v>1009</v>
      </c>
    </row>
    <row r="2266" spans="1:15" x14ac:dyDescent="0.25">
      <c r="A2266" s="97" t="s">
        <v>1174</v>
      </c>
      <c r="B2266" s="98" t="s">
        <v>1546</v>
      </c>
      <c r="C2266" s="98" t="s">
        <v>1547</v>
      </c>
      <c r="D2266" s="85">
        <v>51.6</v>
      </c>
      <c r="E2266" s="99">
        <v>-1.8680280308118999</v>
      </c>
      <c r="F2266" s="96">
        <v>206</v>
      </c>
      <c r="G2266" s="100" t="s">
        <v>1014</v>
      </c>
      <c r="H2266" s="100" t="s">
        <v>1014</v>
      </c>
      <c r="I2266" s="100" t="s">
        <v>1014</v>
      </c>
      <c r="J2266" s="100" t="s">
        <v>1014</v>
      </c>
      <c r="K2266" s="100" t="s">
        <v>1014</v>
      </c>
      <c r="L2266" s="100" t="s">
        <v>1014</v>
      </c>
      <c r="M2266" s="100" t="s">
        <v>1014</v>
      </c>
      <c r="N2266" s="100" t="s">
        <v>1014</v>
      </c>
      <c r="O2266" s="110" t="s">
        <v>1009</v>
      </c>
    </row>
    <row r="2267" spans="1:15" x14ac:dyDescent="0.25">
      <c r="A2267" s="97" t="s">
        <v>1175</v>
      </c>
      <c r="B2267" s="98" t="s">
        <v>1546</v>
      </c>
      <c r="C2267" s="98" t="s">
        <v>1547</v>
      </c>
      <c r="D2267" s="85">
        <v>588.6</v>
      </c>
      <c r="E2267" s="99">
        <v>-1.8020867105725999</v>
      </c>
      <c r="F2267" s="96">
        <v>209</v>
      </c>
      <c r="G2267" s="100" t="s">
        <v>1030</v>
      </c>
      <c r="H2267" s="100" t="s">
        <v>1006</v>
      </c>
      <c r="I2267" s="100" t="s">
        <v>1006</v>
      </c>
      <c r="J2267" s="100" t="s">
        <v>1030</v>
      </c>
      <c r="K2267" s="100" t="s">
        <v>1007</v>
      </c>
      <c r="L2267" s="100" t="s">
        <v>1021</v>
      </c>
      <c r="M2267" s="100" t="s">
        <v>1030</v>
      </c>
      <c r="N2267" s="100" t="s">
        <v>1008</v>
      </c>
      <c r="O2267" s="110" t="s">
        <v>1185</v>
      </c>
    </row>
    <row r="2268" spans="1:15" x14ac:dyDescent="0.25">
      <c r="A2268" s="97" t="s">
        <v>1176</v>
      </c>
      <c r="B2268" s="98" t="s">
        <v>1546</v>
      </c>
      <c r="C2268" s="98" t="s">
        <v>1547</v>
      </c>
      <c r="D2268" s="85">
        <v>1561.8</v>
      </c>
      <c r="E2268" s="99">
        <v>-0.105347993182223</v>
      </c>
      <c r="F2268" s="96">
        <v>167</v>
      </c>
      <c r="G2268" s="100" t="s">
        <v>1006</v>
      </c>
      <c r="H2268" s="100" t="s">
        <v>1030</v>
      </c>
      <c r="I2268" s="100" t="s">
        <v>1006</v>
      </c>
      <c r="J2268" s="100" t="s">
        <v>1030</v>
      </c>
      <c r="K2268" s="100" t="s">
        <v>1030</v>
      </c>
      <c r="L2268" s="100" t="s">
        <v>1021</v>
      </c>
      <c r="M2268" s="100" t="s">
        <v>1030</v>
      </c>
      <c r="N2268" s="100" t="s">
        <v>1008</v>
      </c>
      <c r="O2268" s="110" t="s">
        <v>1185</v>
      </c>
    </row>
    <row r="2269" spans="1:15" x14ac:dyDescent="0.25">
      <c r="A2269" s="97" t="s">
        <v>1177</v>
      </c>
      <c r="B2269" s="98" t="s">
        <v>1546</v>
      </c>
      <c r="C2269" s="98" t="s">
        <v>1547</v>
      </c>
      <c r="D2269" s="85">
        <v>949.5</v>
      </c>
      <c r="E2269" s="99">
        <v>-0.47309377523361201</v>
      </c>
      <c r="F2269" s="96">
        <v>178</v>
      </c>
      <c r="G2269" s="100" t="s">
        <v>1014</v>
      </c>
      <c r="H2269" s="100" t="s">
        <v>1014</v>
      </c>
      <c r="I2269" s="100" t="s">
        <v>1014</v>
      </c>
      <c r="J2269" s="100" t="s">
        <v>1014</v>
      </c>
      <c r="K2269" s="100" t="s">
        <v>1014</v>
      </c>
      <c r="L2269" s="100" t="s">
        <v>1014</v>
      </c>
      <c r="M2269" s="100" t="s">
        <v>1014</v>
      </c>
      <c r="N2269" s="100" t="s">
        <v>1014</v>
      </c>
      <c r="O2269" s="110" t="s">
        <v>1009</v>
      </c>
    </row>
    <row r="2270" spans="1:15" x14ac:dyDescent="0.25">
      <c r="A2270" s="97" t="s">
        <v>1178</v>
      </c>
      <c r="B2270" s="98" t="s">
        <v>1546</v>
      </c>
      <c r="C2270" s="98" t="s">
        <v>1547</v>
      </c>
      <c r="D2270" s="85">
        <v>179.1</v>
      </c>
      <c r="E2270" s="99">
        <v>-1.70326281824506</v>
      </c>
      <c r="F2270" s="96">
        <v>207</v>
      </c>
      <c r="G2270" s="100" t="s">
        <v>1014</v>
      </c>
      <c r="H2270" s="100" t="s">
        <v>1014</v>
      </c>
      <c r="I2270" s="100" t="s">
        <v>1014</v>
      </c>
      <c r="J2270" s="100" t="s">
        <v>1014</v>
      </c>
      <c r="K2270" s="100" t="s">
        <v>1014</v>
      </c>
      <c r="L2270" s="100" t="s">
        <v>1014</v>
      </c>
      <c r="M2270" s="100" t="s">
        <v>1014</v>
      </c>
      <c r="N2270" s="100" t="s">
        <v>1014</v>
      </c>
      <c r="O2270" s="110" t="s">
        <v>1009</v>
      </c>
    </row>
    <row r="2271" spans="1:15" x14ac:dyDescent="0.25">
      <c r="A2271" s="97" t="s">
        <v>1179</v>
      </c>
      <c r="B2271" s="98" t="s">
        <v>1546</v>
      </c>
      <c r="C2271" s="98" t="s">
        <v>1547</v>
      </c>
      <c r="D2271" s="85">
        <v>690.7</v>
      </c>
      <c r="E2271" s="99">
        <v>-1.38949915920594</v>
      </c>
      <c r="F2271" s="96">
        <v>203</v>
      </c>
      <c r="G2271" s="100" t="s">
        <v>1014</v>
      </c>
      <c r="H2271" s="100" t="s">
        <v>1014</v>
      </c>
      <c r="I2271" s="100" t="s">
        <v>1014</v>
      </c>
      <c r="J2271" s="100" t="s">
        <v>1014</v>
      </c>
      <c r="K2271" s="100" t="s">
        <v>1014</v>
      </c>
      <c r="L2271" s="100" t="s">
        <v>1014</v>
      </c>
      <c r="M2271" s="100" t="s">
        <v>1014</v>
      </c>
      <c r="N2271" s="100" t="s">
        <v>1014</v>
      </c>
      <c r="O2271" s="110" t="s">
        <v>1009</v>
      </c>
    </row>
    <row r="2272" spans="1:15" x14ac:dyDescent="0.25">
      <c r="A2272" s="97" t="s">
        <v>1180</v>
      </c>
      <c r="B2272" s="98" t="s">
        <v>1546</v>
      </c>
      <c r="C2272" s="98" t="s">
        <v>1547</v>
      </c>
      <c r="D2272" s="85">
        <v>4272.2</v>
      </c>
      <c r="E2272" s="99">
        <v>-0.60460870524350296</v>
      </c>
      <c r="F2272" s="96">
        <v>183</v>
      </c>
      <c r="G2272" s="100" t="s">
        <v>1030</v>
      </c>
      <c r="H2272" s="100" t="s">
        <v>1030</v>
      </c>
      <c r="I2272" s="100" t="s">
        <v>1006</v>
      </c>
      <c r="J2272" s="100" t="s">
        <v>1030</v>
      </c>
      <c r="K2272" s="100" t="s">
        <v>1021</v>
      </c>
      <c r="L2272" s="100" t="s">
        <v>1021</v>
      </c>
      <c r="M2272" s="100" t="s">
        <v>1030</v>
      </c>
      <c r="N2272" s="100" t="s">
        <v>1008</v>
      </c>
      <c r="O2272" s="110" t="s">
        <v>1185</v>
      </c>
    </row>
    <row r="2273" spans="1:15" x14ac:dyDescent="0.25">
      <c r="A2273" s="97" t="s">
        <v>1181</v>
      </c>
      <c r="B2273" s="98" t="s">
        <v>1546</v>
      </c>
      <c r="C2273" s="98" t="s">
        <v>1547</v>
      </c>
      <c r="D2273" s="85">
        <v>519.9</v>
      </c>
      <c r="E2273" s="99">
        <v>-1.3426227070669801</v>
      </c>
      <c r="F2273" s="96">
        <v>199</v>
      </c>
      <c r="G2273" s="100" t="s">
        <v>1014</v>
      </c>
      <c r="H2273" s="100" t="s">
        <v>1014</v>
      </c>
      <c r="I2273" s="100" t="s">
        <v>1014</v>
      </c>
      <c r="J2273" s="100" t="s">
        <v>1014</v>
      </c>
      <c r="K2273" s="100" t="s">
        <v>1014</v>
      </c>
      <c r="L2273" s="100" t="s">
        <v>1014</v>
      </c>
      <c r="M2273" s="100" t="s">
        <v>1014</v>
      </c>
      <c r="N2273" s="100" t="s">
        <v>1014</v>
      </c>
      <c r="O2273" s="110" t="s">
        <v>1009</v>
      </c>
    </row>
    <row r="2274" spans="1:15" x14ac:dyDescent="0.25">
      <c r="A2274" s="97" t="s">
        <v>1182</v>
      </c>
      <c r="B2274" s="98" t="s">
        <v>1546</v>
      </c>
      <c r="C2274" s="98" t="s">
        <v>1547</v>
      </c>
      <c r="D2274" s="85">
        <v>1822.9</v>
      </c>
      <c r="E2274" s="99">
        <v>-0.84737718583522703</v>
      </c>
      <c r="F2274" s="96">
        <v>203</v>
      </c>
      <c r="G2274" s="100" t="s">
        <v>1030</v>
      </c>
      <c r="H2274" s="100" t="s">
        <v>1030</v>
      </c>
      <c r="I2274" s="100" t="s">
        <v>1006</v>
      </c>
      <c r="J2274" s="100" t="s">
        <v>1021</v>
      </c>
      <c r="K2274" s="100" t="s">
        <v>1021</v>
      </c>
      <c r="L2274" s="100" t="s">
        <v>1021</v>
      </c>
      <c r="M2274" s="100" t="s">
        <v>1030</v>
      </c>
      <c r="N2274" s="100" t="s">
        <v>1008</v>
      </c>
      <c r="O2274" s="110" t="s">
        <v>1185</v>
      </c>
    </row>
    <row r="2275" spans="1:15" x14ac:dyDescent="0.25">
      <c r="A2275" s="97" t="s">
        <v>1003</v>
      </c>
      <c r="B2275" s="98" t="s">
        <v>1548</v>
      </c>
      <c r="C2275" s="98" t="s">
        <v>1549</v>
      </c>
      <c r="D2275" s="85">
        <v>544.4</v>
      </c>
      <c r="E2275" s="99">
        <v>-1.3623404008644899</v>
      </c>
      <c r="F2275" s="96">
        <v>207</v>
      </c>
      <c r="G2275" s="100" t="s">
        <v>1030</v>
      </c>
      <c r="H2275" s="100" t="s">
        <v>1008</v>
      </c>
      <c r="I2275" s="100" t="s">
        <v>1007</v>
      </c>
      <c r="J2275" s="100" t="s">
        <v>1006</v>
      </c>
      <c r="K2275" s="100" t="s">
        <v>1007</v>
      </c>
      <c r="L2275" s="100" t="s">
        <v>1006</v>
      </c>
      <c r="M2275" s="100" t="s">
        <v>1006</v>
      </c>
      <c r="N2275" s="100" t="s">
        <v>1006</v>
      </c>
      <c r="O2275" s="110" t="s">
        <v>1185</v>
      </c>
    </row>
    <row r="2276" spans="1:15" x14ac:dyDescent="0.25">
      <c r="A2276" s="97" t="s">
        <v>1172</v>
      </c>
      <c r="B2276" s="98" t="s">
        <v>1548</v>
      </c>
      <c r="C2276" s="98" t="s">
        <v>1549</v>
      </c>
      <c r="D2276" s="85">
        <v>349.8</v>
      </c>
      <c r="E2276" s="99">
        <v>-1.0728004811145699</v>
      </c>
      <c r="F2276" s="96">
        <v>201</v>
      </c>
      <c r="G2276" s="100" t="s">
        <v>1014</v>
      </c>
      <c r="H2276" s="100" t="s">
        <v>1014</v>
      </c>
      <c r="I2276" s="100" t="s">
        <v>1014</v>
      </c>
      <c r="J2276" s="100" t="s">
        <v>1014</v>
      </c>
      <c r="K2276" s="100" t="s">
        <v>1014</v>
      </c>
      <c r="L2276" s="100" t="s">
        <v>1014</v>
      </c>
      <c r="M2276" s="100" t="s">
        <v>1014</v>
      </c>
      <c r="N2276" s="100" t="s">
        <v>1014</v>
      </c>
      <c r="O2276" s="110" t="s">
        <v>1009</v>
      </c>
    </row>
    <row r="2277" spans="1:15" x14ac:dyDescent="0.25">
      <c r="A2277" s="97" t="s">
        <v>1173</v>
      </c>
      <c r="B2277" s="98" t="s">
        <v>1548</v>
      </c>
      <c r="C2277" s="98" t="s">
        <v>1549</v>
      </c>
      <c r="D2277" s="85">
        <v>420.4</v>
      </c>
      <c r="E2277" s="99">
        <v>-1.6959839921425099</v>
      </c>
      <c r="F2277" s="96">
        <v>209</v>
      </c>
      <c r="G2277" s="100" t="s">
        <v>1030</v>
      </c>
      <c r="H2277" s="100" t="s">
        <v>1007</v>
      </c>
      <c r="I2277" s="100" t="s">
        <v>1007</v>
      </c>
      <c r="J2277" s="100" t="s">
        <v>1030</v>
      </c>
      <c r="K2277" s="100" t="s">
        <v>1007</v>
      </c>
      <c r="L2277" s="100" t="s">
        <v>1006</v>
      </c>
      <c r="M2277" s="100" t="s">
        <v>1006</v>
      </c>
      <c r="N2277" s="100" t="s">
        <v>1006</v>
      </c>
      <c r="O2277" s="110" t="s">
        <v>1185</v>
      </c>
    </row>
    <row r="2278" spans="1:15" x14ac:dyDescent="0.25">
      <c r="A2278" s="97" t="s">
        <v>1174</v>
      </c>
      <c r="B2278" s="98" t="s">
        <v>1548</v>
      </c>
      <c r="C2278" s="98" t="s">
        <v>1549</v>
      </c>
      <c r="D2278" s="85">
        <v>75.599999999999994</v>
      </c>
      <c r="E2278" s="99">
        <v>-1.8680280308118999</v>
      </c>
      <c r="F2278" s="96">
        <v>206</v>
      </c>
      <c r="G2278" s="100" t="s">
        <v>1014</v>
      </c>
      <c r="H2278" s="100" t="s">
        <v>1014</v>
      </c>
      <c r="I2278" s="100" t="s">
        <v>1014</v>
      </c>
      <c r="J2278" s="100" t="s">
        <v>1014</v>
      </c>
      <c r="K2278" s="100" t="s">
        <v>1014</v>
      </c>
      <c r="L2278" s="100" t="s">
        <v>1014</v>
      </c>
      <c r="M2278" s="100" t="s">
        <v>1014</v>
      </c>
      <c r="N2278" s="100" t="s">
        <v>1014</v>
      </c>
      <c r="O2278" s="110" t="s">
        <v>1009</v>
      </c>
    </row>
    <row r="2279" spans="1:15" x14ac:dyDescent="0.25">
      <c r="A2279" s="97" t="s">
        <v>1175</v>
      </c>
      <c r="B2279" s="98" t="s">
        <v>1548</v>
      </c>
      <c r="C2279" s="98" t="s">
        <v>1549</v>
      </c>
      <c r="D2279" s="85">
        <v>687.8</v>
      </c>
      <c r="E2279" s="99">
        <v>-1.64464935989922</v>
      </c>
      <c r="F2279" s="96">
        <v>208</v>
      </c>
      <c r="G2279" s="100" t="s">
        <v>1030</v>
      </c>
      <c r="H2279" s="100" t="s">
        <v>1007</v>
      </c>
      <c r="I2279" s="100" t="s">
        <v>1007</v>
      </c>
      <c r="J2279" s="100" t="s">
        <v>1030</v>
      </c>
      <c r="K2279" s="100" t="s">
        <v>1007</v>
      </c>
      <c r="L2279" s="100" t="s">
        <v>1006</v>
      </c>
      <c r="M2279" s="100" t="s">
        <v>1006</v>
      </c>
      <c r="N2279" s="100" t="s">
        <v>1006</v>
      </c>
      <c r="O2279" s="110" t="s">
        <v>1185</v>
      </c>
    </row>
    <row r="2280" spans="1:15" x14ac:dyDescent="0.25">
      <c r="A2280" s="97" t="s">
        <v>1176</v>
      </c>
      <c r="B2280" s="98" t="s">
        <v>1548</v>
      </c>
      <c r="C2280" s="98" t="s">
        <v>1549</v>
      </c>
      <c r="D2280" s="85">
        <v>1470.7</v>
      </c>
      <c r="E2280" s="99">
        <v>-1.6840784194192699</v>
      </c>
      <c r="F2280" s="96">
        <v>209</v>
      </c>
      <c r="G2280" s="100" t="s">
        <v>1030</v>
      </c>
      <c r="H2280" s="100" t="s">
        <v>1007</v>
      </c>
      <c r="I2280" s="100" t="s">
        <v>1007</v>
      </c>
      <c r="J2280" s="100" t="s">
        <v>1021</v>
      </c>
      <c r="K2280" s="100" t="s">
        <v>1007</v>
      </c>
      <c r="L2280" s="100" t="s">
        <v>1006</v>
      </c>
      <c r="M2280" s="100" t="s">
        <v>1006</v>
      </c>
      <c r="N2280" s="100" t="s">
        <v>1006</v>
      </c>
      <c r="O2280" s="110" t="s">
        <v>1185</v>
      </c>
    </row>
    <row r="2281" spans="1:15" x14ac:dyDescent="0.25">
      <c r="A2281" s="97" t="s">
        <v>1177</v>
      </c>
      <c r="B2281" s="98" t="s">
        <v>1548</v>
      </c>
      <c r="C2281" s="98" t="s">
        <v>1549</v>
      </c>
      <c r="D2281" s="85">
        <v>859.1</v>
      </c>
      <c r="E2281" s="99">
        <v>-0.67865942008610503</v>
      </c>
      <c r="F2281" s="96">
        <v>192</v>
      </c>
      <c r="G2281" s="100" t="s">
        <v>1030</v>
      </c>
      <c r="H2281" s="100" t="s">
        <v>1007</v>
      </c>
      <c r="I2281" s="100" t="s">
        <v>1007</v>
      </c>
      <c r="J2281" s="100" t="s">
        <v>1021</v>
      </c>
      <c r="K2281" s="100" t="s">
        <v>1007</v>
      </c>
      <c r="L2281" s="100" t="s">
        <v>1006</v>
      </c>
      <c r="M2281" s="100" t="s">
        <v>1006</v>
      </c>
      <c r="N2281" s="100" t="s">
        <v>1006</v>
      </c>
      <c r="O2281" s="110" t="s">
        <v>1185</v>
      </c>
    </row>
    <row r="2282" spans="1:15" x14ac:dyDescent="0.25">
      <c r="A2282" s="97" t="s">
        <v>1178</v>
      </c>
      <c r="B2282" s="98" t="s">
        <v>1548</v>
      </c>
      <c r="C2282" s="98" t="s">
        <v>1549</v>
      </c>
      <c r="D2282" s="85">
        <v>181.8</v>
      </c>
      <c r="E2282" s="99">
        <v>-1.6862194476841801</v>
      </c>
      <c r="F2282" s="96">
        <v>206</v>
      </c>
      <c r="G2282" s="100" t="s">
        <v>1030</v>
      </c>
      <c r="H2282" s="100" t="s">
        <v>1008</v>
      </c>
      <c r="I2282" s="100" t="s">
        <v>1007</v>
      </c>
      <c r="J2282" s="100" t="s">
        <v>1030</v>
      </c>
      <c r="K2282" s="100" t="s">
        <v>1007</v>
      </c>
      <c r="L2282" s="100" t="s">
        <v>1006</v>
      </c>
      <c r="M2282" s="100" t="s">
        <v>1006</v>
      </c>
      <c r="N2282" s="100" t="s">
        <v>1006</v>
      </c>
      <c r="O2282" s="110" t="s">
        <v>1185</v>
      </c>
    </row>
    <row r="2283" spans="1:15" x14ac:dyDescent="0.25">
      <c r="A2283" s="97" t="s">
        <v>1179</v>
      </c>
      <c r="B2283" s="98" t="s">
        <v>1548</v>
      </c>
      <c r="C2283" s="98" t="s">
        <v>1549</v>
      </c>
      <c r="D2283" s="85">
        <v>723.6</v>
      </c>
      <c r="E2283" s="99">
        <v>-1.6944596338162401</v>
      </c>
      <c r="F2283" s="96">
        <v>209</v>
      </c>
      <c r="G2283" s="100" t="s">
        <v>1030</v>
      </c>
      <c r="H2283" s="100" t="s">
        <v>1008</v>
      </c>
      <c r="I2283" s="100" t="s">
        <v>1007</v>
      </c>
      <c r="J2283" s="100" t="s">
        <v>1021</v>
      </c>
      <c r="K2283" s="100" t="s">
        <v>1007</v>
      </c>
      <c r="L2283" s="100" t="s">
        <v>1006</v>
      </c>
      <c r="M2283" s="100" t="s">
        <v>1006</v>
      </c>
      <c r="N2283" s="100" t="s">
        <v>1006</v>
      </c>
      <c r="O2283" s="110" t="s">
        <v>1185</v>
      </c>
    </row>
    <row r="2284" spans="1:15" x14ac:dyDescent="0.25">
      <c r="A2284" s="97" t="s">
        <v>1180</v>
      </c>
      <c r="B2284" s="98" t="s">
        <v>1548</v>
      </c>
      <c r="C2284" s="98" t="s">
        <v>1549</v>
      </c>
      <c r="D2284" s="85">
        <v>3647.1</v>
      </c>
      <c r="E2284" s="99">
        <v>-1.6858834983550699</v>
      </c>
      <c r="F2284" s="96">
        <v>209</v>
      </c>
      <c r="G2284" s="100" t="s">
        <v>1030</v>
      </c>
      <c r="H2284" s="100" t="s">
        <v>1008</v>
      </c>
      <c r="I2284" s="100" t="s">
        <v>1007</v>
      </c>
      <c r="J2284" s="100" t="s">
        <v>1021</v>
      </c>
      <c r="K2284" s="100" t="s">
        <v>1007</v>
      </c>
      <c r="L2284" s="100" t="s">
        <v>1006</v>
      </c>
      <c r="M2284" s="100" t="s">
        <v>1006</v>
      </c>
      <c r="N2284" s="100" t="s">
        <v>1006</v>
      </c>
      <c r="O2284" s="110" t="s">
        <v>1185</v>
      </c>
    </row>
    <row r="2285" spans="1:15" x14ac:dyDescent="0.25">
      <c r="A2285" s="97" t="s">
        <v>1181</v>
      </c>
      <c r="B2285" s="98" t="s">
        <v>1548</v>
      </c>
      <c r="C2285" s="98" t="s">
        <v>1549</v>
      </c>
      <c r="D2285" s="85">
        <v>467.3</v>
      </c>
      <c r="E2285" s="99">
        <v>-1.7025442892831799</v>
      </c>
      <c r="F2285" s="96">
        <v>209</v>
      </c>
      <c r="G2285" s="100" t="s">
        <v>1030</v>
      </c>
      <c r="H2285" s="100" t="s">
        <v>1008</v>
      </c>
      <c r="I2285" s="100" t="s">
        <v>1007</v>
      </c>
      <c r="J2285" s="100" t="s">
        <v>1006</v>
      </c>
      <c r="K2285" s="100" t="s">
        <v>1007</v>
      </c>
      <c r="L2285" s="100" t="s">
        <v>1006</v>
      </c>
      <c r="M2285" s="100" t="s">
        <v>1006</v>
      </c>
      <c r="N2285" s="100" t="s">
        <v>1006</v>
      </c>
      <c r="O2285" s="110" t="s">
        <v>1185</v>
      </c>
    </row>
    <row r="2286" spans="1:15" x14ac:dyDescent="0.25">
      <c r="A2286" s="97" t="s">
        <v>1182</v>
      </c>
      <c r="B2286" s="98" t="s">
        <v>1548</v>
      </c>
      <c r="C2286" s="98" t="s">
        <v>1549</v>
      </c>
      <c r="D2286" s="85">
        <v>1068.5999999999999</v>
      </c>
      <c r="E2286" s="99">
        <v>-1.8354685807145199</v>
      </c>
      <c r="F2286" s="96">
        <v>209</v>
      </c>
      <c r="G2286" s="100" t="s">
        <v>1030</v>
      </c>
      <c r="H2286" s="100" t="s">
        <v>1008</v>
      </c>
      <c r="I2286" s="100" t="s">
        <v>1007</v>
      </c>
      <c r="J2286" s="100" t="s">
        <v>1006</v>
      </c>
      <c r="K2286" s="100" t="s">
        <v>1007</v>
      </c>
      <c r="L2286" s="100" t="s">
        <v>1006</v>
      </c>
      <c r="M2286" s="100" t="s">
        <v>1006</v>
      </c>
      <c r="N2286" s="100" t="s">
        <v>1006</v>
      </c>
      <c r="O2286" s="110" t="s">
        <v>1185</v>
      </c>
    </row>
    <row r="2287" spans="1:15" x14ac:dyDescent="0.25">
      <c r="A2287" s="97" t="s">
        <v>1003</v>
      </c>
      <c r="B2287" s="98" t="s">
        <v>1550</v>
      </c>
      <c r="C2287" s="98" t="s">
        <v>1551</v>
      </c>
      <c r="D2287" s="85">
        <v>27.2</v>
      </c>
      <c r="E2287" s="99">
        <v>-1.27872179614521</v>
      </c>
      <c r="F2287" s="96">
        <v>205</v>
      </c>
      <c r="G2287" s="100" t="s">
        <v>1014</v>
      </c>
      <c r="H2287" s="100" t="s">
        <v>1014</v>
      </c>
      <c r="I2287" s="100" t="s">
        <v>1014</v>
      </c>
      <c r="J2287" s="100" t="s">
        <v>1014</v>
      </c>
      <c r="K2287" s="100" t="s">
        <v>1014</v>
      </c>
      <c r="L2287" s="100" t="s">
        <v>1014</v>
      </c>
      <c r="M2287" s="100" t="s">
        <v>1014</v>
      </c>
      <c r="N2287" s="100" t="s">
        <v>1014</v>
      </c>
      <c r="O2287" s="110" t="s">
        <v>1009</v>
      </c>
    </row>
    <row r="2288" spans="1:15" x14ac:dyDescent="0.25">
      <c r="A2288" s="97" t="s">
        <v>1172</v>
      </c>
      <c r="B2288" s="98" t="s">
        <v>1550</v>
      </c>
      <c r="C2288" s="98" t="s">
        <v>1551</v>
      </c>
      <c r="D2288" s="85">
        <v>6.6</v>
      </c>
      <c r="E2288" s="99">
        <v>-1.0728004811145699</v>
      </c>
      <c r="F2288" s="96">
        <v>201</v>
      </c>
      <c r="G2288" s="100" t="s">
        <v>1014</v>
      </c>
      <c r="H2288" s="100" t="s">
        <v>1014</v>
      </c>
      <c r="I2288" s="100" t="s">
        <v>1014</v>
      </c>
      <c r="J2288" s="100" t="s">
        <v>1014</v>
      </c>
      <c r="K2288" s="100" t="s">
        <v>1014</v>
      </c>
      <c r="L2288" s="100" t="s">
        <v>1014</v>
      </c>
      <c r="M2288" s="100" t="s">
        <v>1014</v>
      </c>
      <c r="N2288" s="100" t="s">
        <v>1014</v>
      </c>
      <c r="O2288" s="110" t="s">
        <v>1009</v>
      </c>
    </row>
    <row r="2289" spans="1:15" x14ac:dyDescent="0.25">
      <c r="A2289" s="97" t="s">
        <v>1173</v>
      </c>
      <c r="B2289" s="98" t="s">
        <v>1550</v>
      </c>
      <c r="C2289" s="98" t="s">
        <v>1551</v>
      </c>
      <c r="D2289" s="85">
        <v>8.6999999999999993</v>
      </c>
      <c r="E2289" s="99">
        <v>-1.2636010256963299</v>
      </c>
      <c r="F2289" s="96">
        <v>199</v>
      </c>
      <c r="G2289" s="100" t="s">
        <v>1014</v>
      </c>
      <c r="H2289" s="100" t="s">
        <v>1014</v>
      </c>
      <c r="I2289" s="100" t="s">
        <v>1014</v>
      </c>
      <c r="J2289" s="100" t="s">
        <v>1014</v>
      </c>
      <c r="K2289" s="100" t="s">
        <v>1014</v>
      </c>
      <c r="L2289" s="100" t="s">
        <v>1014</v>
      </c>
      <c r="M2289" s="100" t="s">
        <v>1014</v>
      </c>
      <c r="N2289" s="100" t="s">
        <v>1014</v>
      </c>
      <c r="O2289" s="110" t="s">
        <v>1009</v>
      </c>
    </row>
    <row r="2290" spans="1:15" x14ac:dyDescent="0.25">
      <c r="A2290" s="97" t="s">
        <v>1174</v>
      </c>
      <c r="B2290" s="98" t="s">
        <v>1550</v>
      </c>
      <c r="C2290" s="98" t="s">
        <v>1551</v>
      </c>
      <c r="D2290" s="85">
        <v>2.9</v>
      </c>
      <c r="E2290" s="99">
        <v>-1.8680280308118999</v>
      </c>
      <c r="F2290" s="96">
        <v>206</v>
      </c>
      <c r="G2290" s="100" t="s">
        <v>1014</v>
      </c>
      <c r="H2290" s="100" t="s">
        <v>1014</v>
      </c>
      <c r="I2290" s="100" t="s">
        <v>1014</v>
      </c>
      <c r="J2290" s="100" t="s">
        <v>1014</v>
      </c>
      <c r="K2290" s="100" t="s">
        <v>1014</v>
      </c>
      <c r="L2290" s="100" t="s">
        <v>1014</v>
      </c>
      <c r="M2290" s="100" t="s">
        <v>1014</v>
      </c>
      <c r="N2290" s="100" t="s">
        <v>1014</v>
      </c>
      <c r="O2290" s="110" t="s">
        <v>1009</v>
      </c>
    </row>
    <row r="2291" spans="1:15" x14ac:dyDescent="0.25">
      <c r="A2291" s="97" t="s">
        <v>1175</v>
      </c>
      <c r="B2291" s="98" t="s">
        <v>1550</v>
      </c>
      <c r="C2291" s="98" t="s">
        <v>1551</v>
      </c>
      <c r="D2291" s="85">
        <v>17.5</v>
      </c>
      <c r="E2291" s="99">
        <v>-1.5098614550873199</v>
      </c>
      <c r="F2291" s="96">
        <v>207</v>
      </c>
      <c r="G2291" s="100" t="s">
        <v>1014</v>
      </c>
      <c r="H2291" s="100" t="s">
        <v>1014</v>
      </c>
      <c r="I2291" s="100" t="s">
        <v>1014</v>
      </c>
      <c r="J2291" s="100" t="s">
        <v>1014</v>
      </c>
      <c r="K2291" s="100" t="s">
        <v>1014</v>
      </c>
      <c r="L2291" s="100" t="s">
        <v>1014</v>
      </c>
      <c r="M2291" s="100" t="s">
        <v>1014</v>
      </c>
      <c r="N2291" s="100" t="s">
        <v>1014</v>
      </c>
      <c r="O2291" s="110" t="s">
        <v>1009</v>
      </c>
    </row>
    <row r="2292" spans="1:15" x14ac:dyDescent="0.25">
      <c r="A2292" s="97" t="s">
        <v>1176</v>
      </c>
      <c r="B2292" s="98" t="s">
        <v>1550</v>
      </c>
      <c r="C2292" s="98" t="s">
        <v>1551</v>
      </c>
      <c r="D2292" s="85">
        <v>44.6</v>
      </c>
      <c r="E2292" s="99">
        <v>-1.07964203188056</v>
      </c>
      <c r="F2292" s="96">
        <v>201</v>
      </c>
      <c r="G2292" s="100" t="s">
        <v>1014</v>
      </c>
      <c r="H2292" s="100" t="s">
        <v>1014</v>
      </c>
      <c r="I2292" s="100" t="s">
        <v>1014</v>
      </c>
      <c r="J2292" s="100" t="s">
        <v>1014</v>
      </c>
      <c r="K2292" s="100" t="s">
        <v>1014</v>
      </c>
      <c r="L2292" s="100" t="s">
        <v>1014</v>
      </c>
      <c r="M2292" s="100" t="s">
        <v>1014</v>
      </c>
      <c r="N2292" s="100" t="s">
        <v>1014</v>
      </c>
      <c r="O2292" s="110" t="s">
        <v>1009</v>
      </c>
    </row>
    <row r="2293" spans="1:15" x14ac:dyDescent="0.25">
      <c r="A2293" s="97" t="s">
        <v>1177</v>
      </c>
      <c r="B2293" s="98" t="s">
        <v>1550</v>
      </c>
      <c r="C2293" s="98" t="s">
        <v>1551</v>
      </c>
      <c r="D2293" s="85">
        <v>22.7</v>
      </c>
      <c r="E2293" s="99">
        <v>-0.47309377523361201</v>
      </c>
      <c r="F2293" s="96">
        <v>178</v>
      </c>
      <c r="G2293" s="100" t="s">
        <v>1014</v>
      </c>
      <c r="H2293" s="100" t="s">
        <v>1014</v>
      </c>
      <c r="I2293" s="100" t="s">
        <v>1014</v>
      </c>
      <c r="J2293" s="100" t="s">
        <v>1014</v>
      </c>
      <c r="K2293" s="100" t="s">
        <v>1014</v>
      </c>
      <c r="L2293" s="100" t="s">
        <v>1014</v>
      </c>
      <c r="M2293" s="100" t="s">
        <v>1014</v>
      </c>
      <c r="N2293" s="100" t="s">
        <v>1014</v>
      </c>
      <c r="O2293" s="110" t="s">
        <v>1009</v>
      </c>
    </row>
    <row r="2294" spans="1:15" x14ac:dyDescent="0.25">
      <c r="A2294" s="97" t="s">
        <v>1178</v>
      </c>
      <c r="B2294" s="98" t="s">
        <v>1550</v>
      </c>
      <c r="C2294" s="98" t="s">
        <v>1551</v>
      </c>
      <c r="D2294" s="85">
        <v>3.7</v>
      </c>
      <c r="E2294" s="99">
        <v>-1.70326281824506</v>
      </c>
      <c r="F2294" s="96">
        <v>207</v>
      </c>
      <c r="G2294" s="100" t="s">
        <v>1014</v>
      </c>
      <c r="H2294" s="100" t="s">
        <v>1014</v>
      </c>
      <c r="I2294" s="100" t="s">
        <v>1014</v>
      </c>
      <c r="J2294" s="100" t="s">
        <v>1014</v>
      </c>
      <c r="K2294" s="100" t="s">
        <v>1014</v>
      </c>
      <c r="L2294" s="100" t="s">
        <v>1014</v>
      </c>
      <c r="M2294" s="100" t="s">
        <v>1014</v>
      </c>
      <c r="N2294" s="100" t="s">
        <v>1014</v>
      </c>
      <c r="O2294" s="110" t="s">
        <v>1009</v>
      </c>
    </row>
    <row r="2295" spans="1:15" x14ac:dyDescent="0.25">
      <c r="A2295" s="97" t="s">
        <v>1179</v>
      </c>
      <c r="B2295" s="98" t="s">
        <v>1550</v>
      </c>
      <c r="C2295" s="98" t="s">
        <v>1551</v>
      </c>
      <c r="D2295" s="85">
        <v>15.4</v>
      </c>
      <c r="E2295" s="99">
        <v>-1.38949915920594</v>
      </c>
      <c r="F2295" s="96">
        <v>203</v>
      </c>
      <c r="G2295" s="100" t="s">
        <v>1014</v>
      </c>
      <c r="H2295" s="100" t="s">
        <v>1014</v>
      </c>
      <c r="I2295" s="100" t="s">
        <v>1014</v>
      </c>
      <c r="J2295" s="100" t="s">
        <v>1014</v>
      </c>
      <c r="K2295" s="100" t="s">
        <v>1014</v>
      </c>
      <c r="L2295" s="100" t="s">
        <v>1014</v>
      </c>
      <c r="M2295" s="100" t="s">
        <v>1014</v>
      </c>
      <c r="N2295" s="100" t="s">
        <v>1014</v>
      </c>
      <c r="O2295" s="110" t="s">
        <v>1009</v>
      </c>
    </row>
    <row r="2296" spans="1:15" x14ac:dyDescent="0.25">
      <c r="A2296" s="97" t="s">
        <v>1180</v>
      </c>
      <c r="B2296" s="98" t="s">
        <v>1550</v>
      </c>
      <c r="C2296" s="98" t="s">
        <v>1551</v>
      </c>
      <c r="D2296" s="85">
        <v>136</v>
      </c>
      <c r="E2296" s="99">
        <v>-1.2105086147581401</v>
      </c>
      <c r="F2296" s="96">
        <v>203</v>
      </c>
      <c r="G2296" s="100" t="s">
        <v>1014</v>
      </c>
      <c r="H2296" s="100" t="s">
        <v>1014</v>
      </c>
      <c r="I2296" s="100" t="s">
        <v>1014</v>
      </c>
      <c r="J2296" s="100" t="s">
        <v>1014</v>
      </c>
      <c r="K2296" s="100" t="s">
        <v>1014</v>
      </c>
      <c r="L2296" s="100" t="s">
        <v>1014</v>
      </c>
      <c r="M2296" s="100" t="s">
        <v>1014</v>
      </c>
      <c r="N2296" s="100" t="s">
        <v>1014</v>
      </c>
      <c r="O2296" s="110" t="s">
        <v>1009</v>
      </c>
    </row>
    <row r="2297" spans="1:15" x14ac:dyDescent="0.25">
      <c r="A2297" s="97" t="s">
        <v>1181</v>
      </c>
      <c r="B2297" s="98" t="s">
        <v>1550</v>
      </c>
      <c r="C2297" s="98" t="s">
        <v>1551</v>
      </c>
      <c r="D2297" s="85">
        <v>10.1</v>
      </c>
      <c r="E2297" s="99">
        <v>-1.3426227070669801</v>
      </c>
      <c r="F2297" s="96">
        <v>199</v>
      </c>
      <c r="G2297" s="100" t="s">
        <v>1014</v>
      </c>
      <c r="H2297" s="100" t="s">
        <v>1014</v>
      </c>
      <c r="I2297" s="100" t="s">
        <v>1014</v>
      </c>
      <c r="J2297" s="100" t="s">
        <v>1014</v>
      </c>
      <c r="K2297" s="100" t="s">
        <v>1014</v>
      </c>
      <c r="L2297" s="100" t="s">
        <v>1014</v>
      </c>
      <c r="M2297" s="100" t="s">
        <v>1014</v>
      </c>
      <c r="N2297" s="100" t="s">
        <v>1014</v>
      </c>
      <c r="O2297" s="110" t="s">
        <v>1009</v>
      </c>
    </row>
    <row r="2298" spans="1:15" x14ac:dyDescent="0.25">
      <c r="A2298" s="97" t="s">
        <v>1182</v>
      </c>
      <c r="B2298" s="98" t="s">
        <v>1550</v>
      </c>
      <c r="C2298" s="98" t="s">
        <v>1551</v>
      </c>
      <c r="D2298" s="85">
        <v>50.9</v>
      </c>
      <c r="E2298" s="99">
        <v>-1.0656491748335799</v>
      </c>
      <c r="F2298" s="96">
        <v>207</v>
      </c>
      <c r="G2298" s="100" t="s">
        <v>1014</v>
      </c>
      <c r="H2298" s="100" t="s">
        <v>1014</v>
      </c>
      <c r="I2298" s="100" t="s">
        <v>1014</v>
      </c>
      <c r="J2298" s="100" t="s">
        <v>1014</v>
      </c>
      <c r="K2298" s="100" t="s">
        <v>1014</v>
      </c>
      <c r="L2298" s="100" t="s">
        <v>1014</v>
      </c>
      <c r="M2298" s="100" t="s">
        <v>1014</v>
      </c>
      <c r="N2298" s="100" t="s">
        <v>1014</v>
      </c>
      <c r="O2298" s="110" t="s">
        <v>1009</v>
      </c>
    </row>
    <row r="2299" spans="1:15" x14ac:dyDescent="0.25">
      <c r="A2299" s="97" t="s">
        <v>1003</v>
      </c>
      <c r="B2299" s="98" t="s">
        <v>1552</v>
      </c>
      <c r="C2299" s="98" t="s">
        <v>1159</v>
      </c>
      <c r="D2299" s="85">
        <v>4005.6</v>
      </c>
      <c r="E2299" s="99">
        <v>0.72414032695678499</v>
      </c>
      <c r="F2299" s="96">
        <v>88</v>
      </c>
      <c r="G2299" s="100" t="s">
        <v>1051</v>
      </c>
      <c r="H2299" s="100" t="s">
        <v>1006</v>
      </c>
      <c r="I2299" s="100" t="s">
        <v>1007</v>
      </c>
      <c r="J2299" s="100" t="s">
        <v>1008</v>
      </c>
      <c r="K2299" s="100" t="s">
        <v>1008</v>
      </c>
      <c r="L2299" s="100" t="s">
        <v>1007</v>
      </c>
      <c r="M2299" s="100" t="s">
        <v>1021</v>
      </c>
      <c r="N2299" s="100" t="s">
        <v>1007</v>
      </c>
      <c r="O2299" s="110" t="s">
        <v>1185</v>
      </c>
    </row>
    <row r="2300" spans="1:15" x14ac:dyDescent="0.25">
      <c r="A2300" s="97" t="s">
        <v>1172</v>
      </c>
      <c r="B2300" s="98" t="s">
        <v>1552</v>
      </c>
      <c r="C2300" s="98" t="s">
        <v>1159</v>
      </c>
      <c r="D2300" s="85">
        <v>2437.6999999999998</v>
      </c>
      <c r="E2300" s="99">
        <v>0.56168603590084598</v>
      </c>
      <c r="F2300" s="96">
        <v>104</v>
      </c>
      <c r="G2300" s="100" t="s">
        <v>1051</v>
      </c>
      <c r="H2300" s="100" t="s">
        <v>1021</v>
      </c>
      <c r="I2300" s="100" t="s">
        <v>1007</v>
      </c>
      <c r="J2300" s="100" t="s">
        <v>1007</v>
      </c>
      <c r="K2300" s="100" t="s">
        <v>1007</v>
      </c>
      <c r="L2300" s="100" t="s">
        <v>1007</v>
      </c>
      <c r="M2300" s="100" t="s">
        <v>1021</v>
      </c>
      <c r="N2300" s="100" t="s">
        <v>1007</v>
      </c>
      <c r="O2300" s="110" t="s">
        <v>1185</v>
      </c>
    </row>
    <row r="2301" spans="1:15" x14ac:dyDescent="0.25">
      <c r="A2301" s="97" t="s">
        <v>1173</v>
      </c>
      <c r="B2301" s="98" t="s">
        <v>1552</v>
      </c>
      <c r="C2301" s="98" t="s">
        <v>1159</v>
      </c>
      <c r="D2301" s="85">
        <v>2695.7</v>
      </c>
      <c r="E2301" s="99">
        <v>0.48608808966316802</v>
      </c>
      <c r="F2301" s="96">
        <v>92</v>
      </c>
      <c r="G2301" s="100" t="s">
        <v>1008</v>
      </c>
      <c r="H2301" s="100" t="s">
        <v>1008</v>
      </c>
      <c r="I2301" s="100" t="s">
        <v>1007</v>
      </c>
      <c r="J2301" s="100" t="s">
        <v>1007</v>
      </c>
      <c r="K2301" s="100" t="s">
        <v>1008</v>
      </c>
      <c r="L2301" s="100" t="s">
        <v>1007</v>
      </c>
      <c r="M2301" s="100" t="s">
        <v>1021</v>
      </c>
      <c r="N2301" s="100" t="s">
        <v>1007</v>
      </c>
      <c r="O2301" s="110" t="s">
        <v>1185</v>
      </c>
    </row>
    <row r="2302" spans="1:15" x14ac:dyDescent="0.25">
      <c r="A2302" s="97" t="s">
        <v>1174</v>
      </c>
      <c r="B2302" s="98" t="s">
        <v>1552</v>
      </c>
      <c r="C2302" s="98" t="s">
        <v>1159</v>
      </c>
      <c r="D2302" s="85">
        <v>1455.2</v>
      </c>
      <c r="E2302" s="99">
        <v>0.83294381467159295</v>
      </c>
      <c r="F2302" s="96">
        <v>84</v>
      </c>
      <c r="G2302" s="100" t="s">
        <v>1014</v>
      </c>
      <c r="H2302" s="100" t="s">
        <v>1014</v>
      </c>
      <c r="I2302" s="100" t="s">
        <v>1014</v>
      </c>
      <c r="J2302" s="100" t="s">
        <v>1014</v>
      </c>
      <c r="K2302" s="100" t="s">
        <v>1014</v>
      </c>
      <c r="L2302" s="100" t="s">
        <v>1014</v>
      </c>
      <c r="M2302" s="100" t="s">
        <v>1014</v>
      </c>
      <c r="N2302" s="100" t="s">
        <v>1014</v>
      </c>
      <c r="O2302" s="110" t="s">
        <v>1200</v>
      </c>
    </row>
    <row r="2303" spans="1:15" x14ac:dyDescent="0.25">
      <c r="A2303" s="97" t="s">
        <v>1175</v>
      </c>
      <c r="B2303" s="98" t="s">
        <v>1552</v>
      </c>
      <c r="C2303" s="98" t="s">
        <v>1159</v>
      </c>
      <c r="D2303" s="85">
        <v>2730.4</v>
      </c>
      <c r="E2303" s="99">
        <v>0.60677104861624598</v>
      </c>
      <c r="F2303" s="96">
        <v>98</v>
      </c>
      <c r="G2303" s="100" t="s">
        <v>1051</v>
      </c>
      <c r="H2303" s="100" t="s">
        <v>1006</v>
      </c>
      <c r="I2303" s="100" t="s">
        <v>1007</v>
      </c>
      <c r="J2303" s="100" t="s">
        <v>1008</v>
      </c>
      <c r="K2303" s="100" t="s">
        <v>1006</v>
      </c>
      <c r="L2303" s="100" t="s">
        <v>1007</v>
      </c>
      <c r="M2303" s="100" t="s">
        <v>1021</v>
      </c>
      <c r="N2303" s="100" t="s">
        <v>1007</v>
      </c>
      <c r="O2303" s="110" t="s">
        <v>1185</v>
      </c>
    </row>
    <row r="2304" spans="1:15" x14ac:dyDescent="0.25">
      <c r="A2304" s="97" t="s">
        <v>1176</v>
      </c>
      <c r="B2304" s="98" t="s">
        <v>1552</v>
      </c>
      <c r="C2304" s="98" t="s">
        <v>1159</v>
      </c>
      <c r="D2304" s="85">
        <v>6649.9</v>
      </c>
      <c r="E2304" s="99">
        <v>0.85666610808216903</v>
      </c>
      <c r="F2304" s="96">
        <v>75</v>
      </c>
      <c r="G2304" s="100" t="s">
        <v>1020</v>
      </c>
      <c r="H2304" s="100" t="s">
        <v>1006</v>
      </c>
      <c r="I2304" s="100" t="s">
        <v>1007</v>
      </c>
      <c r="J2304" s="100" t="s">
        <v>1008</v>
      </c>
      <c r="K2304" s="100" t="s">
        <v>1006</v>
      </c>
      <c r="L2304" s="100" t="s">
        <v>1007</v>
      </c>
      <c r="M2304" s="100" t="s">
        <v>1021</v>
      </c>
      <c r="N2304" s="100" t="s">
        <v>1007</v>
      </c>
      <c r="O2304" s="110" t="s">
        <v>1185</v>
      </c>
    </row>
    <row r="2305" spans="1:15" x14ac:dyDescent="0.25">
      <c r="A2305" s="97" t="s">
        <v>1177</v>
      </c>
      <c r="B2305" s="98" t="s">
        <v>1552</v>
      </c>
      <c r="C2305" s="98" t="s">
        <v>1159</v>
      </c>
      <c r="D2305" s="85">
        <v>5206.1000000000004</v>
      </c>
      <c r="E2305" s="99">
        <v>0.60454919220578995</v>
      </c>
      <c r="F2305" s="96">
        <v>105</v>
      </c>
      <c r="G2305" s="100" t="s">
        <v>1051</v>
      </c>
      <c r="H2305" s="100" t="s">
        <v>1021</v>
      </c>
      <c r="I2305" s="100" t="s">
        <v>1007</v>
      </c>
      <c r="J2305" s="100" t="s">
        <v>1008</v>
      </c>
      <c r="K2305" s="100" t="s">
        <v>1008</v>
      </c>
      <c r="L2305" s="100" t="s">
        <v>1007</v>
      </c>
      <c r="M2305" s="100" t="s">
        <v>1021</v>
      </c>
      <c r="N2305" s="100" t="s">
        <v>1007</v>
      </c>
      <c r="O2305" s="110" t="s">
        <v>1185</v>
      </c>
    </row>
    <row r="2306" spans="1:15" x14ac:dyDescent="0.25">
      <c r="A2306" s="97" t="s">
        <v>1178</v>
      </c>
      <c r="B2306" s="98" t="s">
        <v>1552</v>
      </c>
      <c r="C2306" s="98" t="s">
        <v>1159</v>
      </c>
      <c r="D2306" s="85">
        <v>1952.5</v>
      </c>
      <c r="E2306" s="99">
        <v>0.89713879600868796</v>
      </c>
      <c r="F2306" s="96">
        <v>86</v>
      </c>
      <c r="G2306" s="100" t="s">
        <v>1020</v>
      </c>
      <c r="H2306" s="100" t="s">
        <v>1008</v>
      </c>
      <c r="I2306" s="100" t="s">
        <v>1007</v>
      </c>
      <c r="J2306" s="100" t="s">
        <v>1007</v>
      </c>
      <c r="K2306" s="100" t="s">
        <v>1008</v>
      </c>
      <c r="L2306" s="100" t="s">
        <v>1007</v>
      </c>
      <c r="M2306" s="100" t="s">
        <v>1021</v>
      </c>
      <c r="N2306" s="100" t="s">
        <v>1007</v>
      </c>
      <c r="O2306" s="110" t="s">
        <v>1185</v>
      </c>
    </row>
    <row r="2307" spans="1:15" x14ac:dyDescent="0.25">
      <c r="A2307" s="97" t="s">
        <v>1179</v>
      </c>
      <c r="B2307" s="98" t="s">
        <v>1552</v>
      </c>
      <c r="C2307" s="98" t="s">
        <v>1159</v>
      </c>
      <c r="D2307" s="85">
        <v>4177.3999999999996</v>
      </c>
      <c r="E2307" s="99">
        <v>0.77892486902612001</v>
      </c>
      <c r="F2307" s="96">
        <v>81</v>
      </c>
      <c r="G2307" s="100" t="s">
        <v>1051</v>
      </c>
      <c r="H2307" s="100" t="s">
        <v>1006</v>
      </c>
      <c r="I2307" s="100" t="s">
        <v>1007</v>
      </c>
      <c r="J2307" s="100" t="s">
        <v>1007</v>
      </c>
      <c r="K2307" s="100" t="s">
        <v>1006</v>
      </c>
      <c r="L2307" s="100" t="s">
        <v>1007</v>
      </c>
      <c r="M2307" s="100" t="s">
        <v>1021</v>
      </c>
      <c r="N2307" s="100" t="s">
        <v>1007</v>
      </c>
      <c r="O2307" s="110" t="s">
        <v>1185</v>
      </c>
    </row>
    <row r="2308" spans="1:15" x14ac:dyDescent="0.25">
      <c r="A2308" s="97" t="s">
        <v>1180</v>
      </c>
      <c r="B2308" s="98" t="s">
        <v>1552</v>
      </c>
      <c r="C2308" s="98" t="s">
        <v>1159</v>
      </c>
      <c r="D2308" s="85">
        <v>7895.8</v>
      </c>
      <c r="E2308" s="99">
        <v>0.75953712236183701</v>
      </c>
      <c r="F2308" s="96">
        <v>83</v>
      </c>
      <c r="G2308" s="100" t="s">
        <v>1051</v>
      </c>
      <c r="H2308" s="100" t="s">
        <v>1008</v>
      </c>
      <c r="I2308" s="100" t="s">
        <v>1007</v>
      </c>
      <c r="J2308" s="100" t="s">
        <v>1008</v>
      </c>
      <c r="K2308" s="100" t="s">
        <v>1006</v>
      </c>
      <c r="L2308" s="100" t="s">
        <v>1007</v>
      </c>
      <c r="M2308" s="100" t="s">
        <v>1021</v>
      </c>
      <c r="N2308" s="100" t="s">
        <v>1007</v>
      </c>
      <c r="O2308" s="110" t="s">
        <v>1185</v>
      </c>
    </row>
    <row r="2309" spans="1:15" x14ac:dyDescent="0.25">
      <c r="A2309" s="97" t="s">
        <v>1181</v>
      </c>
      <c r="B2309" s="98" t="s">
        <v>1552</v>
      </c>
      <c r="C2309" s="98" t="s">
        <v>1159</v>
      </c>
      <c r="D2309" s="85">
        <v>2339.4</v>
      </c>
      <c r="E2309" s="99">
        <v>1.3012877462231101</v>
      </c>
      <c r="F2309" s="96">
        <v>38</v>
      </c>
      <c r="G2309" s="100" t="s">
        <v>1020</v>
      </c>
      <c r="H2309" s="100" t="s">
        <v>1008</v>
      </c>
      <c r="I2309" s="100" t="s">
        <v>1007</v>
      </c>
      <c r="J2309" s="100" t="s">
        <v>1007</v>
      </c>
      <c r="K2309" s="100" t="s">
        <v>1008</v>
      </c>
      <c r="L2309" s="100" t="s">
        <v>1007</v>
      </c>
      <c r="M2309" s="100" t="s">
        <v>1021</v>
      </c>
      <c r="N2309" s="100" t="s">
        <v>1007</v>
      </c>
      <c r="O2309" s="110" t="s">
        <v>1185</v>
      </c>
    </row>
    <row r="2310" spans="1:15" x14ac:dyDescent="0.25">
      <c r="A2310" s="97" t="s">
        <v>1182</v>
      </c>
      <c r="B2310" s="98" t="s">
        <v>1552</v>
      </c>
      <c r="C2310" s="98" t="s">
        <v>1159</v>
      </c>
      <c r="D2310" s="85">
        <v>5493.3</v>
      </c>
      <c r="E2310" s="99">
        <v>1.3125424358790601</v>
      </c>
      <c r="F2310" s="96">
        <v>44</v>
      </c>
      <c r="G2310" s="100" t="s">
        <v>1020</v>
      </c>
      <c r="H2310" s="100" t="s">
        <v>1006</v>
      </c>
      <c r="I2310" s="100" t="s">
        <v>1007</v>
      </c>
      <c r="J2310" s="100" t="s">
        <v>1008</v>
      </c>
      <c r="K2310" s="100" t="s">
        <v>1021</v>
      </c>
      <c r="L2310" s="100" t="s">
        <v>1007</v>
      </c>
      <c r="M2310" s="100" t="s">
        <v>1021</v>
      </c>
      <c r="N2310" s="100" t="s">
        <v>1007</v>
      </c>
      <c r="O2310" s="110" t="s">
        <v>1185</v>
      </c>
    </row>
    <row r="2311" spans="1:15" x14ac:dyDescent="0.25">
      <c r="A2311" s="97" t="s">
        <v>1003</v>
      </c>
      <c r="B2311" s="98" t="s">
        <v>1553</v>
      </c>
      <c r="C2311" s="98" t="s">
        <v>1554</v>
      </c>
      <c r="D2311" s="85">
        <v>2968.9</v>
      </c>
      <c r="E2311" s="99">
        <v>0.84681688410918199</v>
      </c>
      <c r="F2311" s="96">
        <v>81</v>
      </c>
      <c r="G2311" s="100" t="s">
        <v>1020</v>
      </c>
      <c r="H2311" s="100" t="s">
        <v>1021</v>
      </c>
      <c r="I2311" s="100" t="s">
        <v>1007</v>
      </c>
      <c r="J2311" s="100" t="s">
        <v>1007</v>
      </c>
      <c r="K2311" s="100" t="s">
        <v>1021</v>
      </c>
      <c r="L2311" s="100" t="s">
        <v>1008</v>
      </c>
      <c r="M2311" s="100" t="s">
        <v>1021</v>
      </c>
      <c r="N2311" s="100" t="s">
        <v>1007</v>
      </c>
      <c r="O2311" s="110" t="s">
        <v>1185</v>
      </c>
    </row>
    <row r="2312" spans="1:15" x14ac:dyDescent="0.25">
      <c r="A2312" s="97" t="s">
        <v>1172</v>
      </c>
      <c r="B2312" s="98" t="s">
        <v>1553</v>
      </c>
      <c r="C2312" s="98" t="s">
        <v>1554</v>
      </c>
      <c r="D2312" s="85">
        <v>1414.9</v>
      </c>
      <c r="E2312" s="99">
        <v>1.37347838185092</v>
      </c>
      <c r="F2312" s="96">
        <v>32</v>
      </c>
      <c r="G2312" s="100" t="s">
        <v>1020</v>
      </c>
      <c r="H2312" s="100" t="s">
        <v>1008</v>
      </c>
      <c r="I2312" s="100" t="s">
        <v>1007</v>
      </c>
      <c r="J2312" s="100" t="s">
        <v>1007</v>
      </c>
      <c r="K2312" s="100" t="s">
        <v>1006</v>
      </c>
      <c r="L2312" s="100" t="s">
        <v>1008</v>
      </c>
      <c r="M2312" s="100" t="s">
        <v>1021</v>
      </c>
      <c r="N2312" s="100" t="s">
        <v>1007</v>
      </c>
      <c r="O2312" s="110" t="s">
        <v>1185</v>
      </c>
    </row>
    <row r="2313" spans="1:15" x14ac:dyDescent="0.25">
      <c r="A2313" s="97" t="s">
        <v>1173</v>
      </c>
      <c r="B2313" s="98" t="s">
        <v>1553</v>
      </c>
      <c r="C2313" s="98" t="s">
        <v>1554</v>
      </c>
      <c r="D2313" s="85">
        <v>1571.1</v>
      </c>
      <c r="E2313" s="99">
        <v>1.43869121309898</v>
      </c>
      <c r="F2313" s="96">
        <v>12</v>
      </c>
      <c r="G2313" s="100" t="s">
        <v>1020</v>
      </c>
      <c r="H2313" s="100" t="s">
        <v>1008</v>
      </c>
      <c r="I2313" s="100" t="s">
        <v>1007</v>
      </c>
      <c r="J2313" s="100" t="s">
        <v>1007</v>
      </c>
      <c r="K2313" s="100" t="s">
        <v>1006</v>
      </c>
      <c r="L2313" s="100" t="s">
        <v>1008</v>
      </c>
      <c r="M2313" s="100" t="s">
        <v>1021</v>
      </c>
      <c r="N2313" s="100" t="s">
        <v>1007</v>
      </c>
      <c r="O2313" s="110" t="s">
        <v>1185</v>
      </c>
    </row>
    <row r="2314" spans="1:15" x14ac:dyDescent="0.25">
      <c r="A2314" s="97" t="s">
        <v>1174</v>
      </c>
      <c r="B2314" s="98" t="s">
        <v>1553</v>
      </c>
      <c r="C2314" s="98" t="s">
        <v>1554</v>
      </c>
      <c r="D2314" s="85">
        <v>635.6</v>
      </c>
      <c r="E2314" s="99">
        <v>1.0811455834666099</v>
      </c>
      <c r="F2314" s="96">
        <v>55</v>
      </c>
      <c r="G2314" s="100" t="s">
        <v>1014</v>
      </c>
      <c r="H2314" s="100" t="s">
        <v>1014</v>
      </c>
      <c r="I2314" s="100" t="s">
        <v>1014</v>
      </c>
      <c r="J2314" s="100" t="s">
        <v>1014</v>
      </c>
      <c r="K2314" s="100" t="s">
        <v>1014</v>
      </c>
      <c r="L2314" s="100" t="s">
        <v>1014</v>
      </c>
      <c r="M2314" s="100" t="s">
        <v>1014</v>
      </c>
      <c r="N2314" s="100" t="s">
        <v>1014</v>
      </c>
      <c r="O2314" s="110" t="s">
        <v>1200</v>
      </c>
    </row>
    <row r="2315" spans="1:15" x14ac:dyDescent="0.25">
      <c r="A2315" s="97" t="s">
        <v>1175</v>
      </c>
      <c r="B2315" s="98" t="s">
        <v>1553</v>
      </c>
      <c r="C2315" s="98" t="s">
        <v>1554</v>
      </c>
      <c r="D2315" s="85">
        <v>1809.4</v>
      </c>
      <c r="E2315" s="99">
        <v>0.954335570538419</v>
      </c>
      <c r="F2315" s="96">
        <v>66</v>
      </c>
      <c r="G2315" s="100" t="s">
        <v>1020</v>
      </c>
      <c r="H2315" s="100" t="s">
        <v>1008</v>
      </c>
      <c r="I2315" s="100" t="s">
        <v>1007</v>
      </c>
      <c r="J2315" s="100" t="s">
        <v>1007</v>
      </c>
      <c r="K2315" s="100" t="s">
        <v>1006</v>
      </c>
      <c r="L2315" s="100" t="s">
        <v>1008</v>
      </c>
      <c r="M2315" s="100" t="s">
        <v>1021</v>
      </c>
      <c r="N2315" s="100" t="s">
        <v>1007</v>
      </c>
      <c r="O2315" s="110" t="s">
        <v>1185</v>
      </c>
    </row>
    <row r="2316" spans="1:15" x14ac:dyDescent="0.25">
      <c r="A2316" s="97" t="s">
        <v>1176</v>
      </c>
      <c r="B2316" s="98" t="s">
        <v>1553</v>
      </c>
      <c r="C2316" s="98" t="s">
        <v>1554</v>
      </c>
      <c r="D2316" s="85">
        <v>5108.8</v>
      </c>
      <c r="E2316" s="99">
        <v>1.04660326882772</v>
      </c>
      <c r="F2316" s="96">
        <v>60</v>
      </c>
      <c r="G2316" s="100" t="s">
        <v>1020</v>
      </c>
      <c r="H2316" s="100" t="s">
        <v>1006</v>
      </c>
      <c r="I2316" s="100" t="s">
        <v>1007</v>
      </c>
      <c r="J2316" s="100" t="s">
        <v>1007</v>
      </c>
      <c r="K2316" s="100" t="s">
        <v>1006</v>
      </c>
      <c r="L2316" s="100" t="s">
        <v>1008</v>
      </c>
      <c r="M2316" s="100" t="s">
        <v>1021</v>
      </c>
      <c r="N2316" s="100" t="s">
        <v>1007</v>
      </c>
      <c r="O2316" s="110" t="s">
        <v>1185</v>
      </c>
    </row>
    <row r="2317" spans="1:15" x14ac:dyDescent="0.25">
      <c r="A2317" s="97" t="s">
        <v>1177</v>
      </c>
      <c r="B2317" s="98" t="s">
        <v>1553</v>
      </c>
      <c r="C2317" s="98" t="s">
        <v>1554</v>
      </c>
      <c r="D2317" s="85">
        <v>4004.3</v>
      </c>
      <c r="E2317" s="99">
        <v>0.13104229573397699</v>
      </c>
      <c r="F2317" s="96">
        <v>145</v>
      </c>
      <c r="G2317" s="100" t="s">
        <v>1006</v>
      </c>
      <c r="H2317" s="100" t="s">
        <v>1021</v>
      </c>
      <c r="I2317" s="100" t="s">
        <v>1007</v>
      </c>
      <c r="J2317" s="100" t="s">
        <v>1007</v>
      </c>
      <c r="K2317" s="100" t="s">
        <v>1008</v>
      </c>
      <c r="L2317" s="100" t="s">
        <v>1008</v>
      </c>
      <c r="M2317" s="100" t="s">
        <v>1021</v>
      </c>
      <c r="N2317" s="100" t="s">
        <v>1007</v>
      </c>
      <c r="O2317" s="110" t="s">
        <v>1185</v>
      </c>
    </row>
    <row r="2318" spans="1:15" x14ac:dyDescent="0.25">
      <c r="A2318" s="97" t="s">
        <v>1178</v>
      </c>
      <c r="B2318" s="98" t="s">
        <v>1553</v>
      </c>
      <c r="C2318" s="98" t="s">
        <v>1554</v>
      </c>
      <c r="D2318" s="85">
        <v>1281.3</v>
      </c>
      <c r="E2318" s="99">
        <v>1.0811455834666099</v>
      </c>
      <c r="F2318" s="96">
        <v>65</v>
      </c>
      <c r="G2318" s="100" t="s">
        <v>1014</v>
      </c>
      <c r="H2318" s="100" t="s">
        <v>1014</v>
      </c>
      <c r="I2318" s="100" t="s">
        <v>1014</v>
      </c>
      <c r="J2318" s="100" t="s">
        <v>1014</v>
      </c>
      <c r="K2318" s="100" t="s">
        <v>1014</v>
      </c>
      <c r="L2318" s="100" t="s">
        <v>1014</v>
      </c>
      <c r="M2318" s="100" t="s">
        <v>1014</v>
      </c>
      <c r="N2318" s="100" t="s">
        <v>1014</v>
      </c>
      <c r="O2318" s="110" t="s">
        <v>1200</v>
      </c>
    </row>
    <row r="2319" spans="1:15" x14ac:dyDescent="0.25">
      <c r="A2319" s="97" t="s">
        <v>1179</v>
      </c>
      <c r="B2319" s="98" t="s">
        <v>1553</v>
      </c>
      <c r="C2319" s="98" t="s">
        <v>1554</v>
      </c>
      <c r="D2319" s="85">
        <v>3159.2</v>
      </c>
      <c r="E2319" s="99">
        <v>0.96362155459429899</v>
      </c>
      <c r="F2319" s="96">
        <v>65</v>
      </c>
      <c r="G2319" s="100" t="s">
        <v>1020</v>
      </c>
      <c r="H2319" s="100" t="s">
        <v>1006</v>
      </c>
      <c r="I2319" s="100" t="s">
        <v>1007</v>
      </c>
      <c r="J2319" s="100" t="s">
        <v>1007</v>
      </c>
      <c r="K2319" s="100" t="s">
        <v>1006</v>
      </c>
      <c r="L2319" s="100" t="s">
        <v>1008</v>
      </c>
      <c r="M2319" s="100" t="s">
        <v>1021</v>
      </c>
      <c r="N2319" s="100" t="s">
        <v>1007</v>
      </c>
      <c r="O2319" s="110" t="s">
        <v>1185</v>
      </c>
    </row>
    <row r="2320" spans="1:15" x14ac:dyDescent="0.25">
      <c r="A2320" s="97" t="s">
        <v>1180</v>
      </c>
      <c r="B2320" s="98" t="s">
        <v>1553</v>
      </c>
      <c r="C2320" s="98" t="s">
        <v>1554</v>
      </c>
      <c r="D2320" s="85">
        <v>7427.7</v>
      </c>
      <c r="E2320" s="99">
        <v>1.0327320552069299</v>
      </c>
      <c r="F2320" s="96">
        <v>66</v>
      </c>
      <c r="G2320" s="100" t="s">
        <v>1020</v>
      </c>
      <c r="H2320" s="100" t="s">
        <v>1008</v>
      </c>
      <c r="I2320" s="100" t="s">
        <v>1007</v>
      </c>
      <c r="J2320" s="100" t="s">
        <v>1007</v>
      </c>
      <c r="K2320" s="100" t="s">
        <v>1006</v>
      </c>
      <c r="L2320" s="100" t="s">
        <v>1008</v>
      </c>
      <c r="M2320" s="100" t="s">
        <v>1021</v>
      </c>
      <c r="N2320" s="100" t="s">
        <v>1007</v>
      </c>
      <c r="O2320" s="110" t="s">
        <v>1185</v>
      </c>
    </row>
    <row r="2321" spans="1:15" x14ac:dyDescent="0.25">
      <c r="A2321" s="97" t="s">
        <v>1181</v>
      </c>
      <c r="B2321" s="98" t="s">
        <v>1553</v>
      </c>
      <c r="C2321" s="98" t="s">
        <v>1554</v>
      </c>
      <c r="D2321" s="85">
        <v>1974.2</v>
      </c>
      <c r="E2321" s="99">
        <v>1.0010451350766001</v>
      </c>
      <c r="F2321" s="96">
        <v>64</v>
      </c>
      <c r="G2321" s="100" t="s">
        <v>1020</v>
      </c>
      <c r="H2321" s="100" t="s">
        <v>1008</v>
      </c>
      <c r="I2321" s="100" t="s">
        <v>1007</v>
      </c>
      <c r="J2321" s="100" t="s">
        <v>1007</v>
      </c>
      <c r="K2321" s="100" t="s">
        <v>1008</v>
      </c>
      <c r="L2321" s="100" t="s">
        <v>1008</v>
      </c>
      <c r="M2321" s="100" t="s">
        <v>1021</v>
      </c>
      <c r="N2321" s="100" t="s">
        <v>1007</v>
      </c>
      <c r="O2321" s="110" t="s">
        <v>1185</v>
      </c>
    </row>
    <row r="2322" spans="1:15" x14ac:dyDescent="0.25">
      <c r="A2322" s="97" t="s">
        <v>1182</v>
      </c>
      <c r="B2322" s="98" t="s">
        <v>1553</v>
      </c>
      <c r="C2322" s="98" t="s">
        <v>1554</v>
      </c>
      <c r="D2322" s="85">
        <v>6016.6</v>
      </c>
      <c r="E2322" s="99">
        <v>1.4633765463154</v>
      </c>
      <c r="F2322" s="96">
        <v>28</v>
      </c>
      <c r="G2322" s="100" t="s">
        <v>1020</v>
      </c>
      <c r="H2322" s="100" t="s">
        <v>1021</v>
      </c>
      <c r="I2322" s="100" t="s">
        <v>1007</v>
      </c>
      <c r="J2322" s="100" t="s">
        <v>1007</v>
      </c>
      <c r="K2322" s="100" t="s">
        <v>1021</v>
      </c>
      <c r="L2322" s="100" t="s">
        <v>1008</v>
      </c>
      <c r="M2322" s="100" t="s">
        <v>1021</v>
      </c>
      <c r="N2322" s="100" t="s">
        <v>1007</v>
      </c>
      <c r="O2322" s="110" t="s">
        <v>1185</v>
      </c>
    </row>
    <row r="2323" spans="1:15" x14ac:dyDescent="0.25">
      <c r="A2323" s="97" t="s">
        <v>1003</v>
      </c>
      <c r="B2323" s="98" t="s">
        <v>1555</v>
      </c>
      <c r="C2323" s="98" t="s">
        <v>1556</v>
      </c>
      <c r="D2323" s="85">
        <v>535.4</v>
      </c>
      <c r="E2323" s="99">
        <v>1.84348417242128</v>
      </c>
      <c r="F2323" s="96">
        <v>16</v>
      </c>
      <c r="G2323" s="100" t="s">
        <v>1014</v>
      </c>
      <c r="H2323" s="100" t="s">
        <v>1014</v>
      </c>
      <c r="I2323" s="100" t="s">
        <v>1014</v>
      </c>
      <c r="J2323" s="100" t="s">
        <v>1014</v>
      </c>
      <c r="K2323" s="100" t="s">
        <v>1014</v>
      </c>
      <c r="L2323" s="100" t="s">
        <v>1014</v>
      </c>
      <c r="M2323" s="100" t="s">
        <v>1014</v>
      </c>
      <c r="N2323" s="100" t="s">
        <v>1014</v>
      </c>
      <c r="O2323" s="110" t="s">
        <v>1200</v>
      </c>
    </row>
    <row r="2324" spans="1:15" x14ac:dyDescent="0.25">
      <c r="A2324" s="97" t="s">
        <v>1172</v>
      </c>
      <c r="B2324" s="98" t="s">
        <v>1555</v>
      </c>
      <c r="C2324" s="98" t="s">
        <v>1556</v>
      </c>
      <c r="D2324" s="85">
        <v>423.6</v>
      </c>
      <c r="E2324" s="99">
        <v>1.84348417242128</v>
      </c>
      <c r="F2324" s="96">
        <v>11</v>
      </c>
      <c r="G2324" s="100" t="s">
        <v>1014</v>
      </c>
      <c r="H2324" s="100" t="s">
        <v>1014</v>
      </c>
      <c r="I2324" s="100" t="s">
        <v>1014</v>
      </c>
      <c r="J2324" s="100" t="s">
        <v>1014</v>
      </c>
      <c r="K2324" s="100" t="s">
        <v>1014</v>
      </c>
      <c r="L2324" s="100" t="s">
        <v>1014</v>
      </c>
      <c r="M2324" s="100" t="s">
        <v>1014</v>
      </c>
      <c r="N2324" s="100" t="s">
        <v>1014</v>
      </c>
      <c r="O2324" s="110" t="s">
        <v>1200</v>
      </c>
    </row>
    <row r="2325" spans="1:15" x14ac:dyDescent="0.25">
      <c r="A2325" s="97" t="s">
        <v>1173</v>
      </c>
      <c r="B2325" s="98" t="s">
        <v>1555</v>
      </c>
      <c r="C2325" s="98" t="s">
        <v>1556</v>
      </c>
      <c r="D2325" s="85">
        <v>236.1</v>
      </c>
      <c r="E2325" s="99">
        <v>1.84348417242128</v>
      </c>
      <c r="F2325" s="96">
        <v>8</v>
      </c>
      <c r="G2325" s="100" t="s">
        <v>1014</v>
      </c>
      <c r="H2325" s="100" t="s">
        <v>1014</v>
      </c>
      <c r="I2325" s="100" t="s">
        <v>1014</v>
      </c>
      <c r="J2325" s="100" t="s">
        <v>1014</v>
      </c>
      <c r="K2325" s="100" t="s">
        <v>1014</v>
      </c>
      <c r="L2325" s="100" t="s">
        <v>1014</v>
      </c>
      <c r="M2325" s="100" t="s">
        <v>1014</v>
      </c>
      <c r="N2325" s="100" t="s">
        <v>1014</v>
      </c>
      <c r="O2325" s="110" t="s">
        <v>1200</v>
      </c>
    </row>
    <row r="2326" spans="1:15" x14ac:dyDescent="0.25">
      <c r="A2326" s="97" t="s">
        <v>1174</v>
      </c>
      <c r="B2326" s="98" t="s">
        <v>1555</v>
      </c>
      <c r="C2326" s="98" t="s">
        <v>1556</v>
      </c>
      <c r="D2326" s="85">
        <v>197.4</v>
      </c>
      <c r="E2326" s="99">
        <v>1.84348417242128</v>
      </c>
      <c r="F2326" s="96">
        <v>15</v>
      </c>
      <c r="G2326" s="100" t="s">
        <v>1014</v>
      </c>
      <c r="H2326" s="100" t="s">
        <v>1014</v>
      </c>
      <c r="I2326" s="100" t="s">
        <v>1014</v>
      </c>
      <c r="J2326" s="100" t="s">
        <v>1014</v>
      </c>
      <c r="K2326" s="100" t="s">
        <v>1014</v>
      </c>
      <c r="L2326" s="100" t="s">
        <v>1014</v>
      </c>
      <c r="M2326" s="100" t="s">
        <v>1014</v>
      </c>
      <c r="N2326" s="100" t="s">
        <v>1014</v>
      </c>
      <c r="O2326" s="110" t="s">
        <v>1200</v>
      </c>
    </row>
    <row r="2327" spans="1:15" x14ac:dyDescent="0.25">
      <c r="A2327" s="97" t="s">
        <v>1175</v>
      </c>
      <c r="B2327" s="98" t="s">
        <v>1555</v>
      </c>
      <c r="C2327" s="98" t="s">
        <v>1556</v>
      </c>
      <c r="D2327" s="85">
        <v>579.6</v>
      </c>
      <c r="E2327" s="99">
        <v>1.84348417242128</v>
      </c>
      <c r="F2327" s="96">
        <v>13</v>
      </c>
      <c r="G2327" s="100" t="s">
        <v>1014</v>
      </c>
      <c r="H2327" s="100" t="s">
        <v>1014</v>
      </c>
      <c r="I2327" s="100" t="s">
        <v>1014</v>
      </c>
      <c r="J2327" s="100" t="s">
        <v>1014</v>
      </c>
      <c r="K2327" s="100" t="s">
        <v>1014</v>
      </c>
      <c r="L2327" s="100" t="s">
        <v>1014</v>
      </c>
      <c r="M2327" s="100" t="s">
        <v>1014</v>
      </c>
      <c r="N2327" s="100" t="s">
        <v>1014</v>
      </c>
      <c r="O2327" s="110" t="s">
        <v>1200</v>
      </c>
    </row>
    <row r="2328" spans="1:15" x14ac:dyDescent="0.25">
      <c r="A2328" s="97" t="s">
        <v>1176</v>
      </c>
      <c r="B2328" s="98" t="s">
        <v>1555</v>
      </c>
      <c r="C2328" s="98" t="s">
        <v>1556</v>
      </c>
      <c r="D2328" s="85">
        <v>2030.4</v>
      </c>
      <c r="E2328" s="99">
        <v>1.7450058799686801</v>
      </c>
      <c r="F2328" s="96">
        <v>18</v>
      </c>
      <c r="G2328" s="100" t="s">
        <v>1014</v>
      </c>
      <c r="H2328" s="100" t="s">
        <v>1014</v>
      </c>
      <c r="I2328" s="100" t="s">
        <v>1014</v>
      </c>
      <c r="J2328" s="100" t="s">
        <v>1014</v>
      </c>
      <c r="K2328" s="100" t="s">
        <v>1014</v>
      </c>
      <c r="L2328" s="100" t="s">
        <v>1014</v>
      </c>
      <c r="M2328" s="100" t="s">
        <v>1014</v>
      </c>
      <c r="N2328" s="100" t="s">
        <v>1014</v>
      </c>
      <c r="O2328" s="110" t="s">
        <v>1009</v>
      </c>
    </row>
    <row r="2329" spans="1:15" x14ac:dyDescent="0.25">
      <c r="A2329" s="97" t="s">
        <v>1177</v>
      </c>
      <c r="B2329" s="98" t="s">
        <v>1555</v>
      </c>
      <c r="C2329" s="98" t="s">
        <v>1556</v>
      </c>
      <c r="D2329" s="85">
        <v>1326.4</v>
      </c>
      <c r="E2329" s="99">
        <v>1.8074083588582499</v>
      </c>
      <c r="F2329" s="96">
        <v>21</v>
      </c>
      <c r="G2329" s="100" t="s">
        <v>1014</v>
      </c>
      <c r="H2329" s="100" t="s">
        <v>1014</v>
      </c>
      <c r="I2329" s="100" t="s">
        <v>1014</v>
      </c>
      <c r="J2329" s="100" t="s">
        <v>1014</v>
      </c>
      <c r="K2329" s="100" t="s">
        <v>1014</v>
      </c>
      <c r="L2329" s="100" t="s">
        <v>1014</v>
      </c>
      <c r="M2329" s="100" t="s">
        <v>1014</v>
      </c>
      <c r="N2329" s="100" t="s">
        <v>1014</v>
      </c>
      <c r="O2329" s="110" t="s">
        <v>1009</v>
      </c>
    </row>
    <row r="2330" spans="1:15" x14ac:dyDescent="0.25">
      <c r="A2330" s="97" t="s">
        <v>1178</v>
      </c>
      <c r="B2330" s="98" t="s">
        <v>1555</v>
      </c>
      <c r="C2330" s="98" t="s">
        <v>1556</v>
      </c>
      <c r="D2330" s="85">
        <v>236</v>
      </c>
      <c r="E2330" s="99">
        <v>1.84348417242128</v>
      </c>
      <c r="F2330" s="96">
        <v>21</v>
      </c>
      <c r="G2330" s="100" t="s">
        <v>1014</v>
      </c>
      <c r="H2330" s="100" t="s">
        <v>1014</v>
      </c>
      <c r="I2330" s="100" t="s">
        <v>1014</v>
      </c>
      <c r="J2330" s="100" t="s">
        <v>1014</v>
      </c>
      <c r="K2330" s="100" t="s">
        <v>1014</v>
      </c>
      <c r="L2330" s="100" t="s">
        <v>1014</v>
      </c>
      <c r="M2330" s="100" t="s">
        <v>1014</v>
      </c>
      <c r="N2330" s="100" t="s">
        <v>1014</v>
      </c>
      <c r="O2330" s="110" t="s">
        <v>1200</v>
      </c>
    </row>
    <row r="2331" spans="1:15" x14ac:dyDescent="0.25">
      <c r="A2331" s="97" t="s">
        <v>1179</v>
      </c>
      <c r="B2331" s="98" t="s">
        <v>1555</v>
      </c>
      <c r="C2331" s="98" t="s">
        <v>1556</v>
      </c>
      <c r="D2331" s="85">
        <v>1448.1</v>
      </c>
      <c r="E2331" s="99">
        <v>0.98684363707890399</v>
      </c>
      <c r="F2331" s="96">
        <v>58</v>
      </c>
      <c r="G2331" s="100" t="s">
        <v>1014</v>
      </c>
      <c r="H2331" s="100" t="s">
        <v>1014</v>
      </c>
      <c r="I2331" s="100" t="s">
        <v>1014</v>
      </c>
      <c r="J2331" s="100" t="s">
        <v>1014</v>
      </c>
      <c r="K2331" s="100" t="s">
        <v>1014</v>
      </c>
      <c r="L2331" s="100" t="s">
        <v>1014</v>
      </c>
      <c r="M2331" s="100" t="s">
        <v>1014</v>
      </c>
      <c r="N2331" s="100" t="s">
        <v>1014</v>
      </c>
      <c r="O2331" s="110" t="s">
        <v>1009</v>
      </c>
    </row>
    <row r="2332" spans="1:15" x14ac:dyDescent="0.25">
      <c r="A2332" s="97" t="s">
        <v>1180</v>
      </c>
      <c r="B2332" s="98" t="s">
        <v>1555</v>
      </c>
      <c r="C2332" s="98" t="s">
        <v>1556</v>
      </c>
      <c r="D2332" s="85">
        <v>4542.1000000000004</v>
      </c>
      <c r="E2332" s="99">
        <v>1.2125991174027699</v>
      </c>
      <c r="F2332" s="96">
        <v>51</v>
      </c>
      <c r="G2332" s="100" t="s">
        <v>1020</v>
      </c>
      <c r="H2332" s="100" t="s">
        <v>1030</v>
      </c>
      <c r="I2332" s="100" t="s">
        <v>1007</v>
      </c>
      <c r="J2332" s="100" t="s">
        <v>1007</v>
      </c>
      <c r="K2332" s="100" t="s">
        <v>1021</v>
      </c>
      <c r="L2332" s="100" t="s">
        <v>1021</v>
      </c>
      <c r="M2332" s="100" t="s">
        <v>1008</v>
      </c>
      <c r="N2332" s="100" t="s">
        <v>1030</v>
      </c>
      <c r="O2332" s="110" t="s">
        <v>1185</v>
      </c>
    </row>
    <row r="2333" spans="1:15" x14ac:dyDescent="0.25">
      <c r="A2333" s="97" t="s">
        <v>1181</v>
      </c>
      <c r="B2333" s="98" t="s">
        <v>1555</v>
      </c>
      <c r="C2333" s="98" t="s">
        <v>1556</v>
      </c>
      <c r="D2333" s="85">
        <v>659.6</v>
      </c>
      <c r="E2333" s="99">
        <v>1.84348417242128</v>
      </c>
      <c r="F2333" s="96">
        <v>18</v>
      </c>
      <c r="G2333" s="100" t="s">
        <v>1014</v>
      </c>
      <c r="H2333" s="100" t="s">
        <v>1014</v>
      </c>
      <c r="I2333" s="100" t="s">
        <v>1014</v>
      </c>
      <c r="J2333" s="100" t="s">
        <v>1014</v>
      </c>
      <c r="K2333" s="100" t="s">
        <v>1014</v>
      </c>
      <c r="L2333" s="100" t="s">
        <v>1014</v>
      </c>
      <c r="M2333" s="100" t="s">
        <v>1014</v>
      </c>
      <c r="N2333" s="100" t="s">
        <v>1014</v>
      </c>
      <c r="O2333" s="110" t="s">
        <v>1200</v>
      </c>
    </row>
    <row r="2334" spans="1:15" x14ac:dyDescent="0.25">
      <c r="A2334" s="97" t="s">
        <v>1182</v>
      </c>
      <c r="B2334" s="98" t="s">
        <v>1555</v>
      </c>
      <c r="C2334" s="98" t="s">
        <v>1556</v>
      </c>
      <c r="D2334" s="85">
        <v>1130.8</v>
      </c>
      <c r="E2334" s="99">
        <v>1.4027537799843599</v>
      </c>
      <c r="F2334" s="96">
        <v>31</v>
      </c>
      <c r="G2334" s="100" t="s">
        <v>1014</v>
      </c>
      <c r="H2334" s="100" t="s">
        <v>1014</v>
      </c>
      <c r="I2334" s="100" t="s">
        <v>1014</v>
      </c>
      <c r="J2334" s="100" t="s">
        <v>1014</v>
      </c>
      <c r="K2334" s="100" t="s">
        <v>1014</v>
      </c>
      <c r="L2334" s="100" t="s">
        <v>1014</v>
      </c>
      <c r="M2334" s="100" t="s">
        <v>1014</v>
      </c>
      <c r="N2334" s="100" t="s">
        <v>1014</v>
      </c>
      <c r="O2334" s="110" t="s">
        <v>1009</v>
      </c>
    </row>
    <row r="2335" spans="1:15" x14ac:dyDescent="0.25">
      <c r="A2335" s="97" t="s">
        <v>1003</v>
      </c>
      <c r="B2335" s="98" t="s">
        <v>1557</v>
      </c>
      <c r="C2335" s="98" t="s">
        <v>1558</v>
      </c>
      <c r="D2335" s="85">
        <v>122.6</v>
      </c>
      <c r="E2335" s="99">
        <v>1.4874853538936601</v>
      </c>
      <c r="F2335" s="96">
        <v>37</v>
      </c>
      <c r="G2335" s="100" t="s">
        <v>1014</v>
      </c>
      <c r="H2335" s="100" t="s">
        <v>1014</v>
      </c>
      <c r="I2335" s="100" t="s">
        <v>1014</v>
      </c>
      <c r="J2335" s="100" t="s">
        <v>1014</v>
      </c>
      <c r="K2335" s="100" t="s">
        <v>1014</v>
      </c>
      <c r="L2335" s="100" t="s">
        <v>1014</v>
      </c>
      <c r="M2335" s="100" t="s">
        <v>1014</v>
      </c>
      <c r="N2335" s="100" t="s">
        <v>1014</v>
      </c>
      <c r="O2335" s="110" t="s">
        <v>1015</v>
      </c>
    </row>
    <row r="2336" spans="1:15" x14ac:dyDescent="0.25">
      <c r="A2336" s="97" t="s">
        <v>1172</v>
      </c>
      <c r="B2336" s="98" t="s">
        <v>1557</v>
      </c>
      <c r="C2336" s="98" t="s">
        <v>1558</v>
      </c>
      <c r="D2336" s="85">
        <v>20.2</v>
      </c>
      <c r="E2336" s="99">
        <v>1.4874853538936601</v>
      </c>
      <c r="F2336" s="96">
        <v>22</v>
      </c>
      <c r="G2336" s="100" t="s">
        <v>1014</v>
      </c>
      <c r="H2336" s="100" t="s">
        <v>1014</v>
      </c>
      <c r="I2336" s="100" t="s">
        <v>1014</v>
      </c>
      <c r="J2336" s="100" t="s">
        <v>1014</v>
      </c>
      <c r="K2336" s="100" t="s">
        <v>1014</v>
      </c>
      <c r="L2336" s="100" t="s">
        <v>1014</v>
      </c>
      <c r="M2336" s="100" t="s">
        <v>1014</v>
      </c>
      <c r="N2336" s="100" t="s">
        <v>1014</v>
      </c>
      <c r="O2336" s="110" t="s">
        <v>1015</v>
      </c>
    </row>
    <row r="2337" spans="1:15" x14ac:dyDescent="0.25">
      <c r="A2337" s="97" t="s">
        <v>1173</v>
      </c>
      <c r="B2337" s="98" t="s">
        <v>1557</v>
      </c>
      <c r="C2337" s="98" t="s">
        <v>1558</v>
      </c>
      <c r="D2337" s="85">
        <v>9.8000000000000007</v>
      </c>
      <c r="E2337" s="99">
        <v>1.4874853538936601</v>
      </c>
      <c r="F2337" s="96">
        <v>9</v>
      </c>
      <c r="G2337" s="100" t="s">
        <v>1014</v>
      </c>
      <c r="H2337" s="100" t="s">
        <v>1014</v>
      </c>
      <c r="I2337" s="100" t="s">
        <v>1014</v>
      </c>
      <c r="J2337" s="100" t="s">
        <v>1014</v>
      </c>
      <c r="K2337" s="100" t="s">
        <v>1014</v>
      </c>
      <c r="L2337" s="100" t="s">
        <v>1014</v>
      </c>
      <c r="M2337" s="100" t="s">
        <v>1014</v>
      </c>
      <c r="N2337" s="100" t="s">
        <v>1014</v>
      </c>
      <c r="O2337" s="110" t="s">
        <v>1015</v>
      </c>
    </row>
    <row r="2338" spans="1:15" x14ac:dyDescent="0.25">
      <c r="A2338" s="97" t="s">
        <v>1174</v>
      </c>
      <c r="B2338" s="98" t="s">
        <v>1557</v>
      </c>
      <c r="C2338" s="98" t="s">
        <v>1558</v>
      </c>
      <c r="D2338" s="85">
        <v>0</v>
      </c>
      <c r="E2338" s="99">
        <v>1.4874853538936601</v>
      </c>
      <c r="F2338" s="96">
        <v>28</v>
      </c>
      <c r="G2338" s="100" t="s">
        <v>1014</v>
      </c>
      <c r="H2338" s="100" t="s">
        <v>1014</v>
      </c>
      <c r="I2338" s="100" t="s">
        <v>1014</v>
      </c>
      <c r="J2338" s="100" t="s">
        <v>1014</v>
      </c>
      <c r="K2338" s="100" t="s">
        <v>1014</v>
      </c>
      <c r="L2338" s="100" t="s">
        <v>1014</v>
      </c>
      <c r="M2338" s="100" t="s">
        <v>1014</v>
      </c>
      <c r="N2338" s="100" t="s">
        <v>1014</v>
      </c>
      <c r="O2338" s="110" t="s">
        <v>1015</v>
      </c>
    </row>
    <row r="2339" spans="1:15" x14ac:dyDescent="0.25">
      <c r="A2339" s="97" t="s">
        <v>1175</v>
      </c>
      <c r="B2339" s="98" t="s">
        <v>1557</v>
      </c>
      <c r="C2339" s="98" t="s">
        <v>1558</v>
      </c>
      <c r="D2339" s="85">
        <v>31.9</v>
      </c>
      <c r="E2339" s="99">
        <v>1.4874853538936601</v>
      </c>
      <c r="F2339" s="96">
        <v>28</v>
      </c>
      <c r="G2339" s="100" t="s">
        <v>1014</v>
      </c>
      <c r="H2339" s="100" t="s">
        <v>1014</v>
      </c>
      <c r="I2339" s="100" t="s">
        <v>1014</v>
      </c>
      <c r="J2339" s="100" t="s">
        <v>1014</v>
      </c>
      <c r="K2339" s="100" t="s">
        <v>1014</v>
      </c>
      <c r="L2339" s="100" t="s">
        <v>1014</v>
      </c>
      <c r="M2339" s="100" t="s">
        <v>1014</v>
      </c>
      <c r="N2339" s="100" t="s">
        <v>1014</v>
      </c>
      <c r="O2339" s="110" t="s">
        <v>1015</v>
      </c>
    </row>
    <row r="2340" spans="1:15" x14ac:dyDescent="0.25">
      <c r="A2340" s="97" t="s">
        <v>1176</v>
      </c>
      <c r="B2340" s="98" t="s">
        <v>1557</v>
      </c>
      <c r="C2340" s="98" t="s">
        <v>1558</v>
      </c>
      <c r="D2340" s="85">
        <v>92.1</v>
      </c>
      <c r="E2340" s="99">
        <v>1.7450058799686801</v>
      </c>
      <c r="F2340" s="96">
        <v>18</v>
      </c>
      <c r="G2340" s="100" t="s">
        <v>1014</v>
      </c>
      <c r="H2340" s="100" t="s">
        <v>1014</v>
      </c>
      <c r="I2340" s="100" t="s">
        <v>1014</v>
      </c>
      <c r="J2340" s="100" t="s">
        <v>1014</v>
      </c>
      <c r="K2340" s="100" t="s">
        <v>1014</v>
      </c>
      <c r="L2340" s="100" t="s">
        <v>1014</v>
      </c>
      <c r="M2340" s="100" t="s">
        <v>1014</v>
      </c>
      <c r="N2340" s="100" t="s">
        <v>1014</v>
      </c>
      <c r="O2340" s="110" t="s">
        <v>1009</v>
      </c>
    </row>
    <row r="2341" spans="1:15" x14ac:dyDescent="0.25">
      <c r="A2341" s="97" t="s">
        <v>1177</v>
      </c>
      <c r="B2341" s="98" t="s">
        <v>1557</v>
      </c>
      <c r="C2341" s="98" t="s">
        <v>1558</v>
      </c>
      <c r="D2341" s="85">
        <v>76.400000000000006</v>
      </c>
      <c r="E2341" s="99">
        <v>1.8074083588582499</v>
      </c>
      <c r="F2341" s="96">
        <v>21</v>
      </c>
      <c r="G2341" s="100" t="s">
        <v>1014</v>
      </c>
      <c r="H2341" s="100" t="s">
        <v>1014</v>
      </c>
      <c r="I2341" s="100" t="s">
        <v>1014</v>
      </c>
      <c r="J2341" s="100" t="s">
        <v>1014</v>
      </c>
      <c r="K2341" s="100" t="s">
        <v>1014</v>
      </c>
      <c r="L2341" s="100" t="s">
        <v>1014</v>
      </c>
      <c r="M2341" s="100" t="s">
        <v>1014</v>
      </c>
      <c r="N2341" s="100" t="s">
        <v>1014</v>
      </c>
      <c r="O2341" s="110" t="s">
        <v>1009</v>
      </c>
    </row>
    <row r="2342" spans="1:15" x14ac:dyDescent="0.25">
      <c r="A2342" s="97" t="s">
        <v>1178</v>
      </c>
      <c r="B2342" s="98" t="s">
        <v>1557</v>
      </c>
      <c r="C2342" s="98" t="s">
        <v>1558</v>
      </c>
      <c r="D2342" s="85">
        <v>6.2</v>
      </c>
      <c r="E2342" s="99">
        <v>1.4874853538936601</v>
      </c>
      <c r="F2342" s="96">
        <v>35</v>
      </c>
      <c r="G2342" s="100" t="s">
        <v>1014</v>
      </c>
      <c r="H2342" s="100" t="s">
        <v>1014</v>
      </c>
      <c r="I2342" s="100" t="s">
        <v>1014</v>
      </c>
      <c r="J2342" s="100" t="s">
        <v>1014</v>
      </c>
      <c r="K2342" s="100" t="s">
        <v>1014</v>
      </c>
      <c r="L2342" s="100" t="s">
        <v>1014</v>
      </c>
      <c r="M2342" s="100" t="s">
        <v>1014</v>
      </c>
      <c r="N2342" s="100" t="s">
        <v>1014</v>
      </c>
      <c r="O2342" s="110" t="s">
        <v>1015</v>
      </c>
    </row>
    <row r="2343" spans="1:15" x14ac:dyDescent="0.25">
      <c r="A2343" s="97" t="s">
        <v>1179</v>
      </c>
      <c r="B2343" s="98" t="s">
        <v>1557</v>
      </c>
      <c r="C2343" s="98" t="s">
        <v>1558</v>
      </c>
      <c r="D2343" s="85">
        <v>118.6</v>
      </c>
      <c r="E2343" s="99">
        <v>0.98684363707890399</v>
      </c>
      <c r="F2343" s="96">
        <v>58</v>
      </c>
      <c r="G2343" s="100" t="s">
        <v>1014</v>
      </c>
      <c r="H2343" s="100" t="s">
        <v>1014</v>
      </c>
      <c r="I2343" s="100" t="s">
        <v>1014</v>
      </c>
      <c r="J2343" s="100" t="s">
        <v>1014</v>
      </c>
      <c r="K2343" s="100" t="s">
        <v>1014</v>
      </c>
      <c r="L2343" s="100" t="s">
        <v>1014</v>
      </c>
      <c r="M2343" s="100" t="s">
        <v>1014</v>
      </c>
      <c r="N2343" s="100" t="s">
        <v>1014</v>
      </c>
      <c r="O2343" s="110" t="s">
        <v>1009</v>
      </c>
    </row>
    <row r="2344" spans="1:15" x14ac:dyDescent="0.25">
      <c r="A2344" s="97" t="s">
        <v>1180</v>
      </c>
      <c r="B2344" s="98" t="s">
        <v>1557</v>
      </c>
      <c r="C2344" s="98" t="s">
        <v>1558</v>
      </c>
      <c r="D2344" s="85">
        <v>435.5</v>
      </c>
      <c r="E2344" s="99">
        <v>1.0619993867119499</v>
      </c>
      <c r="F2344" s="96">
        <v>64</v>
      </c>
      <c r="G2344" s="100" t="s">
        <v>1014</v>
      </c>
      <c r="H2344" s="100" t="s">
        <v>1014</v>
      </c>
      <c r="I2344" s="100" t="s">
        <v>1014</v>
      </c>
      <c r="J2344" s="100" t="s">
        <v>1014</v>
      </c>
      <c r="K2344" s="100" t="s">
        <v>1014</v>
      </c>
      <c r="L2344" s="100" t="s">
        <v>1014</v>
      </c>
      <c r="M2344" s="100" t="s">
        <v>1014</v>
      </c>
      <c r="N2344" s="100" t="s">
        <v>1014</v>
      </c>
      <c r="O2344" s="110" t="s">
        <v>1009</v>
      </c>
    </row>
    <row r="2345" spans="1:15" x14ac:dyDescent="0.25">
      <c r="A2345" s="97" t="s">
        <v>1181</v>
      </c>
      <c r="B2345" s="98" t="s">
        <v>1557</v>
      </c>
      <c r="C2345" s="98" t="s">
        <v>1558</v>
      </c>
      <c r="D2345" s="85">
        <v>47.2</v>
      </c>
      <c r="E2345" s="99">
        <v>1.4874853538936601</v>
      </c>
      <c r="F2345" s="96">
        <v>31</v>
      </c>
      <c r="G2345" s="100" t="s">
        <v>1014</v>
      </c>
      <c r="H2345" s="100" t="s">
        <v>1014</v>
      </c>
      <c r="I2345" s="100" t="s">
        <v>1014</v>
      </c>
      <c r="J2345" s="100" t="s">
        <v>1014</v>
      </c>
      <c r="K2345" s="100" t="s">
        <v>1014</v>
      </c>
      <c r="L2345" s="100" t="s">
        <v>1014</v>
      </c>
      <c r="M2345" s="100" t="s">
        <v>1014</v>
      </c>
      <c r="N2345" s="100" t="s">
        <v>1014</v>
      </c>
      <c r="O2345" s="110" t="s">
        <v>1015</v>
      </c>
    </row>
    <row r="2346" spans="1:15" x14ac:dyDescent="0.25">
      <c r="A2346" s="97" t="s">
        <v>1182</v>
      </c>
      <c r="B2346" s="98" t="s">
        <v>1557</v>
      </c>
      <c r="C2346" s="98" t="s">
        <v>1558</v>
      </c>
      <c r="D2346" s="85">
        <v>142.30000000000001</v>
      </c>
      <c r="E2346" s="99">
        <v>1.4027537799843599</v>
      </c>
      <c r="F2346" s="96">
        <v>31</v>
      </c>
      <c r="G2346" s="100" t="s">
        <v>1014</v>
      </c>
      <c r="H2346" s="100" t="s">
        <v>1014</v>
      </c>
      <c r="I2346" s="100" t="s">
        <v>1014</v>
      </c>
      <c r="J2346" s="100" t="s">
        <v>1014</v>
      </c>
      <c r="K2346" s="100" t="s">
        <v>1014</v>
      </c>
      <c r="L2346" s="100" t="s">
        <v>1014</v>
      </c>
      <c r="M2346" s="100" t="s">
        <v>1014</v>
      </c>
      <c r="N2346" s="100" t="s">
        <v>1014</v>
      </c>
      <c r="O2346" s="110" t="s">
        <v>1009</v>
      </c>
    </row>
    <row r="2347" spans="1:15" x14ac:dyDescent="0.25">
      <c r="A2347" s="97" t="s">
        <v>1003</v>
      </c>
      <c r="B2347" s="98" t="s">
        <v>1559</v>
      </c>
      <c r="C2347" s="98" t="s">
        <v>1560</v>
      </c>
      <c r="D2347" s="85">
        <v>140.30000000000001</v>
      </c>
      <c r="E2347" s="99">
        <v>1.11837773717407</v>
      </c>
      <c r="F2347" s="96">
        <v>60</v>
      </c>
      <c r="G2347" s="100" t="s">
        <v>1014</v>
      </c>
      <c r="H2347" s="100" t="s">
        <v>1014</v>
      </c>
      <c r="I2347" s="100" t="s">
        <v>1014</v>
      </c>
      <c r="J2347" s="100" t="s">
        <v>1014</v>
      </c>
      <c r="K2347" s="100" t="s">
        <v>1014</v>
      </c>
      <c r="L2347" s="100" t="s">
        <v>1014</v>
      </c>
      <c r="M2347" s="100" t="s">
        <v>1014</v>
      </c>
      <c r="N2347" s="100" t="s">
        <v>1014</v>
      </c>
      <c r="O2347" s="110" t="s">
        <v>1200</v>
      </c>
    </row>
    <row r="2348" spans="1:15" x14ac:dyDescent="0.25">
      <c r="A2348" s="97" t="s">
        <v>1172</v>
      </c>
      <c r="B2348" s="98" t="s">
        <v>1559</v>
      </c>
      <c r="C2348" s="98" t="s">
        <v>1560</v>
      </c>
      <c r="D2348" s="85">
        <v>94.9</v>
      </c>
      <c r="E2348" s="99">
        <v>1.11837773717407</v>
      </c>
      <c r="F2348" s="96">
        <v>53</v>
      </c>
      <c r="G2348" s="100" t="s">
        <v>1014</v>
      </c>
      <c r="H2348" s="100" t="s">
        <v>1014</v>
      </c>
      <c r="I2348" s="100" t="s">
        <v>1014</v>
      </c>
      <c r="J2348" s="100" t="s">
        <v>1014</v>
      </c>
      <c r="K2348" s="100" t="s">
        <v>1014</v>
      </c>
      <c r="L2348" s="100" t="s">
        <v>1014</v>
      </c>
      <c r="M2348" s="100" t="s">
        <v>1014</v>
      </c>
      <c r="N2348" s="100" t="s">
        <v>1014</v>
      </c>
      <c r="O2348" s="110" t="s">
        <v>1200</v>
      </c>
    </row>
    <row r="2349" spans="1:15" x14ac:dyDescent="0.25">
      <c r="A2349" s="97" t="s">
        <v>1173</v>
      </c>
      <c r="B2349" s="98" t="s">
        <v>1559</v>
      </c>
      <c r="C2349" s="98" t="s">
        <v>1560</v>
      </c>
      <c r="D2349" s="85">
        <v>25.2</v>
      </c>
      <c r="E2349" s="99">
        <v>1.11837773717407</v>
      </c>
      <c r="F2349" s="96">
        <v>42</v>
      </c>
      <c r="G2349" s="100" t="s">
        <v>1014</v>
      </c>
      <c r="H2349" s="100" t="s">
        <v>1014</v>
      </c>
      <c r="I2349" s="100" t="s">
        <v>1014</v>
      </c>
      <c r="J2349" s="100" t="s">
        <v>1014</v>
      </c>
      <c r="K2349" s="100" t="s">
        <v>1014</v>
      </c>
      <c r="L2349" s="100" t="s">
        <v>1014</v>
      </c>
      <c r="M2349" s="100" t="s">
        <v>1014</v>
      </c>
      <c r="N2349" s="100" t="s">
        <v>1014</v>
      </c>
      <c r="O2349" s="110" t="s">
        <v>1200</v>
      </c>
    </row>
    <row r="2350" spans="1:15" x14ac:dyDescent="0.25">
      <c r="A2350" s="97" t="s">
        <v>1174</v>
      </c>
      <c r="B2350" s="98" t="s">
        <v>1559</v>
      </c>
      <c r="C2350" s="98" t="s">
        <v>1560</v>
      </c>
      <c r="D2350" s="85">
        <v>74.400000000000006</v>
      </c>
      <c r="E2350" s="99">
        <v>1.11837773717407</v>
      </c>
      <c r="F2350" s="96">
        <v>52</v>
      </c>
      <c r="G2350" s="100" t="s">
        <v>1014</v>
      </c>
      <c r="H2350" s="100" t="s">
        <v>1014</v>
      </c>
      <c r="I2350" s="100" t="s">
        <v>1014</v>
      </c>
      <c r="J2350" s="100" t="s">
        <v>1014</v>
      </c>
      <c r="K2350" s="100" t="s">
        <v>1014</v>
      </c>
      <c r="L2350" s="100" t="s">
        <v>1014</v>
      </c>
      <c r="M2350" s="100" t="s">
        <v>1014</v>
      </c>
      <c r="N2350" s="100" t="s">
        <v>1014</v>
      </c>
      <c r="O2350" s="110" t="s">
        <v>1200</v>
      </c>
    </row>
    <row r="2351" spans="1:15" x14ac:dyDescent="0.25">
      <c r="A2351" s="97" t="s">
        <v>1175</v>
      </c>
      <c r="B2351" s="98" t="s">
        <v>1559</v>
      </c>
      <c r="C2351" s="98" t="s">
        <v>1560</v>
      </c>
      <c r="D2351" s="85">
        <v>62.4</v>
      </c>
      <c r="E2351" s="99">
        <v>1.11837773717407</v>
      </c>
      <c r="F2351" s="96">
        <v>57</v>
      </c>
      <c r="G2351" s="100" t="s">
        <v>1014</v>
      </c>
      <c r="H2351" s="100" t="s">
        <v>1014</v>
      </c>
      <c r="I2351" s="100" t="s">
        <v>1014</v>
      </c>
      <c r="J2351" s="100" t="s">
        <v>1014</v>
      </c>
      <c r="K2351" s="100" t="s">
        <v>1014</v>
      </c>
      <c r="L2351" s="100" t="s">
        <v>1014</v>
      </c>
      <c r="M2351" s="100" t="s">
        <v>1014</v>
      </c>
      <c r="N2351" s="100" t="s">
        <v>1014</v>
      </c>
      <c r="O2351" s="110" t="s">
        <v>1200</v>
      </c>
    </row>
    <row r="2352" spans="1:15" x14ac:dyDescent="0.25">
      <c r="A2352" s="97" t="s">
        <v>1176</v>
      </c>
      <c r="B2352" s="98" t="s">
        <v>1559</v>
      </c>
      <c r="C2352" s="98" t="s">
        <v>1560</v>
      </c>
      <c r="D2352" s="85">
        <v>170.8</v>
      </c>
      <c r="E2352" s="99">
        <v>1.7450058799686801</v>
      </c>
      <c r="F2352" s="96">
        <v>18</v>
      </c>
      <c r="G2352" s="100" t="s">
        <v>1014</v>
      </c>
      <c r="H2352" s="100" t="s">
        <v>1014</v>
      </c>
      <c r="I2352" s="100" t="s">
        <v>1014</v>
      </c>
      <c r="J2352" s="100" t="s">
        <v>1014</v>
      </c>
      <c r="K2352" s="100" t="s">
        <v>1014</v>
      </c>
      <c r="L2352" s="100" t="s">
        <v>1014</v>
      </c>
      <c r="M2352" s="100" t="s">
        <v>1014</v>
      </c>
      <c r="N2352" s="100" t="s">
        <v>1014</v>
      </c>
      <c r="O2352" s="110" t="s">
        <v>1009</v>
      </c>
    </row>
    <row r="2353" spans="1:15" x14ac:dyDescent="0.25">
      <c r="A2353" s="97" t="s">
        <v>1177</v>
      </c>
      <c r="B2353" s="98" t="s">
        <v>1559</v>
      </c>
      <c r="C2353" s="98" t="s">
        <v>1560</v>
      </c>
      <c r="D2353" s="85">
        <v>144</v>
      </c>
      <c r="E2353" s="99">
        <v>1.8074083588582499</v>
      </c>
      <c r="F2353" s="96">
        <v>21</v>
      </c>
      <c r="G2353" s="100" t="s">
        <v>1014</v>
      </c>
      <c r="H2353" s="100" t="s">
        <v>1014</v>
      </c>
      <c r="I2353" s="100" t="s">
        <v>1014</v>
      </c>
      <c r="J2353" s="100" t="s">
        <v>1014</v>
      </c>
      <c r="K2353" s="100" t="s">
        <v>1014</v>
      </c>
      <c r="L2353" s="100" t="s">
        <v>1014</v>
      </c>
      <c r="M2353" s="100" t="s">
        <v>1014</v>
      </c>
      <c r="N2353" s="100" t="s">
        <v>1014</v>
      </c>
      <c r="O2353" s="110" t="s">
        <v>1009</v>
      </c>
    </row>
    <row r="2354" spans="1:15" x14ac:dyDescent="0.25">
      <c r="A2354" s="97" t="s">
        <v>1178</v>
      </c>
      <c r="B2354" s="98" t="s">
        <v>1559</v>
      </c>
      <c r="C2354" s="98" t="s">
        <v>1560</v>
      </c>
      <c r="D2354" s="85">
        <v>37.6</v>
      </c>
      <c r="E2354" s="99">
        <v>1.11837773717407</v>
      </c>
      <c r="F2354" s="96">
        <v>61</v>
      </c>
      <c r="G2354" s="100" t="s">
        <v>1014</v>
      </c>
      <c r="H2354" s="100" t="s">
        <v>1014</v>
      </c>
      <c r="I2354" s="100" t="s">
        <v>1014</v>
      </c>
      <c r="J2354" s="100" t="s">
        <v>1014</v>
      </c>
      <c r="K2354" s="100" t="s">
        <v>1014</v>
      </c>
      <c r="L2354" s="100" t="s">
        <v>1014</v>
      </c>
      <c r="M2354" s="100" t="s">
        <v>1014</v>
      </c>
      <c r="N2354" s="100" t="s">
        <v>1014</v>
      </c>
      <c r="O2354" s="110" t="s">
        <v>1200</v>
      </c>
    </row>
    <row r="2355" spans="1:15" x14ac:dyDescent="0.25">
      <c r="A2355" s="97" t="s">
        <v>1179</v>
      </c>
      <c r="B2355" s="98" t="s">
        <v>1559</v>
      </c>
      <c r="C2355" s="98" t="s">
        <v>1560</v>
      </c>
      <c r="D2355" s="85">
        <v>143.6</v>
      </c>
      <c r="E2355" s="99">
        <v>0.98684363707890399</v>
      </c>
      <c r="F2355" s="96">
        <v>58</v>
      </c>
      <c r="G2355" s="100" t="s">
        <v>1014</v>
      </c>
      <c r="H2355" s="100" t="s">
        <v>1014</v>
      </c>
      <c r="I2355" s="100" t="s">
        <v>1014</v>
      </c>
      <c r="J2355" s="100" t="s">
        <v>1014</v>
      </c>
      <c r="K2355" s="100" t="s">
        <v>1014</v>
      </c>
      <c r="L2355" s="100" t="s">
        <v>1014</v>
      </c>
      <c r="M2355" s="100" t="s">
        <v>1014</v>
      </c>
      <c r="N2355" s="100" t="s">
        <v>1014</v>
      </c>
      <c r="O2355" s="110" t="s">
        <v>1009</v>
      </c>
    </row>
    <row r="2356" spans="1:15" x14ac:dyDescent="0.25">
      <c r="A2356" s="97" t="s">
        <v>1180</v>
      </c>
      <c r="B2356" s="98" t="s">
        <v>1559</v>
      </c>
      <c r="C2356" s="98" t="s">
        <v>1560</v>
      </c>
      <c r="D2356" s="85">
        <v>396.2</v>
      </c>
      <c r="E2356" s="99">
        <v>1.0619993867119499</v>
      </c>
      <c r="F2356" s="96">
        <v>64</v>
      </c>
      <c r="G2356" s="100" t="s">
        <v>1014</v>
      </c>
      <c r="H2356" s="100" t="s">
        <v>1014</v>
      </c>
      <c r="I2356" s="100" t="s">
        <v>1014</v>
      </c>
      <c r="J2356" s="100" t="s">
        <v>1014</v>
      </c>
      <c r="K2356" s="100" t="s">
        <v>1014</v>
      </c>
      <c r="L2356" s="100" t="s">
        <v>1014</v>
      </c>
      <c r="M2356" s="100" t="s">
        <v>1014</v>
      </c>
      <c r="N2356" s="100" t="s">
        <v>1014</v>
      </c>
      <c r="O2356" s="110" t="s">
        <v>1009</v>
      </c>
    </row>
    <row r="2357" spans="1:15" x14ac:dyDescent="0.25">
      <c r="A2357" s="97" t="s">
        <v>1181</v>
      </c>
      <c r="B2357" s="98" t="s">
        <v>1559</v>
      </c>
      <c r="C2357" s="98" t="s">
        <v>1560</v>
      </c>
      <c r="D2357" s="85">
        <v>64.7</v>
      </c>
      <c r="E2357" s="99">
        <v>1.11837773717407</v>
      </c>
      <c r="F2357" s="96">
        <v>48</v>
      </c>
      <c r="G2357" s="100" t="s">
        <v>1014</v>
      </c>
      <c r="H2357" s="100" t="s">
        <v>1014</v>
      </c>
      <c r="I2357" s="100" t="s">
        <v>1014</v>
      </c>
      <c r="J2357" s="100" t="s">
        <v>1014</v>
      </c>
      <c r="K2357" s="100" t="s">
        <v>1014</v>
      </c>
      <c r="L2357" s="100" t="s">
        <v>1014</v>
      </c>
      <c r="M2357" s="100" t="s">
        <v>1014</v>
      </c>
      <c r="N2357" s="100" t="s">
        <v>1014</v>
      </c>
      <c r="O2357" s="110" t="s">
        <v>1200</v>
      </c>
    </row>
    <row r="2358" spans="1:15" x14ac:dyDescent="0.25">
      <c r="A2358" s="97" t="s">
        <v>1182</v>
      </c>
      <c r="B2358" s="98" t="s">
        <v>1559</v>
      </c>
      <c r="C2358" s="98" t="s">
        <v>1560</v>
      </c>
      <c r="D2358" s="85">
        <v>186.7</v>
      </c>
      <c r="E2358" s="99">
        <v>1.4027537799843599</v>
      </c>
      <c r="F2358" s="96">
        <v>31</v>
      </c>
      <c r="G2358" s="100" t="s">
        <v>1014</v>
      </c>
      <c r="H2358" s="100" t="s">
        <v>1014</v>
      </c>
      <c r="I2358" s="100" t="s">
        <v>1014</v>
      </c>
      <c r="J2358" s="100" t="s">
        <v>1014</v>
      </c>
      <c r="K2358" s="100" t="s">
        <v>1014</v>
      </c>
      <c r="L2358" s="100" t="s">
        <v>1014</v>
      </c>
      <c r="M2358" s="100" t="s">
        <v>1014</v>
      </c>
      <c r="N2358" s="100" t="s">
        <v>1014</v>
      </c>
      <c r="O2358" s="110" t="s">
        <v>1009</v>
      </c>
    </row>
    <row r="2359" spans="1:15" x14ac:dyDescent="0.25">
      <c r="A2359" s="97" t="s">
        <v>1003</v>
      </c>
      <c r="B2359" s="98" t="s">
        <v>1561</v>
      </c>
      <c r="C2359" s="98" t="s">
        <v>1562</v>
      </c>
      <c r="D2359" s="85">
        <v>528.1</v>
      </c>
      <c r="E2359" s="99">
        <v>0.96674914815699797</v>
      </c>
      <c r="F2359" s="96">
        <v>68</v>
      </c>
      <c r="G2359" s="100" t="s">
        <v>1014</v>
      </c>
      <c r="H2359" s="100" t="s">
        <v>1014</v>
      </c>
      <c r="I2359" s="100" t="s">
        <v>1014</v>
      </c>
      <c r="J2359" s="100" t="s">
        <v>1014</v>
      </c>
      <c r="K2359" s="100" t="s">
        <v>1014</v>
      </c>
      <c r="L2359" s="100" t="s">
        <v>1014</v>
      </c>
      <c r="M2359" s="100" t="s">
        <v>1014</v>
      </c>
      <c r="N2359" s="100" t="s">
        <v>1014</v>
      </c>
      <c r="O2359" s="110" t="s">
        <v>1200</v>
      </c>
    </row>
    <row r="2360" spans="1:15" x14ac:dyDescent="0.25">
      <c r="A2360" s="97" t="s">
        <v>1172</v>
      </c>
      <c r="B2360" s="98" t="s">
        <v>1561</v>
      </c>
      <c r="C2360" s="98" t="s">
        <v>1562</v>
      </c>
      <c r="D2360" s="85">
        <v>204.1</v>
      </c>
      <c r="E2360" s="99">
        <v>0.96674914815699797</v>
      </c>
      <c r="F2360" s="96">
        <v>70</v>
      </c>
      <c r="G2360" s="100" t="s">
        <v>1014</v>
      </c>
      <c r="H2360" s="100" t="s">
        <v>1014</v>
      </c>
      <c r="I2360" s="100" t="s">
        <v>1014</v>
      </c>
      <c r="J2360" s="100" t="s">
        <v>1014</v>
      </c>
      <c r="K2360" s="100" t="s">
        <v>1014</v>
      </c>
      <c r="L2360" s="100" t="s">
        <v>1014</v>
      </c>
      <c r="M2360" s="100" t="s">
        <v>1014</v>
      </c>
      <c r="N2360" s="100" t="s">
        <v>1014</v>
      </c>
      <c r="O2360" s="110" t="s">
        <v>1200</v>
      </c>
    </row>
    <row r="2361" spans="1:15" x14ac:dyDescent="0.25">
      <c r="A2361" s="97" t="s">
        <v>1173</v>
      </c>
      <c r="B2361" s="98" t="s">
        <v>1561</v>
      </c>
      <c r="C2361" s="98" t="s">
        <v>1562</v>
      </c>
      <c r="D2361" s="85">
        <v>200.9</v>
      </c>
      <c r="E2361" s="99">
        <v>0.96674914815699797</v>
      </c>
      <c r="F2361" s="96">
        <v>57</v>
      </c>
      <c r="G2361" s="100" t="s">
        <v>1014</v>
      </c>
      <c r="H2361" s="100" t="s">
        <v>1014</v>
      </c>
      <c r="I2361" s="100" t="s">
        <v>1014</v>
      </c>
      <c r="J2361" s="100" t="s">
        <v>1014</v>
      </c>
      <c r="K2361" s="100" t="s">
        <v>1014</v>
      </c>
      <c r="L2361" s="100" t="s">
        <v>1014</v>
      </c>
      <c r="M2361" s="100" t="s">
        <v>1014</v>
      </c>
      <c r="N2361" s="100" t="s">
        <v>1014</v>
      </c>
      <c r="O2361" s="110" t="s">
        <v>1200</v>
      </c>
    </row>
    <row r="2362" spans="1:15" x14ac:dyDescent="0.25">
      <c r="A2362" s="97" t="s">
        <v>1174</v>
      </c>
      <c r="B2362" s="98" t="s">
        <v>1561</v>
      </c>
      <c r="C2362" s="98" t="s">
        <v>1562</v>
      </c>
      <c r="D2362" s="85">
        <v>57.9</v>
      </c>
      <c r="E2362" s="99">
        <v>0.96674914815699797</v>
      </c>
      <c r="F2362" s="96">
        <v>71</v>
      </c>
      <c r="G2362" s="100" t="s">
        <v>1014</v>
      </c>
      <c r="H2362" s="100" t="s">
        <v>1014</v>
      </c>
      <c r="I2362" s="100" t="s">
        <v>1014</v>
      </c>
      <c r="J2362" s="100" t="s">
        <v>1014</v>
      </c>
      <c r="K2362" s="100" t="s">
        <v>1014</v>
      </c>
      <c r="L2362" s="100" t="s">
        <v>1014</v>
      </c>
      <c r="M2362" s="100" t="s">
        <v>1014</v>
      </c>
      <c r="N2362" s="100" t="s">
        <v>1014</v>
      </c>
      <c r="O2362" s="110" t="s">
        <v>1200</v>
      </c>
    </row>
    <row r="2363" spans="1:15" x14ac:dyDescent="0.25">
      <c r="A2363" s="97" t="s">
        <v>1175</v>
      </c>
      <c r="B2363" s="98" t="s">
        <v>1561</v>
      </c>
      <c r="C2363" s="98" t="s">
        <v>1562</v>
      </c>
      <c r="D2363" s="85">
        <v>355.9</v>
      </c>
      <c r="E2363" s="99">
        <v>0.96674914815699797</v>
      </c>
      <c r="F2363" s="96">
        <v>65</v>
      </c>
      <c r="G2363" s="100" t="s">
        <v>1014</v>
      </c>
      <c r="H2363" s="100" t="s">
        <v>1014</v>
      </c>
      <c r="I2363" s="100" t="s">
        <v>1014</v>
      </c>
      <c r="J2363" s="100" t="s">
        <v>1014</v>
      </c>
      <c r="K2363" s="100" t="s">
        <v>1014</v>
      </c>
      <c r="L2363" s="100" t="s">
        <v>1014</v>
      </c>
      <c r="M2363" s="100" t="s">
        <v>1014</v>
      </c>
      <c r="N2363" s="100" t="s">
        <v>1014</v>
      </c>
      <c r="O2363" s="110" t="s">
        <v>1200</v>
      </c>
    </row>
    <row r="2364" spans="1:15" x14ac:dyDescent="0.25">
      <c r="A2364" s="97" t="s">
        <v>1176</v>
      </c>
      <c r="B2364" s="98" t="s">
        <v>1561</v>
      </c>
      <c r="C2364" s="98" t="s">
        <v>1562</v>
      </c>
      <c r="D2364" s="85">
        <v>1115.0999999999999</v>
      </c>
      <c r="E2364" s="99">
        <v>0.65617557139301097</v>
      </c>
      <c r="F2364" s="96">
        <v>92</v>
      </c>
      <c r="G2364" s="100" t="s">
        <v>1051</v>
      </c>
      <c r="H2364" s="100" t="s">
        <v>1030</v>
      </c>
      <c r="I2364" s="100" t="s">
        <v>1007</v>
      </c>
      <c r="J2364" s="100" t="s">
        <v>1007</v>
      </c>
      <c r="K2364" s="100" t="s">
        <v>1021</v>
      </c>
      <c r="L2364" s="100" t="s">
        <v>1006</v>
      </c>
      <c r="M2364" s="100" t="s">
        <v>1007</v>
      </c>
      <c r="N2364" s="100" t="s">
        <v>1006</v>
      </c>
      <c r="O2364" s="110" t="s">
        <v>1185</v>
      </c>
    </row>
    <row r="2365" spans="1:15" x14ac:dyDescent="0.25">
      <c r="A2365" s="97" t="s">
        <v>1177</v>
      </c>
      <c r="B2365" s="98" t="s">
        <v>1561</v>
      </c>
      <c r="C2365" s="98" t="s">
        <v>1562</v>
      </c>
      <c r="D2365" s="85">
        <v>438.8</v>
      </c>
      <c r="E2365" s="99">
        <v>1.8074083588582499</v>
      </c>
      <c r="F2365" s="96">
        <v>21</v>
      </c>
      <c r="G2365" s="100" t="s">
        <v>1014</v>
      </c>
      <c r="H2365" s="100" t="s">
        <v>1014</v>
      </c>
      <c r="I2365" s="100" t="s">
        <v>1014</v>
      </c>
      <c r="J2365" s="100" t="s">
        <v>1014</v>
      </c>
      <c r="K2365" s="100" t="s">
        <v>1014</v>
      </c>
      <c r="L2365" s="100" t="s">
        <v>1014</v>
      </c>
      <c r="M2365" s="100" t="s">
        <v>1014</v>
      </c>
      <c r="N2365" s="100" t="s">
        <v>1014</v>
      </c>
      <c r="O2365" s="110" t="s">
        <v>1009</v>
      </c>
    </row>
    <row r="2366" spans="1:15" x14ac:dyDescent="0.25">
      <c r="A2366" s="97" t="s">
        <v>1178</v>
      </c>
      <c r="B2366" s="98" t="s">
        <v>1561</v>
      </c>
      <c r="C2366" s="98" t="s">
        <v>1562</v>
      </c>
      <c r="D2366" s="85">
        <v>68.2</v>
      </c>
      <c r="E2366" s="99">
        <v>0.96674914815699797</v>
      </c>
      <c r="F2366" s="96">
        <v>78</v>
      </c>
      <c r="G2366" s="100" t="s">
        <v>1014</v>
      </c>
      <c r="H2366" s="100" t="s">
        <v>1014</v>
      </c>
      <c r="I2366" s="100" t="s">
        <v>1014</v>
      </c>
      <c r="J2366" s="100" t="s">
        <v>1014</v>
      </c>
      <c r="K2366" s="100" t="s">
        <v>1014</v>
      </c>
      <c r="L2366" s="100" t="s">
        <v>1014</v>
      </c>
      <c r="M2366" s="100" t="s">
        <v>1014</v>
      </c>
      <c r="N2366" s="100" t="s">
        <v>1014</v>
      </c>
      <c r="O2366" s="110" t="s">
        <v>1200</v>
      </c>
    </row>
    <row r="2367" spans="1:15" x14ac:dyDescent="0.25">
      <c r="A2367" s="97" t="s">
        <v>1179</v>
      </c>
      <c r="B2367" s="98" t="s">
        <v>1561</v>
      </c>
      <c r="C2367" s="98" t="s">
        <v>1562</v>
      </c>
      <c r="D2367" s="85">
        <v>649.79999999999995</v>
      </c>
      <c r="E2367" s="99">
        <v>0.98684363707890399</v>
      </c>
      <c r="F2367" s="96">
        <v>58</v>
      </c>
      <c r="G2367" s="100" t="s">
        <v>1014</v>
      </c>
      <c r="H2367" s="100" t="s">
        <v>1014</v>
      </c>
      <c r="I2367" s="100" t="s">
        <v>1014</v>
      </c>
      <c r="J2367" s="100" t="s">
        <v>1014</v>
      </c>
      <c r="K2367" s="100" t="s">
        <v>1014</v>
      </c>
      <c r="L2367" s="100" t="s">
        <v>1014</v>
      </c>
      <c r="M2367" s="100" t="s">
        <v>1014</v>
      </c>
      <c r="N2367" s="100" t="s">
        <v>1014</v>
      </c>
      <c r="O2367" s="110" t="s">
        <v>1009</v>
      </c>
    </row>
    <row r="2368" spans="1:15" x14ac:dyDescent="0.25">
      <c r="A2368" s="97" t="s">
        <v>1180</v>
      </c>
      <c r="B2368" s="98" t="s">
        <v>1561</v>
      </c>
      <c r="C2368" s="98" t="s">
        <v>1562</v>
      </c>
      <c r="D2368" s="85">
        <v>2555</v>
      </c>
      <c r="E2368" s="99">
        <v>0.91716642280712701</v>
      </c>
      <c r="F2368" s="96">
        <v>72</v>
      </c>
      <c r="G2368" s="100" t="s">
        <v>1020</v>
      </c>
      <c r="H2368" s="100" t="s">
        <v>1021</v>
      </c>
      <c r="I2368" s="100" t="s">
        <v>1007</v>
      </c>
      <c r="J2368" s="100" t="s">
        <v>1007</v>
      </c>
      <c r="K2368" s="100" t="s">
        <v>1021</v>
      </c>
      <c r="L2368" s="100" t="s">
        <v>1006</v>
      </c>
      <c r="M2368" s="100" t="s">
        <v>1007</v>
      </c>
      <c r="N2368" s="100" t="s">
        <v>1006</v>
      </c>
      <c r="O2368" s="110" t="s">
        <v>1185</v>
      </c>
    </row>
    <row r="2369" spans="1:15" x14ac:dyDescent="0.25">
      <c r="A2369" s="97" t="s">
        <v>1181</v>
      </c>
      <c r="B2369" s="98" t="s">
        <v>1561</v>
      </c>
      <c r="C2369" s="98" t="s">
        <v>1562</v>
      </c>
      <c r="D2369" s="85">
        <v>324.89999999999998</v>
      </c>
      <c r="E2369" s="99">
        <v>0.96674914815699797</v>
      </c>
      <c r="F2369" s="96">
        <v>67</v>
      </c>
      <c r="G2369" s="100" t="s">
        <v>1014</v>
      </c>
      <c r="H2369" s="100" t="s">
        <v>1014</v>
      </c>
      <c r="I2369" s="100" t="s">
        <v>1014</v>
      </c>
      <c r="J2369" s="100" t="s">
        <v>1014</v>
      </c>
      <c r="K2369" s="100" t="s">
        <v>1014</v>
      </c>
      <c r="L2369" s="100" t="s">
        <v>1014</v>
      </c>
      <c r="M2369" s="100" t="s">
        <v>1014</v>
      </c>
      <c r="N2369" s="100" t="s">
        <v>1014</v>
      </c>
      <c r="O2369" s="110" t="s">
        <v>1200</v>
      </c>
    </row>
    <row r="2370" spans="1:15" x14ac:dyDescent="0.25">
      <c r="A2370" s="97" t="s">
        <v>1182</v>
      </c>
      <c r="B2370" s="98" t="s">
        <v>1561</v>
      </c>
      <c r="C2370" s="98" t="s">
        <v>1562</v>
      </c>
      <c r="D2370" s="85">
        <v>1067.2</v>
      </c>
      <c r="E2370" s="99">
        <v>1.4027537799843599</v>
      </c>
      <c r="F2370" s="96">
        <v>31</v>
      </c>
      <c r="G2370" s="100" t="s">
        <v>1014</v>
      </c>
      <c r="H2370" s="100" t="s">
        <v>1014</v>
      </c>
      <c r="I2370" s="100" t="s">
        <v>1014</v>
      </c>
      <c r="J2370" s="100" t="s">
        <v>1014</v>
      </c>
      <c r="K2370" s="100" t="s">
        <v>1014</v>
      </c>
      <c r="L2370" s="100" t="s">
        <v>1014</v>
      </c>
      <c r="M2370" s="100" t="s">
        <v>1014</v>
      </c>
      <c r="N2370" s="100" t="s">
        <v>1014</v>
      </c>
      <c r="O2370" s="110" t="s">
        <v>1009</v>
      </c>
    </row>
    <row r="2371" spans="1:15" x14ac:dyDescent="0.25">
      <c r="A2371" s="97" t="s">
        <v>1003</v>
      </c>
      <c r="B2371" s="98" t="s">
        <v>1563</v>
      </c>
      <c r="C2371" s="98" t="s">
        <v>1564</v>
      </c>
      <c r="D2371" s="85">
        <v>1373.7</v>
      </c>
      <c r="E2371" s="99">
        <v>1.33832068977637</v>
      </c>
      <c r="F2371" s="96">
        <v>44</v>
      </c>
      <c r="G2371" s="100" t="s">
        <v>1020</v>
      </c>
      <c r="H2371" s="100" t="s">
        <v>1030</v>
      </c>
      <c r="I2371" s="100" t="s">
        <v>1007</v>
      </c>
      <c r="J2371" s="100" t="s">
        <v>1007</v>
      </c>
      <c r="K2371" s="100" t="s">
        <v>1021</v>
      </c>
      <c r="L2371" s="100" t="s">
        <v>1008</v>
      </c>
      <c r="M2371" s="100" t="s">
        <v>1006</v>
      </c>
      <c r="N2371" s="100" t="s">
        <v>1006</v>
      </c>
      <c r="O2371" s="110" t="s">
        <v>1185</v>
      </c>
    </row>
    <row r="2372" spans="1:15" x14ac:dyDescent="0.25">
      <c r="A2372" s="97" t="s">
        <v>1172</v>
      </c>
      <c r="B2372" s="98" t="s">
        <v>1563</v>
      </c>
      <c r="C2372" s="98" t="s">
        <v>1564</v>
      </c>
      <c r="D2372" s="85">
        <v>655.7</v>
      </c>
      <c r="E2372" s="99">
        <v>1.0576609167772399</v>
      </c>
      <c r="F2372" s="96">
        <v>59</v>
      </c>
      <c r="G2372" s="100" t="s">
        <v>1014</v>
      </c>
      <c r="H2372" s="100" t="s">
        <v>1014</v>
      </c>
      <c r="I2372" s="100" t="s">
        <v>1014</v>
      </c>
      <c r="J2372" s="100" t="s">
        <v>1014</v>
      </c>
      <c r="K2372" s="100" t="s">
        <v>1014</v>
      </c>
      <c r="L2372" s="100" t="s">
        <v>1014</v>
      </c>
      <c r="M2372" s="100" t="s">
        <v>1014</v>
      </c>
      <c r="N2372" s="100" t="s">
        <v>1014</v>
      </c>
      <c r="O2372" s="110" t="s">
        <v>1009</v>
      </c>
    </row>
    <row r="2373" spans="1:15" x14ac:dyDescent="0.25">
      <c r="A2373" s="97" t="s">
        <v>1173</v>
      </c>
      <c r="B2373" s="98" t="s">
        <v>1563</v>
      </c>
      <c r="C2373" s="98" t="s">
        <v>1564</v>
      </c>
      <c r="D2373" s="85">
        <v>716</v>
      </c>
      <c r="E2373" s="99">
        <v>1.31322960183921</v>
      </c>
      <c r="F2373" s="96">
        <v>17</v>
      </c>
      <c r="G2373" s="100" t="s">
        <v>1014</v>
      </c>
      <c r="H2373" s="100" t="s">
        <v>1014</v>
      </c>
      <c r="I2373" s="100" t="s">
        <v>1014</v>
      </c>
      <c r="J2373" s="100" t="s">
        <v>1014</v>
      </c>
      <c r="K2373" s="100" t="s">
        <v>1014</v>
      </c>
      <c r="L2373" s="100" t="s">
        <v>1014</v>
      </c>
      <c r="M2373" s="100" t="s">
        <v>1014</v>
      </c>
      <c r="N2373" s="100" t="s">
        <v>1014</v>
      </c>
      <c r="O2373" s="110" t="s">
        <v>1009</v>
      </c>
    </row>
    <row r="2374" spans="1:15" x14ac:dyDescent="0.25">
      <c r="A2374" s="97" t="s">
        <v>1174</v>
      </c>
      <c r="B2374" s="98" t="s">
        <v>1563</v>
      </c>
      <c r="C2374" s="98" t="s">
        <v>1564</v>
      </c>
      <c r="D2374" s="85">
        <v>318.3</v>
      </c>
      <c r="E2374" s="99">
        <v>1.11963894276187</v>
      </c>
      <c r="F2374" s="96">
        <v>51</v>
      </c>
      <c r="G2374" s="100" t="s">
        <v>1014</v>
      </c>
      <c r="H2374" s="100" t="s">
        <v>1014</v>
      </c>
      <c r="I2374" s="100" t="s">
        <v>1014</v>
      </c>
      <c r="J2374" s="100" t="s">
        <v>1014</v>
      </c>
      <c r="K2374" s="100" t="s">
        <v>1014</v>
      </c>
      <c r="L2374" s="100" t="s">
        <v>1014</v>
      </c>
      <c r="M2374" s="100" t="s">
        <v>1014</v>
      </c>
      <c r="N2374" s="100" t="s">
        <v>1014</v>
      </c>
      <c r="O2374" s="110" t="s">
        <v>1200</v>
      </c>
    </row>
    <row r="2375" spans="1:15" x14ac:dyDescent="0.25">
      <c r="A2375" s="97" t="s">
        <v>1175</v>
      </c>
      <c r="B2375" s="98" t="s">
        <v>1563</v>
      </c>
      <c r="C2375" s="98" t="s">
        <v>1564</v>
      </c>
      <c r="D2375" s="85">
        <v>905.8</v>
      </c>
      <c r="E2375" s="99">
        <v>1.1878290131843701</v>
      </c>
      <c r="F2375" s="96">
        <v>50</v>
      </c>
      <c r="G2375" s="100" t="s">
        <v>1020</v>
      </c>
      <c r="H2375" s="100" t="s">
        <v>1030</v>
      </c>
      <c r="I2375" s="100" t="s">
        <v>1007</v>
      </c>
      <c r="J2375" s="100" t="s">
        <v>1007</v>
      </c>
      <c r="K2375" s="100" t="s">
        <v>1008</v>
      </c>
      <c r="L2375" s="100" t="s">
        <v>1008</v>
      </c>
      <c r="M2375" s="100" t="s">
        <v>1006</v>
      </c>
      <c r="N2375" s="100" t="s">
        <v>1006</v>
      </c>
      <c r="O2375" s="110" t="s">
        <v>1185</v>
      </c>
    </row>
    <row r="2376" spans="1:15" x14ac:dyDescent="0.25">
      <c r="A2376" s="97" t="s">
        <v>1176</v>
      </c>
      <c r="B2376" s="98" t="s">
        <v>1563</v>
      </c>
      <c r="C2376" s="98" t="s">
        <v>1564</v>
      </c>
      <c r="D2376" s="85">
        <v>2309.4</v>
      </c>
      <c r="E2376" s="99">
        <v>1.4171450550248601</v>
      </c>
      <c r="F2376" s="96">
        <v>34</v>
      </c>
      <c r="G2376" s="100" t="s">
        <v>1020</v>
      </c>
      <c r="H2376" s="100" t="s">
        <v>1021</v>
      </c>
      <c r="I2376" s="100" t="s">
        <v>1007</v>
      </c>
      <c r="J2376" s="100" t="s">
        <v>1007</v>
      </c>
      <c r="K2376" s="100" t="s">
        <v>1006</v>
      </c>
      <c r="L2376" s="100" t="s">
        <v>1008</v>
      </c>
      <c r="M2376" s="100" t="s">
        <v>1006</v>
      </c>
      <c r="N2376" s="100" t="s">
        <v>1006</v>
      </c>
      <c r="O2376" s="110" t="s">
        <v>1185</v>
      </c>
    </row>
    <row r="2377" spans="1:15" x14ac:dyDescent="0.25">
      <c r="A2377" s="97" t="s">
        <v>1177</v>
      </c>
      <c r="B2377" s="98" t="s">
        <v>1563</v>
      </c>
      <c r="C2377" s="98" t="s">
        <v>1564</v>
      </c>
      <c r="D2377" s="85">
        <v>1688.2</v>
      </c>
      <c r="E2377" s="99">
        <v>1.1020445479244101</v>
      </c>
      <c r="F2377" s="96">
        <v>62</v>
      </c>
      <c r="G2377" s="100" t="s">
        <v>1020</v>
      </c>
      <c r="H2377" s="100" t="s">
        <v>1030</v>
      </c>
      <c r="I2377" s="100" t="s">
        <v>1007</v>
      </c>
      <c r="J2377" s="100" t="s">
        <v>1007</v>
      </c>
      <c r="K2377" s="100" t="s">
        <v>1006</v>
      </c>
      <c r="L2377" s="100" t="s">
        <v>1008</v>
      </c>
      <c r="M2377" s="100" t="s">
        <v>1006</v>
      </c>
      <c r="N2377" s="100" t="s">
        <v>1006</v>
      </c>
      <c r="O2377" s="110" t="s">
        <v>1185</v>
      </c>
    </row>
    <row r="2378" spans="1:15" x14ac:dyDescent="0.25">
      <c r="A2378" s="97" t="s">
        <v>1178</v>
      </c>
      <c r="B2378" s="98" t="s">
        <v>1563</v>
      </c>
      <c r="C2378" s="98" t="s">
        <v>1564</v>
      </c>
      <c r="D2378" s="85">
        <v>467.1</v>
      </c>
      <c r="E2378" s="99">
        <v>1.0500718290247399</v>
      </c>
      <c r="F2378" s="96">
        <v>71</v>
      </c>
      <c r="G2378" s="100" t="s">
        <v>1014</v>
      </c>
      <c r="H2378" s="100" t="s">
        <v>1014</v>
      </c>
      <c r="I2378" s="100" t="s">
        <v>1014</v>
      </c>
      <c r="J2378" s="100" t="s">
        <v>1014</v>
      </c>
      <c r="K2378" s="100" t="s">
        <v>1014</v>
      </c>
      <c r="L2378" s="100" t="s">
        <v>1014</v>
      </c>
      <c r="M2378" s="100" t="s">
        <v>1014</v>
      </c>
      <c r="N2378" s="100" t="s">
        <v>1014</v>
      </c>
      <c r="O2378" s="110" t="s">
        <v>1009</v>
      </c>
    </row>
    <row r="2379" spans="1:15" x14ac:dyDescent="0.25">
      <c r="A2379" s="97" t="s">
        <v>1179</v>
      </c>
      <c r="B2379" s="98" t="s">
        <v>1563</v>
      </c>
      <c r="C2379" s="98" t="s">
        <v>1564</v>
      </c>
      <c r="D2379" s="85">
        <v>1252.7</v>
      </c>
      <c r="E2379" s="99">
        <v>1.0463084838540999</v>
      </c>
      <c r="F2379" s="96">
        <v>52</v>
      </c>
      <c r="G2379" s="100" t="s">
        <v>1020</v>
      </c>
      <c r="H2379" s="100" t="s">
        <v>1030</v>
      </c>
      <c r="I2379" s="100" t="s">
        <v>1007</v>
      </c>
      <c r="J2379" s="100" t="s">
        <v>1007</v>
      </c>
      <c r="K2379" s="100" t="s">
        <v>1008</v>
      </c>
      <c r="L2379" s="100" t="s">
        <v>1008</v>
      </c>
      <c r="M2379" s="100" t="s">
        <v>1006</v>
      </c>
      <c r="N2379" s="100" t="s">
        <v>1006</v>
      </c>
      <c r="O2379" s="110" t="s">
        <v>1185</v>
      </c>
    </row>
    <row r="2380" spans="1:15" x14ac:dyDescent="0.25">
      <c r="A2380" s="97" t="s">
        <v>1180</v>
      </c>
      <c r="B2380" s="98" t="s">
        <v>1563</v>
      </c>
      <c r="C2380" s="98" t="s">
        <v>1564</v>
      </c>
      <c r="D2380" s="85">
        <v>3344.4</v>
      </c>
      <c r="E2380" s="99">
        <v>0.73898517235663097</v>
      </c>
      <c r="F2380" s="96">
        <v>87</v>
      </c>
      <c r="G2380" s="100" t="s">
        <v>1051</v>
      </c>
      <c r="H2380" s="100" t="s">
        <v>1030</v>
      </c>
      <c r="I2380" s="100" t="s">
        <v>1007</v>
      </c>
      <c r="J2380" s="100" t="s">
        <v>1007</v>
      </c>
      <c r="K2380" s="100" t="s">
        <v>1006</v>
      </c>
      <c r="L2380" s="100" t="s">
        <v>1008</v>
      </c>
      <c r="M2380" s="100" t="s">
        <v>1006</v>
      </c>
      <c r="N2380" s="100" t="s">
        <v>1006</v>
      </c>
      <c r="O2380" s="110" t="s">
        <v>1185</v>
      </c>
    </row>
    <row r="2381" spans="1:15" x14ac:dyDescent="0.25">
      <c r="A2381" s="97" t="s">
        <v>1181</v>
      </c>
      <c r="B2381" s="98" t="s">
        <v>1563</v>
      </c>
      <c r="C2381" s="98" t="s">
        <v>1564</v>
      </c>
      <c r="D2381" s="85">
        <v>811.5</v>
      </c>
      <c r="E2381" s="99">
        <v>1.0577213137164601</v>
      </c>
      <c r="F2381" s="96">
        <v>58</v>
      </c>
      <c r="G2381" s="100" t="s">
        <v>1014</v>
      </c>
      <c r="H2381" s="100" t="s">
        <v>1014</v>
      </c>
      <c r="I2381" s="100" t="s">
        <v>1014</v>
      </c>
      <c r="J2381" s="100" t="s">
        <v>1014</v>
      </c>
      <c r="K2381" s="100" t="s">
        <v>1014</v>
      </c>
      <c r="L2381" s="100" t="s">
        <v>1014</v>
      </c>
      <c r="M2381" s="100" t="s">
        <v>1014</v>
      </c>
      <c r="N2381" s="100" t="s">
        <v>1014</v>
      </c>
      <c r="O2381" s="110" t="s">
        <v>1009</v>
      </c>
    </row>
    <row r="2382" spans="1:15" x14ac:dyDescent="0.25">
      <c r="A2382" s="97" t="s">
        <v>1182</v>
      </c>
      <c r="B2382" s="98" t="s">
        <v>1563</v>
      </c>
      <c r="C2382" s="98" t="s">
        <v>1564</v>
      </c>
      <c r="D2382" s="85">
        <v>1908.8</v>
      </c>
      <c r="E2382" s="99">
        <v>0.70627071349252102</v>
      </c>
      <c r="F2382" s="96">
        <v>96</v>
      </c>
      <c r="G2382" s="100" t="s">
        <v>1051</v>
      </c>
      <c r="H2382" s="100" t="s">
        <v>1030</v>
      </c>
      <c r="I2382" s="100" t="s">
        <v>1007</v>
      </c>
      <c r="J2382" s="100" t="s">
        <v>1007</v>
      </c>
      <c r="K2382" s="100" t="s">
        <v>1006</v>
      </c>
      <c r="L2382" s="100" t="s">
        <v>1008</v>
      </c>
      <c r="M2382" s="100" t="s">
        <v>1006</v>
      </c>
      <c r="N2382" s="100" t="s">
        <v>1006</v>
      </c>
      <c r="O2382" s="110" t="s">
        <v>1185</v>
      </c>
    </row>
    <row r="2383" spans="1:15" x14ac:dyDescent="0.25">
      <c r="A2383" s="97" t="s">
        <v>1003</v>
      </c>
      <c r="B2383" s="98" t="s">
        <v>1565</v>
      </c>
      <c r="C2383" s="98" t="s">
        <v>1566</v>
      </c>
      <c r="D2383" s="85">
        <v>998.9</v>
      </c>
      <c r="E2383" s="99">
        <v>1.2190265269741201</v>
      </c>
      <c r="F2383" s="96">
        <v>51</v>
      </c>
      <c r="G2383" s="100" t="s">
        <v>1014</v>
      </c>
      <c r="H2383" s="100" t="s">
        <v>1014</v>
      </c>
      <c r="I2383" s="100" t="s">
        <v>1014</v>
      </c>
      <c r="J2383" s="100" t="s">
        <v>1014</v>
      </c>
      <c r="K2383" s="100" t="s">
        <v>1014</v>
      </c>
      <c r="L2383" s="100" t="s">
        <v>1014</v>
      </c>
      <c r="M2383" s="100" t="s">
        <v>1014</v>
      </c>
      <c r="N2383" s="100" t="s">
        <v>1014</v>
      </c>
      <c r="O2383" s="110" t="s">
        <v>1009</v>
      </c>
    </row>
    <row r="2384" spans="1:15" x14ac:dyDescent="0.25">
      <c r="A2384" s="97" t="s">
        <v>1172</v>
      </c>
      <c r="B2384" s="98" t="s">
        <v>1565</v>
      </c>
      <c r="C2384" s="98" t="s">
        <v>1566</v>
      </c>
      <c r="D2384" s="85">
        <v>394.9</v>
      </c>
      <c r="E2384" s="99">
        <v>1.0576609167772399</v>
      </c>
      <c r="F2384" s="96">
        <v>59</v>
      </c>
      <c r="G2384" s="100" t="s">
        <v>1014</v>
      </c>
      <c r="H2384" s="100" t="s">
        <v>1014</v>
      </c>
      <c r="I2384" s="100" t="s">
        <v>1014</v>
      </c>
      <c r="J2384" s="100" t="s">
        <v>1014</v>
      </c>
      <c r="K2384" s="100" t="s">
        <v>1014</v>
      </c>
      <c r="L2384" s="100" t="s">
        <v>1014</v>
      </c>
      <c r="M2384" s="100" t="s">
        <v>1014</v>
      </c>
      <c r="N2384" s="100" t="s">
        <v>1014</v>
      </c>
      <c r="O2384" s="110" t="s">
        <v>1009</v>
      </c>
    </row>
    <row r="2385" spans="1:15" x14ac:dyDescent="0.25">
      <c r="A2385" s="97" t="s">
        <v>1173</v>
      </c>
      <c r="B2385" s="98" t="s">
        <v>1565</v>
      </c>
      <c r="C2385" s="98" t="s">
        <v>1566</v>
      </c>
      <c r="D2385" s="85">
        <v>249.8</v>
      </c>
      <c r="E2385" s="99">
        <v>1.31322960183921</v>
      </c>
      <c r="F2385" s="96">
        <v>17</v>
      </c>
      <c r="G2385" s="100" t="s">
        <v>1014</v>
      </c>
      <c r="H2385" s="100" t="s">
        <v>1014</v>
      </c>
      <c r="I2385" s="100" t="s">
        <v>1014</v>
      </c>
      <c r="J2385" s="100" t="s">
        <v>1014</v>
      </c>
      <c r="K2385" s="100" t="s">
        <v>1014</v>
      </c>
      <c r="L2385" s="100" t="s">
        <v>1014</v>
      </c>
      <c r="M2385" s="100" t="s">
        <v>1014</v>
      </c>
      <c r="N2385" s="100" t="s">
        <v>1014</v>
      </c>
      <c r="O2385" s="110" t="s">
        <v>1009</v>
      </c>
    </row>
    <row r="2386" spans="1:15" x14ac:dyDescent="0.25">
      <c r="A2386" s="97" t="s">
        <v>1174</v>
      </c>
      <c r="B2386" s="98" t="s">
        <v>1565</v>
      </c>
      <c r="C2386" s="98" t="s">
        <v>1566</v>
      </c>
      <c r="D2386" s="85">
        <v>114.4</v>
      </c>
      <c r="E2386" s="99">
        <v>0.83818075787763202</v>
      </c>
      <c r="F2386" s="96">
        <v>83</v>
      </c>
      <c r="G2386" s="100" t="s">
        <v>1014</v>
      </c>
      <c r="H2386" s="100" t="s">
        <v>1014</v>
      </c>
      <c r="I2386" s="100" t="s">
        <v>1014</v>
      </c>
      <c r="J2386" s="100" t="s">
        <v>1014</v>
      </c>
      <c r="K2386" s="100" t="s">
        <v>1014</v>
      </c>
      <c r="L2386" s="100" t="s">
        <v>1014</v>
      </c>
      <c r="M2386" s="100" t="s">
        <v>1014</v>
      </c>
      <c r="N2386" s="100" t="s">
        <v>1014</v>
      </c>
      <c r="O2386" s="110" t="s">
        <v>1200</v>
      </c>
    </row>
    <row r="2387" spans="1:15" x14ac:dyDescent="0.25">
      <c r="A2387" s="97" t="s">
        <v>1175</v>
      </c>
      <c r="B2387" s="98" t="s">
        <v>1565</v>
      </c>
      <c r="C2387" s="98" t="s">
        <v>1566</v>
      </c>
      <c r="D2387" s="85">
        <v>584.70000000000005</v>
      </c>
      <c r="E2387" s="99">
        <v>0.83919226948087999</v>
      </c>
      <c r="F2387" s="96">
        <v>78</v>
      </c>
      <c r="G2387" s="100" t="s">
        <v>1014</v>
      </c>
      <c r="H2387" s="100" t="s">
        <v>1014</v>
      </c>
      <c r="I2387" s="100" t="s">
        <v>1014</v>
      </c>
      <c r="J2387" s="100" t="s">
        <v>1014</v>
      </c>
      <c r="K2387" s="100" t="s">
        <v>1014</v>
      </c>
      <c r="L2387" s="100" t="s">
        <v>1014</v>
      </c>
      <c r="M2387" s="100" t="s">
        <v>1014</v>
      </c>
      <c r="N2387" s="100" t="s">
        <v>1014</v>
      </c>
      <c r="O2387" s="110" t="s">
        <v>1009</v>
      </c>
    </row>
    <row r="2388" spans="1:15" x14ac:dyDescent="0.25">
      <c r="A2388" s="97" t="s">
        <v>1176</v>
      </c>
      <c r="B2388" s="98" t="s">
        <v>1565</v>
      </c>
      <c r="C2388" s="98" t="s">
        <v>1566</v>
      </c>
      <c r="D2388" s="85">
        <v>1202.0999999999999</v>
      </c>
      <c r="E2388" s="99">
        <v>0.33815893828867699</v>
      </c>
      <c r="F2388" s="96">
        <v>121</v>
      </c>
      <c r="G2388" s="100" t="s">
        <v>1008</v>
      </c>
      <c r="H2388" s="100" t="s">
        <v>1030</v>
      </c>
      <c r="I2388" s="100" t="s">
        <v>1007</v>
      </c>
      <c r="J2388" s="100" t="s">
        <v>1007</v>
      </c>
      <c r="K2388" s="100" t="s">
        <v>1030</v>
      </c>
      <c r="L2388" s="100" t="s">
        <v>1006</v>
      </c>
      <c r="M2388" s="100" t="s">
        <v>1008</v>
      </c>
      <c r="N2388" s="100" t="s">
        <v>1030</v>
      </c>
      <c r="O2388" s="110" t="s">
        <v>1185</v>
      </c>
    </row>
    <row r="2389" spans="1:15" x14ac:dyDescent="0.25">
      <c r="A2389" s="97" t="s">
        <v>1177</v>
      </c>
      <c r="B2389" s="98" t="s">
        <v>1565</v>
      </c>
      <c r="C2389" s="98" t="s">
        <v>1566</v>
      </c>
      <c r="D2389" s="85">
        <v>1039.7</v>
      </c>
      <c r="E2389" s="99">
        <v>0.99440824364848601</v>
      </c>
      <c r="F2389" s="96">
        <v>73</v>
      </c>
      <c r="G2389" s="100" t="s">
        <v>1020</v>
      </c>
      <c r="H2389" s="100" t="s">
        <v>1030</v>
      </c>
      <c r="I2389" s="100" t="s">
        <v>1007</v>
      </c>
      <c r="J2389" s="100" t="s">
        <v>1007</v>
      </c>
      <c r="K2389" s="100" t="s">
        <v>1030</v>
      </c>
      <c r="L2389" s="100" t="s">
        <v>1006</v>
      </c>
      <c r="M2389" s="100" t="s">
        <v>1008</v>
      </c>
      <c r="N2389" s="100" t="s">
        <v>1030</v>
      </c>
      <c r="O2389" s="110" t="s">
        <v>1185</v>
      </c>
    </row>
    <row r="2390" spans="1:15" x14ac:dyDescent="0.25">
      <c r="A2390" s="97" t="s">
        <v>1178</v>
      </c>
      <c r="B2390" s="98" t="s">
        <v>1565</v>
      </c>
      <c r="C2390" s="98" t="s">
        <v>1566</v>
      </c>
      <c r="D2390" s="85">
        <v>182.8</v>
      </c>
      <c r="E2390" s="99">
        <v>1.0500718290247399</v>
      </c>
      <c r="F2390" s="96">
        <v>71</v>
      </c>
      <c r="G2390" s="100" t="s">
        <v>1014</v>
      </c>
      <c r="H2390" s="100" t="s">
        <v>1014</v>
      </c>
      <c r="I2390" s="100" t="s">
        <v>1014</v>
      </c>
      <c r="J2390" s="100" t="s">
        <v>1014</v>
      </c>
      <c r="K2390" s="100" t="s">
        <v>1014</v>
      </c>
      <c r="L2390" s="100" t="s">
        <v>1014</v>
      </c>
      <c r="M2390" s="100" t="s">
        <v>1014</v>
      </c>
      <c r="N2390" s="100" t="s">
        <v>1014</v>
      </c>
      <c r="O2390" s="110" t="s">
        <v>1009</v>
      </c>
    </row>
    <row r="2391" spans="1:15" x14ac:dyDescent="0.25">
      <c r="A2391" s="97" t="s">
        <v>1179</v>
      </c>
      <c r="B2391" s="98" t="s">
        <v>1565</v>
      </c>
      <c r="C2391" s="98" t="s">
        <v>1566</v>
      </c>
      <c r="D2391" s="85">
        <v>893.5</v>
      </c>
      <c r="E2391" s="99">
        <v>1.6610080302602199</v>
      </c>
      <c r="F2391" s="96">
        <v>22</v>
      </c>
      <c r="G2391" s="100" t="s">
        <v>1020</v>
      </c>
      <c r="H2391" s="100" t="s">
        <v>1030</v>
      </c>
      <c r="I2391" s="100" t="s">
        <v>1007</v>
      </c>
      <c r="J2391" s="100" t="s">
        <v>1007</v>
      </c>
      <c r="K2391" s="100" t="s">
        <v>1030</v>
      </c>
      <c r="L2391" s="100" t="s">
        <v>1006</v>
      </c>
      <c r="M2391" s="100" t="s">
        <v>1008</v>
      </c>
      <c r="N2391" s="100" t="s">
        <v>1030</v>
      </c>
      <c r="O2391" s="110" t="s">
        <v>1185</v>
      </c>
    </row>
    <row r="2392" spans="1:15" x14ac:dyDescent="0.25">
      <c r="A2392" s="97" t="s">
        <v>1180</v>
      </c>
      <c r="B2392" s="98" t="s">
        <v>1565</v>
      </c>
      <c r="C2392" s="98" t="s">
        <v>1566</v>
      </c>
      <c r="D2392" s="85">
        <v>2653</v>
      </c>
      <c r="E2392" s="99">
        <v>0.400128650702049</v>
      </c>
      <c r="F2392" s="96">
        <v>127</v>
      </c>
      <c r="G2392" s="100" t="s">
        <v>1008</v>
      </c>
      <c r="H2392" s="100" t="s">
        <v>1030</v>
      </c>
      <c r="I2392" s="100" t="s">
        <v>1007</v>
      </c>
      <c r="J2392" s="100" t="s">
        <v>1007</v>
      </c>
      <c r="K2392" s="100" t="s">
        <v>1030</v>
      </c>
      <c r="L2392" s="100" t="s">
        <v>1006</v>
      </c>
      <c r="M2392" s="100" t="s">
        <v>1008</v>
      </c>
      <c r="N2392" s="100" t="s">
        <v>1030</v>
      </c>
      <c r="O2392" s="110" t="s">
        <v>1185</v>
      </c>
    </row>
    <row r="2393" spans="1:15" x14ac:dyDescent="0.25">
      <c r="A2393" s="97" t="s">
        <v>1181</v>
      </c>
      <c r="B2393" s="98" t="s">
        <v>1565</v>
      </c>
      <c r="C2393" s="98" t="s">
        <v>1566</v>
      </c>
      <c r="D2393" s="85">
        <v>539.70000000000005</v>
      </c>
      <c r="E2393" s="99">
        <v>1.0577213137164601</v>
      </c>
      <c r="F2393" s="96">
        <v>58</v>
      </c>
      <c r="G2393" s="100" t="s">
        <v>1014</v>
      </c>
      <c r="H2393" s="100" t="s">
        <v>1014</v>
      </c>
      <c r="I2393" s="100" t="s">
        <v>1014</v>
      </c>
      <c r="J2393" s="100" t="s">
        <v>1014</v>
      </c>
      <c r="K2393" s="100" t="s">
        <v>1014</v>
      </c>
      <c r="L2393" s="100" t="s">
        <v>1014</v>
      </c>
      <c r="M2393" s="100" t="s">
        <v>1014</v>
      </c>
      <c r="N2393" s="100" t="s">
        <v>1014</v>
      </c>
      <c r="O2393" s="110" t="s">
        <v>1009</v>
      </c>
    </row>
    <row r="2394" spans="1:15" x14ac:dyDescent="0.25">
      <c r="A2394" s="97" t="s">
        <v>1182</v>
      </c>
      <c r="B2394" s="98" t="s">
        <v>1565</v>
      </c>
      <c r="C2394" s="98" t="s">
        <v>1566</v>
      </c>
      <c r="D2394" s="85">
        <v>1140.8</v>
      </c>
      <c r="E2394" s="99">
        <v>1.55680859656591</v>
      </c>
      <c r="F2394" s="96">
        <v>24</v>
      </c>
      <c r="G2394" s="100" t="s">
        <v>1020</v>
      </c>
      <c r="H2394" s="100" t="s">
        <v>1030</v>
      </c>
      <c r="I2394" s="100" t="s">
        <v>1007</v>
      </c>
      <c r="J2394" s="100" t="s">
        <v>1007</v>
      </c>
      <c r="K2394" s="100" t="s">
        <v>1030</v>
      </c>
      <c r="L2394" s="100" t="s">
        <v>1006</v>
      </c>
      <c r="M2394" s="100" t="s">
        <v>1008</v>
      </c>
      <c r="N2394" s="100" t="s">
        <v>1030</v>
      </c>
      <c r="O2394" s="110" t="s">
        <v>1185</v>
      </c>
    </row>
    <row r="2395" spans="1:15" x14ac:dyDescent="0.25">
      <c r="A2395" s="97" t="s">
        <v>1003</v>
      </c>
      <c r="B2395" s="98" t="s">
        <v>1567</v>
      </c>
      <c r="C2395" s="98" t="s">
        <v>1568</v>
      </c>
      <c r="D2395" s="85">
        <v>495.7</v>
      </c>
      <c r="E2395" s="99">
        <v>1.2190265269741201</v>
      </c>
      <c r="F2395" s="96">
        <v>51</v>
      </c>
      <c r="G2395" s="100" t="s">
        <v>1014</v>
      </c>
      <c r="H2395" s="100" t="s">
        <v>1014</v>
      </c>
      <c r="I2395" s="100" t="s">
        <v>1014</v>
      </c>
      <c r="J2395" s="100" t="s">
        <v>1014</v>
      </c>
      <c r="K2395" s="100" t="s">
        <v>1014</v>
      </c>
      <c r="L2395" s="100" t="s">
        <v>1014</v>
      </c>
      <c r="M2395" s="100" t="s">
        <v>1014</v>
      </c>
      <c r="N2395" s="100" t="s">
        <v>1014</v>
      </c>
      <c r="O2395" s="110" t="s">
        <v>1009</v>
      </c>
    </row>
    <row r="2396" spans="1:15" x14ac:dyDescent="0.25">
      <c r="A2396" s="97" t="s">
        <v>1172</v>
      </c>
      <c r="B2396" s="98" t="s">
        <v>1567</v>
      </c>
      <c r="C2396" s="98" t="s">
        <v>1568</v>
      </c>
      <c r="D2396" s="85">
        <v>171.1</v>
      </c>
      <c r="E2396" s="99">
        <v>1.0576609167772399</v>
      </c>
      <c r="F2396" s="96">
        <v>59</v>
      </c>
      <c r="G2396" s="100" t="s">
        <v>1014</v>
      </c>
      <c r="H2396" s="100" t="s">
        <v>1014</v>
      </c>
      <c r="I2396" s="100" t="s">
        <v>1014</v>
      </c>
      <c r="J2396" s="100" t="s">
        <v>1014</v>
      </c>
      <c r="K2396" s="100" t="s">
        <v>1014</v>
      </c>
      <c r="L2396" s="100" t="s">
        <v>1014</v>
      </c>
      <c r="M2396" s="100" t="s">
        <v>1014</v>
      </c>
      <c r="N2396" s="100" t="s">
        <v>1014</v>
      </c>
      <c r="O2396" s="110" t="s">
        <v>1009</v>
      </c>
    </row>
    <row r="2397" spans="1:15" x14ac:dyDescent="0.25">
      <c r="A2397" s="97" t="s">
        <v>1173</v>
      </c>
      <c r="B2397" s="98" t="s">
        <v>1567</v>
      </c>
      <c r="C2397" s="98" t="s">
        <v>1568</v>
      </c>
      <c r="D2397" s="85">
        <v>244.9</v>
      </c>
      <c r="E2397" s="99">
        <v>1.31322960183921</v>
      </c>
      <c r="F2397" s="96">
        <v>17</v>
      </c>
      <c r="G2397" s="100" t="s">
        <v>1014</v>
      </c>
      <c r="H2397" s="100" t="s">
        <v>1014</v>
      </c>
      <c r="I2397" s="100" t="s">
        <v>1014</v>
      </c>
      <c r="J2397" s="100" t="s">
        <v>1014</v>
      </c>
      <c r="K2397" s="100" t="s">
        <v>1014</v>
      </c>
      <c r="L2397" s="100" t="s">
        <v>1014</v>
      </c>
      <c r="M2397" s="100" t="s">
        <v>1014</v>
      </c>
      <c r="N2397" s="100" t="s">
        <v>1014</v>
      </c>
      <c r="O2397" s="110" t="s">
        <v>1009</v>
      </c>
    </row>
    <row r="2398" spans="1:15" x14ac:dyDescent="0.25">
      <c r="A2398" s="97" t="s">
        <v>1174</v>
      </c>
      <c r="B2398" s="98" t="s">
        <v>1567</v>
      </c>
      <c r="C2398" s="98" t="s">
        <v>1568</v>
      </c>
      <c r="D2398" s="85">
        <v>46.8</v>
      </c>
      <c r="E2398" s="99">
        <v>1.02496716483392</v>
      </c>
      <c r="F2398" s="96">
        <v>61</v>
      </c>
      <c r="G2398" s="100" t="s">
        <v>1014</v>
      </c>
      <c r="H2398" s="100" t="s">
        <v>1014</v>
      </c>
      <c r="I2398" s="100" t="s">
        <v>1014</v>
      </c>
      <c r="J2398" s="100" t="s">
        <v>1014</v>
      </c>
      <c r="K2398" s="100" t="s">
        <v>1014</v>
      </c>
      <c r="L2398" s="100" t="s">
        <v>1014</v>
      </c>
      <c r="M2398" s="100" t="s">
        <v>1014</v>
      </c>
      <c r="N2398" s="100" t="s">
        <v>1014</v>
      </c>
      <c r="O2398" s="110" t="s">
        <v>1200</v>
      </c>
    </row>
    <row r="2399" spans="1:15" x14ac:dyDescent="0.25">
      <c r="A2399" s="97" t="s">
        <v>1175</v>
      </c>
      <c r="B2399" s="98" t="s">
        <v>1567</v>
      </c>
      <c r="C2399" s="98" t="s">
        <v>1568</v>
      </c>
      <c r="D2399" s="85">
        <v>279.2</v>
      </c>
      <c r="E2399" s="99">
        <v>0.97393317005296498</v>
      </c>
      <c r="F2399" s="96">
        <v>64</v>
      </c>
      <c r="G2399" s="100" t="s">
        <v>1020</v>
      </c>
      <c r="H2399" s="100" t="s">
        <v>1007</v>
      </c>
      <c r="I2399" s="100" t="s">
        <v>1007</v>
      </c>
      <c r="J2399" s="100" t="s">
        <v>1006</v>
      </c>
      <c r="K2399" s="100" t="s">
        <v>1006</v>
      </c>
      <c r="L2399" s="100" t="s">
        <v>1030</v>
      </c>
      <c r="M2399" s="100" t="s">
        <v>1006</v>
      </c>
      <c r="N2399" s="100" t="s">
        <v>1007</v>
      </c>
      <c r="O2399" s="110" t="s">
        <v>1185</v>
      </c>
    </row>
    <row r="2400" spans="1:15" x14ac:dyDescent="0.25">
      <c r="A2400" s="97" t="s">
        <v>1176</v>
      </c>
      <c r="B2400" s="98" t="s">
        <v>1567</v>
      </c>
      <c r="C2400" s="98" t="s">
        <v>1568</v>
      </c>
      <c r="D2400" s="85">
        <v>886.4</v>
      </c>
      <c r="E2400" s="99">
        <v>0.63028415882727795</v>
      </c>
      <c r="F2400" s="96">
        <v>98</v>
      </c>
      <c r="G2400" s="100" t="s">
        <v>1051</v>
      </c>
      <c r="H2400" s="100" t="s">
        <v>1006</v>
      </c>
      <c r="I2400" s="100" t="s">
        <v>1007</v>
      </c>
      <c r="J2400" s="100" t="s">
        <v>1008</v>
      </c>
      <c r="K2400" s="100" t="s">
        <v>1006</v>
      </c>
      <c r="L2400" s="100" t="s">
        <v>1030</v>
      </c>
      <c r="M2400" s="100" t="s">
        <v>1006</v>
      </c>
      <c r="N2400" s="100" t="s">
        <v>1007</v>
      </c>
      <c r="O2400" s="110" t="s">
        <v>1185</v>
      </c>
    </row>
    <row r="2401" spans="1:15" x14ac:dyDescent="0.25">
      <c r="A2401" s="97" t="s">
        <v>1177</v>
      </c>
      <c r="B2401" s="98" t="s">
        <v>1567</v>
      </c>
      <c r="C2401" s="98" t="s">
        <v>1568</v>
      </c>
      <c r="D2401" s="85">
        <v>448.5</v>
      </c>
      <c r="E2401" s="99">
        <v>1.0337640677836999</v>
      </c>
      <c r="F2401" s="96">
        <v>68</v>
      </c>
      <c r="G2401" s="100" t="s">
        <v>1014</v>
      </c>
      <c r="H2401" s="100" t="s">
        <v>1014</v>
      </c>
      <c r="I2401" s="100" t="s">
        <v>1014</v>
      </c>
      <c r="J2401" s="100" t="s">
        <v>1014</v>
      </c>
      <c r="K2401" s="100" t="s">
        <v>1014</v>
      </c>
      <c r="L2401" s="100" t="s">
        <v>1014</v>
      </c>
      <c r="M2401" s="100" t="s">
        <v>1014</v>
      </c>
      <c r="N2401" s="100" t="s">
        <v>1014</v>
      </c>
      <c r="O2401" s="110" t="s">
        <v>1009</v>
      </c>
    </row>
    <row r="2402" spans="1:15" x14ac:dyDescent="0.25">
      <c r="A2402" s="97" t="s">
        <v>1178</v>
      </c>
      <c r="B2402" s="98" t="s">
        <v>1567</v>
      </c>
      <c r="C2402" s="98" t="s">
        <v>1568</v>
      </c>
      <c r="D2402" s="85">
        <v>103</v>
      </c>
      <c r="E2402" s="99">
        <v>1.0500718290247399</v>
      </c>
      <c r="F2402" s="96">
        <v>71</v>
      </c>
      <c r="G2402" s="100" t="s">
        <v>1014</v>
      </c>
      <c r="H2402" s="100" t="s">
        <v>1014</v>
      </c>
      <c r="I2402" s="100" t="s">
        <v>1014</v>
      </c>
      <c r="J2402" s="100" t="s">
        <v>1014</v>
      </c>
      <c r="K2402" s="100" t="s">
        <v>1014</v>
      </c>
      <c r="L2402" s="100" t="s">
        <v>1014</v>
      </c>
      <c r="M2402" s="100" t="s">
        <v>1014</v>
      </c>
      <c r="N2402" s="100" t="s">
        <v>1014</v>
      </c>
      <c r="O2402" s="110" t="s">
        <v>1009</v>
      </c>
    </row>
    <row r="2403" spans="1:15" x14ac:dyDescent="0.25">
      <c r="A2403" s="97" t="s">
        <v>1179</v>
      </c>
      <c r="B2403" s="98" t="s">
        <v>1567</v>
      </c>
      <c r="C2403" s="98" t="s">
        <v>1568</v>
      </c>
      <c r="D2403" s="85">
        <v>475.9</v>
      </c>
      <c r="E2403" s="99">
        <v>1.25154056689269</v>
      </c>
      <c r="F2403" s="96">
        <v>35</v>
      </c>
      <c r="G2403" s="100" t="s">
        <v>1014</v>
      </c>
      <c r="H2403" s="100" t="s">
        <v>1014</v>
      </c>
      <c r="I2403" s="100" t="s">
        <v>1014</v>
      </c>
      <c r="J2403" s="100" t="s">
        <v>1014</v>
      </c>
      <c r="K2403" s="100" t="s">
        <v>1014</v>
      </c>
      <c r="L2403" s="100" t="s">
        <v>1014</v>
      </c>
      <c r="M2403" s="100" t="s">
        <v>1014</v>
      </c>
      <c r="N2403" s="100" t="s">
        <v>1014</v>
      </c>
      <c r="O2403" s="110" t="s">
        <v>1009</v>
      </c>
    </row>
    <row r="2404" spans="1:15" x14ac:dyDescent="0.25">
      <c r="A2404" s="97" t="s">
        <v>1180</v>
      </c>
      <c r="B2404" s="98" t="s">
        <v>1567</v>
      </c>
      <c r="C2404" s="98" t="s">
        <v>1568</v>
      </c>
      <c r="D2404" s="85">
        <v>1824.4</v>
      </c>
      <c r="E2404" s="99">
        <v>0.64381647263747799</v>
      </c>
      <c r="F2404" s="96">
        <v>95</v>
      </c>
      <c r="G2404" s="100" t="s">
        <v>1051</v>
      </c>
      <c r="H2404" s="100" t="s">
        <v>1021</v>
      </c>
      <c r="I2404" s="100" t="s">
        <v>1007</v>
      </c>
      <c r="J2404" s="100" t="s">
        <v>1007</v>
      </c>
      <c r="K2404" s="100" t="s">
        <v>1021</v>
      </c>
      <c r="L2404" s="100" t="s">
        <v>1030</v>
      </c>
      <c r="M2404" s="100" t="s">
        <v>1006</v>
      </c>
      <c r="N2404" s="100" t="s">
        <v>1007</v>
      </c>
      <c r="O2404" s="110" t="s">
        <v>1185</v>
      </c>
    </row>
    <row r="2405" spans="1:15" x14ac:dyDescent="0.25">
      <c r="A2405" s="97" t="s">
        <v>1181</v>
      </c>
      <c r="B2405" s="98" t="s">
        <v>1567</v>
      </c>
      <c r="C2405" s="98" t="s">
        <v>1568</v>
      </c>
      <c r="D2405" s="85">
        <v>284.8</v>
      </c>
      <c r="E2405" s="99">
        <v>1.0577213137164601</v>
      </c>
      <c r="F2405" s="96">
        <v>58</v>
      </c>
      <c r="G2405" s="100" t="s">
        <v>1014</v>
      </c>
      <c r="H2405" s="100" t="s">
        <v>1014</v>
      </c>
      <c r="I2405" s="100" t="s">
        <v>1014</v>
      </c>
      <c r="J2405" s="100" t="s">
        <v>1014</v>
      </c>
      <c r="K2405" s="100" t="s">
        <v>1014</v>
      </c>
      <c r="L2405" s="100" t="s">
        <v>1014</v>
      </c>
      <c r="M2405" s="100" t="s">
        <v>1014</v>
      </c>
      <c r="N2405" s="100" t="s">
        <v>1014</v>
      </c>
      <c r="O2405" s="110" t="s">
        <v>1009</v>
      </c>
    </row>
    <row r="2406" spans="1:15" x14ac:dyDescent="0.25">
      <c r="A2406" s="97" t="s">
        <v>1182</v>
      </c>
      <c r="B2406" s="98" t="s">
        <v>1567</v>
      </c>
      <c r="C2406" s="98" t="s">
        <v>1568</v>
      </c>
      <c r="D2406" s="85">
        <v>1039.5999999999999</v>
      </c>
      <c r="E2406" s="99">
        <v>1.5774224944069</v>
      </c>
      <c r="F2406" s="96">
        <v>23</v>
      </c>
      <c r="G2406" s="100" t="s">
        <v>1020</v>
      </c>
      <c r="H2406" s="100" t="s">
        <v>1021</v>
      </c>
      <c r="I2406" s="100" t="s">
        <v>1007</v>
      </c>
      <c r="J2406" s="100" t="s">
        <v>1008</v>
      </c>
      <c r="K2406" s="100" t="s">
        <v>1006</v>
      </c>
      <c r="L2406" s="100" t="s">
        <v>1030</v>
      </c>
      <c r="M2406" s="100" t="s">
        <v>1006</v>
      </c>
      <c r="N2406" s="100" t="s">
        <v>1007</v>
      </c>
      <c r="O2406" s="110" t="s">
        <v>1185</v>
      </c>
    </row>
    <row r="2407" spans="1:15" x14ac:dyDescent="0.25">
      <c r="A2407" s="97" t="s">
        <v>1003</v>
      </c>
      <c r="B2407" s="98" t="s">
        <v>1569</v>
      </c>
      <c r="C2407" s="98" t="s">
        <v>1570</v>
      </c>
      <c r="D2407" s="85">
        <v>278.3</v>
      </c>
      <c r="E2407" s="99">
        <v>1.2190265269741201</v>
      </c>
      <c r="F2407" s="96">
        <v>51</v>
      </c>
      <c r="G2407" s="100" t="s">
        <v>1014</v>
      </c>
      <c r="H2407" s="100" t="s">
        <v>1014</v>
      </c>
      <c r="I2407" s="100" t="s">
        <v>1014</v>
      </c>
      <c r="J2407" s="100" t="s">
        <v>1014</v>
      </c>
      <c r="K2407" s="100" t="s">
        <v>1014</v>
      </c>
      <c r="L2407" s="100" t="s">
        <v>1014</v>
      </c>
      <c r="M2407" s="100" t="s">
        <v>1014</v>
      </c>
      <c r="N2407" s="100" t="s">
        <v>1014</v>
      </c>
      <c r="O2407" s="110" t="s">
        <v>1009</v>
      </c>
    </row>
    <row r="2408" spans="1:15" x14ac:dyDescent="0.25">
      <c r="A2408" s="97" t="s">
        <v>1172</v>
      </c>
      <c r="B2408" s="98" t="s">
        <v>1569</v>
      </c>
      <c r="C2408" s="98" t="s">
        <v>1570</v>
      </c>
      <c r="D2408" s="85">
        <v>110.7</v>
      </c>
      <c r="E2408" s="99">
        <v>1.0576609167772399</v>
      </c>
      <c r="F2408" s="96">
        <v>59</v>
      </c>
      <c r="G2408" s="100" t="s">
        <v>1014</v>
      </c>
      <c r="H2408" s="100" t="s">
        <v>1014</v>
      </c>
      <c r="I2408" s="100" t="s">
        <v>1014</v>
      </c>
      <c r="J2408" s="100" t="s">
        <v>1014</v>
      </c>
      <c r="K2408" s="100" t="s">
        <v>1014</v>
      </c>
      <c r="L2408" s="100" t="s">
        <v>1014</v>
      </c>
      <c r="M2408" s="100" t="s">
        <v>1014</v>
      </c>
      <c r="N2408" s="100" t="s">
        <v>1014</v>
      </c>
      <c r="O2408" s="110" t="s">
        <v>1009</v>
      </c>
    </row>
    <row r="2409" spans="1:15" x14ac:dyDescent="0.25">
      <c r="A2409" s="97" t="s">
        <v>1173</v>
      </c>
      <c r="B2409" s="98" t="s">
        <v>1569</v>
      </c>
      <c r="C2409" s="98" t="s">
        <v>1570</v>
      </c>
      <c r="D2409" s="85">
        <v>151.4</v>
      </c>
      <c r="E2409" s="99">
        <v>1.31322960183921</v>
      </c>
      <c r="F2409" s="96">
        <v>17</v>
      </c>
      <c r="G2409" s="100" t="s">
        <v>1014</v>
      </c>
      <c r="H2409" s="100" t="s">
        <v>1014</v>
      </c>
      <c r="I2409" s="100" t="s">
        <v>1014</v>
      </c>
      <c r="J2409" s="100" t="s">
        <v>1014</v>
      </c>
      <c r="K2409" s="100" t="s">
        <v>1014</v>
      </c>
      <c r="L2409" s="100" t="s">
        <v>1014</v>
      </c>
      <c r="M2409" s="100" t="s">
        <v>1014</v>
      </c>
      <c r="N2409" s="100" t="s">
        <v>1014</v>
      </c>
      <c r="O2409" s="110" t="s">
        <v>1009</v>
      </c>
    </row>
    <row r="2410" spans="1:15" x14ac:dyDescent="0.25">
      <c r="A2410" s="97" t="s">
        <v>1174</v>
      </c>
      <c r="B2410" s="98" t="s">
        <v>1569</v>
      </c>
      <c r="C2410" s="98" t="s">
        <v>1570</v>
      </c>
      <c r="D2410" s="85">
        <v>48</v>
      </c>
      <c r="E2410" s="99">
        <v>0.56788553932417296</v>
      </c>
      <c r="F2410" s="96">
        <v>99</v>
      </c>
      <c r="G2410" s="100" t="s">
        <v>1014</v>
      </c>
      <c r="H2410" s="100" t="s">
        <v>1014</v>
      </c>
      <c r="I2410" s="100" t="s">
        <v>1014</v>
      </c>
      <c r="J2410" s="100" t="s">
        <v>1014</v>
      </c>
      <c r="K2410" s="100" t="s">
        <v>1014</v>
      </c>
      <c r="L2410" s="100" t="s">
        <v>1014</v>
      </c>
      <c r="M2410" s="100" t="s">
        <v>1014</v>
      </c>
      <c r="N2410" s="100" t="s">
        <v>1014</v>
      </c>
      <c r="O2410" s="110" t="s">
        <v>1200</v>
      </c>
    </row>
    <row r="2411" spans="1:15" x14ac:dyDescent="0.25">
      <c r="A2411" s="97" t="s">
        <v>1175</v>
      </c>
      <c r="B2411" s="98" t="s">
        <v>1569</v>
      </c>
      <c r="C2411" s="98" t="s">
        <v>1570</v>
      </c>
      <c r="D2411" s="85">
        <v>243.9</v>
      </c>
      <c r="E2411" s="99">
        <v>0.83919226948087999</v>
      </c>
      <c r="F2411" s="96">
        <v>78</v>
      </c>
      <c r="G2411" s="100" t="s">
        <v>1014</v>
      </c>
      <c r="H2411" s="100" t="s">
        <v>1014</v>
      </c>
      <c r="I2411" s="100" t="s">
        <v>1014</v>
      </c>
      <c r="J2411" s="100" t="s">
        <v>1014</v>
      </c>
      <c r="K2411" s="100" t="s">
        <v>1014</v>
      </c>
      <c r="L2411" s="100" t="s">
        <v>1014</v>
      </c>
      <c r="M2411" s="100" t="s">
        <v>1014</v>
      </c>
      <c r="N2411" s="100" t="s">
        <v>1014</v>
      </c>
      <c r="O2411" s="110" t="s">
        <v>1009</v>
      </c>
    </row>
    <row r="2412" spans="1:15" x14ac:dyDescent="0.25">
      <c r="A2412" s="97" t="s">
        <v>1176</v>
      </c>
      <c r="B2412" s="98" t="s">
        <v>1569</v>
      </c>
      <c r="C2412" s="98" t="s">
        <v>1570</v>
      </c>
      <c r="D2412" s="85">
        <v>684.9</v>
      </c>
      <c r="E2412" s="99">
        <v>8.4465957945642003E-2</v>
      </c>
      <c r="F2412" s="96">
        <v>152</v>
      </c>
      <c r="G2412" s="100" t="s">
        <v>1006</v>
      </c>
      <c r="H2412" s="100" t="s">
        <v>1006</v>
      </c>
      <c r="I2412" s="100" t="s">
        <v>1007</v>
      </c>
      <c r="J2412" s="100" t="s">
        <v>1008</v>
      </c>
      <c r="K2412" s="100" t="s">
        <v>1006</v>
      </c>
      <c r="L2412" s="100" t="s">
        <v>1030</v>
      </c>
      <c r="M2412" s="100" t="s">
        <v>1006</v>
      </c>
      <c r="N2412" s="100" t="s">
        <v>1007</v>
      </c>
      <c r="O2412" s="110" t="s">
        <v>1185</v>
      </c>
    </row>
    <row r="2413" spans="1:15" x14ac:dyDescent="0.25">
      <c r="A2413" s="97" t="s">
        <v>1177</v>
      </c>
      <c r="B2413" s="98" t="s">
        <v>1569</v>
      </c>
      <c r="C2413" s="98" t="s">
        <v>1570</v>
      </c>
      <c r="D2413" s="85">
        <v>270.39999999999998</v>
      </c>
      <c r="E2413" s="99">
        <v>1.0337640677836999</v>
      </c>
      <c r="F2413" s="96">
        <v>68</v>
      </c>
      <c r="G2413" s="100" t="s">
        <v>1014</v>
      </c>
      <c r="H2413" s="100" t="s">
        <v>1014</v>
      </c>
      <c r="I2413" s="100" t="s">
        <v>1014</v>
      </c>
      <c r="J2413" s="100" t="s">
        <v>1014</v>
      </c>
      <c r="K2413" s="100" t="s">
        <v>1014</v>
      </c>
      <c r="L2413" s="100" t="s">
        <v>1014</v>
      </c>
      <c r="M2413" s="100" t="s">
        <v>1014</v>
      </c>
      <c r="N2413" s="100" t="s">
        <v>1014</v>
      </c>
      <c r="O2413" s="110" t="s">
        <v>1009</v>
      </c>
    </row>
    <row r="2414" spans="1:15" x14ac:dyDescent="0.25">
      <c r="A2414" s="97" t="s">
        <v>1178</v>
      </c>
      <c r="B2414" s="98" t="s">
        <v>1569</v>
      </c>
      <c r="C2414" s="98" t="s">
        <v>1570</v>
      </c>
      <c r="D2414" s="85">
        <v>107.7</v>
      </c>
      <c r="E2414" s="99">
        <v>1.0500718290247399</v>
      </c>
      <c r="F2414" s="96">
        <v>71</v>
      </c>
      <c r="G2414" s="100" t="s">
        <v>1014</v>
      </c>
      <c r="H2414" s="100" t="s">
        <v>1014</v>
      </c>
      <c r="I2414" s="100" t="s">
        <v>1014</v>
      </c>
      <c r="J2414" s="100" t="s">
        <v>1014</v>
      </c>
      <c r="K2414" s="100" t="s">
        <v>1014</v>
      </c>
      <c r="L2414" s="100" t="s">
        <v>1014</v>
      </c>
      <c r="M2414" s="100" t="s">
        <v>1014</v>
      </c>
      <c r="N2414" s="100" t="s">
        <v>1014</v>
      </c>
      <c r="O2414" s="110" t="s">
        <v>1009</v>
      </c>
    </row>
    <row r="2415" spans="1:15" x14ac:dyDescent="0.25">
      <c r="A2415" s="97" t="s">
        <v>1179</v>
      </c>
      <c r="B2415" s="98" t="s">
        <v>1569</v>
      </c>
      <c r="C2415" s="98" t="s">
        <v>1570</v>
      </c>
      <c r="D2415" s="85">
        <v>305.5</v>
      </c>
      <c r="E2415" s="99">
        <v>1.25154056689269</v>
      </c>
      <c r="F2415" s="96">
        <v>35</v>
      </c>
      <c r="G2415" s="100" t="s">
        <v>1014</v>
      </c>
      <c r="H2415" s="100" t="s">
        <v>1014</v>
      </c>
      <c r="I2415" s="100" t="s">
        <v>1014</v>
      </c>
      <c r="J2415" s="100" t="s">
        <v>1014</v>
      </c>
      <c r="K2415" s="100" t="s">
        <v>1014</v>
      </c>
      <c r="L2415" s="100" t="s">
        <v>1014</v>
      </c>
      <c r="M2415" s="100" t="s">
        <v>1014</v>
      </c>
      <c r="N2415" s="100" t="s">
        <v>1014</v>
      </c>
      <c r="O2415" s="110" t="s">
        <v>1009</v>
      </c>
    </row>
    <row r="2416" spans="1:15" x14ac:dyDescent="0.25">
      <c r="A2416" s="97" t="s">
        <v>1180</v>
      </c>
      <c r="B2416" s="98" t="s">
        <v>1569</v>
      </c>
      <c r="C2416" s="98" t="s">
        <v>1570</v>
      </c>
      <c r="D2416" s="85">
        <v>1277.2</v>
      </c>
      <c r="E2416" s="99">
        <v>0.45311913877222298</v>
      </c>
      <c r="F2416" s="96">
        <v>119</v>
      </c>
      <c r="G2416" s="100" t="s">
        <v>1008</v>
      </c>
      <c r="H2416" s="100" t="s">
        <v>1030</v>
      </c>
      <c r="I2416" s="100" t="s">
        <v>1007</v>
      </c>
      <c r="J2416" s="100" t="s">
        <v>1008</v>
      </c>
      <c r="K2416" s="100" t="s">
        <v>1021</v>
      </c>
      <c r="L2416" s="100" t="s">
        <v>1030</v>
      </c>
      <c r="M2416" s="100" t="s">
        <v>1006</v>
      </c>
      <c r="N2416" s="100" t="s">
        <v>1007</v>
      </c>
      <c r="O2416" s="110" t="s">
        <v>1185</v>
      </c>
    </row>
    <row r="2417" spans="1:15" x14ac:dyDescent="0.25">
      <c r="A2417" s="97" t="s">
        <v>1181</v>
      </c>
      <c r="B2417" s="98" t="s">
        <v>1569</v>
      </c>
      <c r="C2417" s="98" t="s">
        <v>1570</v>
      </c>
      <c r="D2417" s="85">
        <v>270.89999999999998</v>
      </c>
      <c r="E2417" s="99">
        <v>1.0577213137164601</v>
      </c>
      <c r="F2417" s="96">
        <v>58</v>
      </c>
      <c r="G2417" s="100" t="s">
        <v>1014</v>
      </c>
      <c r="H2417" s="100" t="s">
        <v>1014</v>
      </c>
      <c r="I2417" s="100" t="s">
        <v>1014</v>
      </c>
      <c r="J2417" s="100" t="s">
        <v>1014</v>
      </c>
      <c r="K2417" s="100" t="s">
        <v>1014</v>
      </c>
      <c r="L2417" s="100" t="s">
        <v>1014</v>
      </c>
      <c r="M2417" s="100" t="s">
        <v>1014</v>
      </c>
      <c r="N2417" s="100" t="s">
        <v>1014</v>
      </c>
      <c r="O2417" s="110" t="s">
        <v>1009</v>
      </c>
    </row>
    <row r="2418" spans="1:15" x14ac:dyDescent="0.25">
      <c r="A2418" s="97" t="s">
        <v>1182</v>
      </c>
      <c r="B2418" s="98" t="s">
        <v>1569</v>
      </c>
      <c r="C2418" s="98" t="s">
        <v>1570</v>
      </c>
      <c r="D2418" s="85">
        <v>481</v>
      </c>
      <c r="E2418" s="99">
        <v>1.4718068548689101</v>
      </c>
      <c r="F2418" s="96">
        <v>27</v>
      </c>
      <c r="G2418" s="100" t="s">
        <v>1020</v>
      </c>
      <c r="H2418" s="100" t="s">
        <v>1006</v>
      </c>
      <c r="I2418" s="100" t="s">
        <v>1007</v>
      </c>
      <c r="J2418" s="100" t="s">
        <v>1008</v>
      </c>
      <c r="K2418" s="100" t="s">
        <v>1006</v>
      </c>
      <c r="L2418" s="100" t="s">
        <v>1030</v>
      </c>
      <c r="M2418" s="100" t="s">
        <v>1006</v>
      </c>
      <c r="N2418" s="100" t="s">
        <v>1007</v>
      </c>
      <c r="O2418" s="110" t="s">
        <v>1185</v>
      </c>
    </row>
    <row r="2419" spans="1:15" x14ac:dyDescent="0.25">
      <c r="A2419" s="97" t="s">
        <v>1003</v>
      </c>
      <c r="B2419" s="98" t="s">
        <v>1571</v>
      </c>
      <c r="C2419" s="98" t="s">
        <v>1572</v>
      </c>
      <c r="D2419" s="85">
        <v>646.6</v>
      </c>
      <c r="E2419" s="99">
        <v>0.25975267116450601</v>
      </c>
      <c r="F2419" s="96">
        <v>117</v>
      </c>
      <c r="G2419" s="100" t="s">
        <v>1014</v>
      </c>
      <c r="H2419" s="100" t="s">
        <v>1014</v>
      </c>
      <c r="I2419" s="100" t="s">
        <v>1014</v>
      </c>
      <c r="J2419" s="100" t="s">
        <v>1014</v>
      </c>
      <c r="K2419" s="100" t="s">
        <v>1014</v>
      </c>
      <c r="L2419" s="100" t="s">
        <v>1014</v>
      </c>
      <c r="M2419" s="100" t="s">
        <v>1014</v>
      </c>
      <c r="N2419" s="100" t="s">
        <v>1014</v>
      </c>
      <c r="O2419" s="110" t="s">
        <v>1009</v>
      </c>
    </row>
    <row r="2420" spans="1:15" x14ac:dyDescent="0.25">
      <c r="A2420" s="97" t="s">
        <v>1172</v>
      </c>
      <c r="B2420" s="98" t="s">
        <v>1571</v>
      </c>
      <c r="C2420" s="98" t="s">
        <v>1572</v>
      </c>
      <c r="D2420" s="85">
        <v>219.7</v>
      </c>
      <c r="E2420" s="99">
        <v>6.2468827021397597E-2</v>
      </c>
      <c r="F2420" s="96">
        <v>139</v>
      </c>
      <c r="G2420" s="100" t="s">
        <v>1014</v>
      </c>
      <c r="H2420" s="100" t="s">
        <v>1014</v>
      </c>
      <c r="I2420" s="100" t="s">
        <v>1014</v>
      </c>
      <c r="J2420" s="100" t="s">
        <v>1014</v>
      </c>
      <c r="K2420" s="100" t="s">
        <v>1014</v>
      </c>
      <c r="L2420" s="100" t="s">
        <v>1014</v>
      </c>
      <c r="M2420" s="100" t="s">
        <v>1014</v>
      </c>
      <c r="N2420" s="100" t="s">
        <v>1014</v>
      </c>
      <c r="O2420" s="110" t="s">
        <v>1009</v>
      </c>
    </row>
    <row r="2421" spans="1:15" x14ac:dyDescent="0.25">
      <c r="A2421" s="97" t="s">
        <v>1173</v>
      </c>
      <c r="B2421" s="98" t="s">
        <v>1571</v>
      </c>
      <c r="C2421" s="98" t="s">
        <v>1572</v>
      </c>
      <c r="D2421" s="85">
        <v>256.2</v>
      </c>
      <c r="E2421" s="99">
        <v>7.2819945425917895E-2</v>
      </c>
      <c r="F2421" s="96">
        <v>128</v>
      </c>
      <c r="G2421" s="100" t="s">
        <v>1014</v>
      </c>
      <c r="H2421" s="100" t="s">
        <v>1014</v>
      </c>
      <c r="I2421" s="100" t="s">
        <v>1014</v>
      </c>
      <c r="J2421" s="100" t="s">
        <v>1014</v>
      </c>
      <c r="K2421" s="100" t="s">
        <v>1014</v>
      </c>
      <c r="L2421" s="100" t="s">
        <v>1014</v>
      </c>
      <c r="M2421" s="100" t="s">
        <v>1014</v>
      </c>
      <c r="N2421" s="100" t="s">
        <v>1014</v>
      </c>
      <c r="O2421" s="110" t="s">
        <v>1009</v>
      </c>
    </row>
    <row r="2422" spans="1:15" x14ac:dyDescent="0.25">
      <c r="A2422" s="97" t="s">
        <v>1174</v>
      </c>
      <c r="B2422" s="98" t="s">
        <v>1571</v>
      </c>
      <c r="C2422" s="98" t="s">
        <v>1572</v>
      </c>
      <c r="D2422" s="85">
        <v>118.3</v>
      </c>
      <c r="E2422" s="99">
        <v>0.50717644151032604</v>
      </c>
      <c r="F2422" s="96">
        <v>106</v>
      </c>
      <c r="G2422" s="100" t="s">
        <v>1014</v>
      </c>
      <c r="H2422" s="100" t="s">
        <v>1014</v>
      </c>
      <c r="I2422" s="100" t="s">
        <v>1014</v>
      </c>
      <c r="J2422" s="100" t="s">
        <v>1014</v>
      </c>
      <c r="K2422" s="100" t="s">
        <v>1014</v>
      </c>
      <c r="L2422" s="100" t="s">
        <v>1014</v>
      </c>
      <c r="M2422" s="100" t="s">
        <v>1014</v>
      </c>
      <c r="N2422" s="100" t="s">
        <v>1014</v>
      </c>
      <c r="O2422" s="110" t="s">
        <v>1009</v>
      </c>
    </row>
    <row r="2423" spans="1:15" x14ac:dyDescent="0.25">
      <c r="A2423" s="97" t="s">
        <v>1175</v>
      </c>
      <c r="B2423" s="98" t="s">
        <v>1571</v>
      </c>
      <c r="C2423" s="98" t="s">
        <v>1572</v>
      </c>
      <c r="D2423" s="85">
        <v>390.3</v>
      </c>
      <c r="E2423" s="99">
        <v>-8.4905371107460697E-3</v>
      </c>
      <c r="F2423" s="96">
        <v>139</v>
      </c>
      <c r="G2423" s="100" t="s">
        <v>1014</v>
      </c>
      <c r="H2423" s="100" t="s">
        <v>1014</v>
      </c>
      <c r="I2423" s="100" t="s">
        <v>1014</v>
      </c>
      <c r="J2423" s="100" t="s">
        <v>1014</v>
      </c>
      <c r="K2423" s="100" t="s">
        <v>1014</v>
      </c>
      <c r="L2423" s="100" t="s">
        <v>1014</v>
      </c>
      <c r="M2423" s="100" t="s">
        <v>1014</v>
      </c>
      <c r="N2423" s="100" t="s">
        <v>1014</v>
      </c>
      <c r="O2423" s="110" t="s">
        <v>1009</v>
      </c>
    </row>
    <row r="2424" spans="1:15" x14ac:dyDescent="0.25">
      <c r="A2424" s="97" t="s">
        <v>1176</v>
      </c>
      <c r="B2424" s="98" t="s">
        <v>1571</v>
      </c>
      <c r="C2424" s="98" t="s">
        <v>1572</v>
      </c>
      <c r="D2424" s="85">
        <v>1293.5</v>
      </c>
      <c r="E2424" s="99">
        <v>0.46290404485553399</v>
      </c>
      <c r="F2424" s="96">
        <v>117</v>
      </c>
      <c r="G2424" s="100" t="s">
        <v>1014</v>
      </c>
      <c r="H2424" s="100" t="s">
        <v>1014</v>
      </c>
      <c r="I2424" s="100" t="s">
        <v>1014</v>
      </c>
      <c r="J2424" s="100" t="s">
        <v>1014</v>
      </c>
      <c r="K2424" s="100" t="s">
        <v>1014</v>
      </c>
      <c r="L2424" s="100" t="s">
        <v>1014</v>
      </c>
      <c r="M2424" s="100" t="s">
        <v>1014</v>
      </c>
      <c r="N2424" s="100" t="s">
        <v>1014</v>
      </c>
      <c r="O2424" s="110" t="s">
        <v>1009</v>
      </c>
    </row>
    <row r="2425" spans="1:15" x14ac:dyDescent="0.25">
      <c r="A2425" s="97" t="s">
        <v>1177</v>
      </c>
      <c r="B2425" s="98" t="s">
        <v>1571</v>
      </c>
      <c r="C2425" s="98" t="s">
        <v>1572</v>
      </c>
      <c r="D2425" s="85">
        <v>577.79999999999995</v>
      </c>
      <c r="E2425" s="99">
        <v>8.4988920964187101E-2</v>
      </c>
      <c r="F2425" s="96">
        <v>146</v>
      </c>
      <c r="G2425" s="100" t="s">
        <v>1014</v>
      </c>
      <c r="H2425" s="100" t="s">
        <v>1014</v>
      </c>
      <c r="I2425" s="100" t="s">
        <v>1014</v>
      </c>
      <c r="J2425" s="100" t="s">
        <v>1014</v>
      </c>
      <c r="K2425" s="100" t="s">
        <v>1014</v>
      </c>
      <c r="L2425" s="100" t="s">
        <v>1014</v>
      </c>
      <c r="M2425" s="100" t="s">
        <v>1014</v>
      </c>
      <c r="N2425" s="100" t="s">
        <v>1014</v>
      </c>
      <c r="O2425" s="110" t="s">
        <v>1009</v>
      </c>
    </row>
    <row r="2426" spans="1:15" x14ac:dyDescent="0.25">
      <c r="A2426" s="97" t="s">
        <v>1178</v>
      </c>
      <c r="B2426" s="98" t="s">
        <v>1571</v>
      </c>
      <c r="C2426" s="98" t="s">
        <v>1572</v>
      </c>
      <c r="D2426" s="85">
        <v>151.19999999999999</v>
      </c>
      <c r="E2426" s="99">
        <v>-0.23686131265374</v>
      </c>
      <c r="F2426" s="96">
        <v>150</v>
      </c>
      <c r="G2426" s="100" t="s">
        <v>1014</v>
      </c>
      <c r="H2426" s="100" t="s">
        <v>1014</v>
      </c>
      <c r="I2426" s="100" t="s">
        <v>1014</v>
      </c>
      <c r="J2426" s="100" t="s">
        <v>1014</v>
      </c>
      <c r="K2426" s="100" t="s">
        <v>1014</v>
      </c>
      <c r="L2426" s="100" t="s">
        <v>1014</v>
      </c>
      <c r="M2426" s="100" t="s">
        <v>1014</v>
      </c>
      <c r="N2426" s="100" t="s">
        <v>1014</v>
      </c>
      <c r="O2426" s="110" t="s">
        <v>1009</v>
      </c>
    </row>
    <row r="2427" spans="1:15" x14ac:dyDescent="0.25">
      <c r="A2427" s="97" t="s">
        <v>1179</v>
      </c>
      <c r="B2427" s="98" t="s">
        <v>1571</v>
      </c>
      <c r="C2427" s="98" t="s">
        <v>1572</v>
      </c>
      <c r="D2427" s="85">
        <v>741.4</v>
      </c>
      <c r="E2427" s="99">
        <v>0.36124571824316598</v>
      </c>
      <c r="F2427" s="96">
        <v>125</v>
      </c>
      <c r="G2427" s="100" t="s">
        <v>1014</v>
      </c>
      <c r="H2427" s="100" t="s">
        <v>1014</v>
      </c>
      <c r="I2427" s="100" t="s">
        <v>1014</v>
      </c>
      <c r="J2427" s="100" t="s">
        <v>1014</v>
      </c>
      <c r="K2427" s="100" t="s">
        <v>1014</v>
      </c>
      <c r="L2427" s="100" t="s">
        <v>1014</v>
      </c>
      <c r="M2427" s="100" t="s">
        <v>1014</v>
      </c>
      <c r="N2427" s="100" t="s">
        <v>1014</v>
      </c>
      <c r="O2427" s="110" t="s">
        <v>1009</v>
      </c>
    </row>
    <row r="2428" spans="1:15" x14ac:dyDescent="0.25">
      <c r="A2428" s="97" t="s">
        <v>1180</v>
      </c>
      <c r="B2428" s="98" t="s">
        <v>1571</v>
      </c>
      <c r="C2428" s="98" t="s">
        <v>1572</v>
      </c>
      <c r="D2428" s="85">
        <v>2126</v>
      </c>
      <c r="E2428" s="99">
        <v>-5.5888007031630403E-2</v>
      </c>
      <c r="F2428" s="96">
        <v>158</v>
      </c>
      <c r="G2428" s="100" t="s">
        <v>1006</v>
      </c>
      <c r="H2428" s="100" t="s">
        <v>1007</v>
      </c>
      <c r="I2428" s="100" t="s">
        <v>1006</v>
      </c>
      <c r="J2428" s="100" t="s">
        <v>1006</v>
      </c>
      <c r="K2428" s="100" t="s">
        <v>1006</v>
      </c>
      <c r="L2428" s="100" t="s">
        <v>1030</v>
      </c>
      <c r="M2428" s="100" t="s">
        <v>1006</v>
      </c>
      <c r="N2428" s="100" t="s">
        <v>1008</v>
      </c>
      <c r="O2428" s="110" t="s">
        <v>1185</v>
      </c>
    </row>
    <row r="2429" spans="1:15" x14ac:dyDescent="0.25">
      <c r="A2429" s="97" t="s">
        <v>1181</v>
      </c>
      <c r="B2429" s="98" t="s">
        <v>1571</v>
      </c>
      <c r="C2429" s="98" t="s">
        <v>1572</v>
      </c>
      <c r="D2429" s="85">
        <v>426.5</v>
      </c>
      <c r="E2429" s="99">
        <v>0.61416037911559596</v>
      </c>
      <c r="F2429" s="96">
        <v>100</v>
      </c>
      <c r="G2429" s="100" t="s">
        <v>1014</v>
      </c>
      <c r="H2429" s="100" t="s">
        <v>1014</v>
      </c>
      <c r="I2429" s="100" t="s">
        <v>1014</v>
      </c>
      <c r="J2429" s="100" t="s">
        <v>1014</v>
      </c>
      <c r="K2429" s="100" t="s">
        <v>1014</v>
      </c>
      <c r="L2429" s="100" t="s">
        <v>1014</v>
      </c>
      <c r="M2429" s="100" t="s">
        <v>1014</v>
      </c>
      <c r="N2429" s="100" t="s">
        <v>1014</v>
      </c>
      <c r="O2429" s="110" t="s">
        <v>1009</v>
      </c>
    </row>
    <row r="2430" spans="1:15" x14ac:dyDescent="0.25">
      <c r="A2430" s="97" t="s">
        <v>1182</v>
      </c>
      <c r="B2430" s="98" t="s">
        <v>1571</v>
      </c>
      <c r="C2430" s="98" t="s">
        <v>1572</v>
      </c>
      <c r="D2430" s="85">
        <v>656.6</v>
      </c>
      <c r="E2430" s="99">
        <v>1.02139158858498</v>
      </c>
      <c r="F2430" s="96">
        <v>71</v>
      </c>
      <c r="G2430" s="100" t="s">
        <v>1020</v>
      </c>
      <c r="H2430" s="100" t="s">
        <v>1030</v>
      </c>
      <c r="I2430" s="100" t="s">
        <v>1006</v>
      </c>
      <c r="J2430" s="100" t="s">
        <v>1008</v>
      </c>
      <c r="K2430" s="100" t="s">
        <v>1030</v>
      </c>
      <c r="L2430" s="100" t="s">
        <v>1030</v>
      </c>
      <c r="M2430" s="100" t="s">
        <v>1006</v>
      </c>
      <c r="N2430" s="100" t="s">
        <v>1008</v>
      </c>
      <c r="O2430" s="110" t="s">
        <v>1185</v>
      </c>
    </row>
    <row r="2431" spans="1:15" x14ac:dyDescent="0.25">
      <c r="A2431" s="97" t="s">
        <v>1003</v>
      </c>
      <c r="B2431" s="98" t="s">
        <v>1573</v>
      </c>
      <c r="C2431" s="98" t="s">
        <v>1574</v>
      </c>
      <c r="D2431" s="85">
        <v>2159.8000000000002</v>
      </c>
      <c r="E2431" s="99">
        <v>0.375535944617719</v>
      </c>
      <c r="F2431" s="96">
        <v>103</v>
      </c>
      <c r="G2431" s="100" t="s">
        <v>1008</v>
      </c>
      <c r="H2431" s="100" t="s">
        <v>1006</v>
      </c>
      <c r="I2431" s="100" t="s">
        <v>1007</v>
      </c>
      <c r="J2431" s="100" t="s">
        <v>1007</v>
      </c>
      <c r="K2431" s="100" t="s">
        <v>1021</v>
      </c>
      <c r="L2431" s="100" t="s">
        <v>1021</v>
      </c>
      <c r="M2431" s="100" t="s">
        <v>1030</v>
      </c>
      <c r="N2431" s="100" t="s">
        <v>1007</v>
      </c>
      <c r="O2431" s="110" t="s">
        <v>1185</v>
      </c>
    </row>
    <row r="2432" spans="1:15" x14ac:dyDescent="0.25">
      <c r="A2432" s="97" t="s">
        <v>1172</v>
      </c>
      <c r="B2432" s="98" t="s">
        <v>1573</v>
      </c>
      <c r="C2432" s="98" t="s">
        <v>1574</v>
      </c>
      <c r="D2432" s="85">
        <v>809.1</v>
      </c>
      <c r="E2432" s="99">
        <v>0.23827891087518999</v>
      </c>
      <c r="F2432" s="96">
        <v>126</v>
      </c>
      <c r="G2432" s="100" t="s">
        <v>1008</v>
      </c>
      <c r="H2432" s="100" t="s">
        <v>1021</v>
      </c>
      <c r="I2432" s="100" t="s">
        <v>1007</v>
      </c>
      <c r="J2432" s="100" t="s">
        <v>1008</v>
      </c>
      <c r="K2432" s="100" t="s">
        <v>1006</v>
      </c>
      <c r="L2432" s="100" t="s">
        <v>1021</v>
      </c>
      <c r="M2432" s="100" t="s">
        <v>1030</v>
      </c>
      <c r="N2432" s="100" t="s">
        <v>1007</v>
      </c>
      <c r="O2432" s="110" t="s">
        <v>1185</v>
      </c>
    </row>
    <row r="2433" spans="1:15" x14ac:dyDescent="0.25">
      <c r="A2433" s="97" t="s">
        <v>1173</v>
      </c>
      <c r="B2433" s="98" t="s">
        <v>1573</v>
      </c>
      <c r="C2433" s="98" t="s">
        <v>1574</v>
      </c>
      <c r="D2433" s="85">
        <v>1221.5999999999999</v>
      </c>
      <c r="E2433" s="99">
        <v>0.21224710932068699</v>
      </c>
      <c r="F2433" s="96">
        <v>111</v>
      </c>
      <c r="G2433" s="100" t="s">
        <v>1008</v>
      </c>
      <c r="H2433" s="100" t="s">
        <v>1006</v>
      </c>
      <c r="I2433" s="100" t="s">
        <v>1007</v>
      </c>
      <c r="J2433" s="100" t="s">
        <v>1008</v>
      </c>
      <c r="K2433" s="100" t="s">
        <v>1006</v>
      </c>
      <c r="L2433" s="100" t="s">
        <v>1021</v>
      </c>
      <c r="M2433" s="100" t="s">
        <v>1030</v>
      </c>
      <c r="N2433" s="100" t="s">
        <v>1007</v>
      </c>
      <c r="O2433" s="110" t="s">
        <v>1185</v>
      </c>
    </row>
    <row r="2434" spans="1:15" x14ac:dyDescent="0.25">
      <c r="A2434" s="97" t="s">
        <v>1174</v>
      </c>
      <c r="B2434" s="98" t="s">
        <v>1573</v>
      </c>
      <c r="C2434" s="98" t="s">
        <v>1574</v>
      </c>
      <c r="D2434" s="85">
        <v>467.4</v>
      </c>
      <c r="E2434" s="99">
        <v>0.50717644151032604</v>
      </c>
      <c r="F2434" s="96">
        <v>106</v>
      </c>
      <c r="G2434" s="100" t="s">
        <v>1014</v>
      </c>
      <c r="H2434" s="100" t="s">
        <v>1014</v>
      </c>
      <c r="I2434" s="100" t="s">
        <v>1014</v>
      </c>
      <c r="J2434" s="100" t="s">
        <v>1014</v>
      </c>
      <c r="K2434" s="100" t="s">
        <v>1014</v>
      </c>
      <c r="L2434" s="100" t="s">
        <v>1014</v>
      </c>
      <c r="M2434" s="100" t="s">
        <v>1014</v>
      </c>
      <c r="N2434" s="100" t="s">
        <v>1014</v>
      </c>
      <c r="O2434" s="110" t="s">
        <v>1009</v>
      </c>
    </row>
    <row r="2435" spans="1:15" x14ac:dyDescent="0.25">
      <c r="A2435" s="97" t="s">
        <v>1175</v>
      </c>
      <c r="B2435" s="98" t="s">
        <v>1573</v>
      </c>
      <c r="C2435" s="98" t="s">
        <v>1574</v>
      </c>
      <c r="D2435" s="85">
        <v>1707.2</v>
      </c>
      <c r="E2435" s="99">
        <v>-0.179717289664208</v>
      </c>
      <c r="F2435" s="96">
        <v>156</v>
      </c>
      <c r="G2435" s="100" t="s">
        <v>1021</v>
      </c>
      <c r="H2435" s="100" t="s">
        <v>1008</v>
      </c>
      <c r="I2435" s="100" t="s">
        <v>1007</v>
      </c>
      <c r="J2435" s="100" t="s">
        <v>1008</v>
      </c>
      <c r="K2435" s="100" t="s">
        <v>1006</v>
      </c>
      <c r="L2435" s="100" t="s">
        <v>1021</v>
      </c>
      <c r="M2435" s="100" t="s">
        <v>1030</v>
      </c>
      <c r="N2435" s="100" t="s">
        <v>1007</v>
      </c>
      <c r="O2435" s="110" t="s">
        <v>1185</v>
      </c>
    </row>
    <row r="2436" spans="1:15" x14ac:dyDescent="0.25">
      <c r="A2436" s="97" t="s">
        <v>1176</v>
      </c>
      <c r="B2436" s="98" t="s">
        <v>1573</v>
      </c>
      <c r="C2436" s="98" t="s">
        <v>1574</v>
      </c>
      <c r="D2436" s="85">
        <v>3800.8</v>
      </c>
      <c r="E2436" s="99">
        <v>0.258942954087854</v>
      </c>
      <c r="F2436" s="96">
        <v>136</v>
      </c>
      <c r="G2436" s="100" t="s">
        <v>1008</v>
      </c>
      <c r="H2436" s="100" t="s">
        <v>1008</v>
      </c>
      <c r="I2436" s="100" t="s">
        <v>1007</v>
      </c>
      <c r="J2436" s="100" t="s">
        <v>1008</v>
      </c>
      <c r="K2436" s="100" t="s">
        <v>1006</v>
      </c>
      <c r="L2436" s="100" t="s">
        <v>1021</v>
      </c>
      <c r="M2436" s="100" t="s">
        <v>1030</v>
      </c>
      <c r="N2436" s="100" t="s">
        <v>1007</v>
      </c>
      <c r="O2436" s="110" t="s">
        <v>1185</v>
      </c>
    </row>
    <row r="2437" spans="1:15" x14ac:dyDescent="0.25">
      <c r="A2437" s="97" t="s">
        <v>1177</v>
      </c>
      <c r="B2437" s="98" t="s">
        <v>1573</v>
      </c>
      <c r="C2437" s="98" t="s">
        <v>1574</v>
      </c>
      <c r="D2437" s="85">
        <v>2421.1</v>
      </c>
      <c r="E2437" s="99">
        <v>-0.34610236707964098</v>
      </c>
      <c r="F2437" s="96">
        <v>169</v>
      </c>
      <c r="G2437" s="100" t="s">
        <v>1021</v>
      </c>
      <c r="H2437" s="100" t="s">
        <v>1006</v>
      </c>
      <c r="I2437" s="100" t="s">
        <v>1007</v>
      </c>
      <c r="J2437" s="100" t="s">
        <v>1008</v>
      </c>
      <c r="K2437" s="100" t="s">
        <v>1007</v>
      </c>
      <c r="L2437" s="100" t="s">
        <v>1021</v>
      </c>
      <c r="M2437" s="100" t="s">
        <v>1030</v>
      </c>
      <c r="N2437" s="100" t="s">
        <v>1007</v>
      </c>
      <c r="O2437" s="110" t="s">
        <v>1185</v>
      </c>
    </row>
    <row r="2438" spans="1:15" x14ac:dyDescent="0.25">
      <c r="A2438" s="97" t="s">
        <v>1178</v>
      </c>
      <c r="B2438" s="98" t="s">
        <v>1573</v>
      </c>
      <c r="C2438" s="98" t="s">
        <v>1574</v>
      </c>
      <c r="D2438" s="85">
        <v>868.5</v>
      </c>
      <c r="E2438" s="99">
        <v>-0.26421743550848698</v>
      </c>
      <c r="F2438" s="96">
        <v>155</v>
      </c>
      <c r="G2438" s="100" t="s">
        <v>1021</v>
      </c>
      <c r="H2438" s="100" t="s">
        <v>1021</v>
      </c>
      <c r="I2438" s="100" t="s">
        <v>1007</v>
      </c>
      <c r="J2438" s="100" t="s">
        <v>1008</v>
      </c>
      <c r="K2438" s="100" t="s">
        <v>1006</v>
      </c>
      <c r="L2438" s="100" t="s">
        <v>1021</v>
      </c>
      <c r="M2438" s="100" t="s">
        <v>1030</v>
      </c>
      <c r="N2438" s="100" t="s">
        <v>1007</v>
      </c>
      <c r="O2438" s="110" t="s">
        <v>1185</v>
      </c>
    </row>
    <row r="2439" spans="1:15" x14ac:dyDescent="0.25">
      <c r="A2439" s="97" t="s">
        <v>1179</v>
      </c>
      <c r="B2439" s="98" t="s">
        <v>1573</v>
      </c>
      <c r="C2439" s="98" t="s">
        <v>1574</v>
      </c>
      <c r="D2439" s="85">
        <v>1860</v>
      </c>
      <c r="E2439" s="99">
        <v>1.10804310015771</v>
      </c>
      <c r="F2439" s="96">
        <v>48</v>
      </c>
      <c r="G2439" s="100" t="s">
        <v>1020</v>
      </c>
      <c r="H2439" s="100" t="s">
        <v>1006</v>
      </c>
      <c r="I2439" s="100" t="s">
        <v>1007</v>
      </c>
      <c r="J2439" s="100" t="s">
        <v>1008</v>
      </c>
      <c r="K2439" s="100" t="s">
        <v>1006</v>
      </c>
      <c r="L2439" s="100" t="s">
        <v>1021</v>
      </c>
      <c r="M2439" s="100" t="s">
        <v>1030</v>
      </c>
      <c r="N2439" s="100" t="s">
        <v>1007</v>
      </c>
      <c r="O2439" s="110" t="s">
        <v>1185</v>
      </c>
    </row>
    <row r="2440" spans="1:15" x14ac:dyDescent="0.25">
      <c r="A2440" s="97" t="s">
        <v>1180</v>
      </c>
      <c r="B2440" s="98" t="s">
        <v>1573</v>
      </c>
      <c r="C2440" s="98" t="s">
        <v>1574</v>
      </c>
      <c r="D2440" s="85">
        <v>5156.3</v>
      </c>
      <c r="E2440" s="99">
        <v>1.12212673515859</v>
      </c>
      <c r="F2440" s="96">
        <v>57</v>
      </c>
      <c r="G2440" s="100" t="s">
        <v>1020</v>
      </c>
      <c r="H2440" s="100" t="s">
        <v>1008</v>
      </c>
      <c r="I2440" s="100" t="s">
        <v>1007</v>
      </c>
      <c r="J2440" s="100" t="s">
        <v>1008</v>
      </c>
      <c r="K2440" s="100" t="s">
        <v>1021</v>
      </c>
      <c r="L2440" s="100" t="s">
        <v>1021</v>
      </c>
      <c r="M2440" s="100" t="s">
        <v>1030</v>
      </c>
      <c r="N2440" s="100" t="s">
        <v>1007</v>
      </c>
      <c r="O2440" s="110" t="s">
        <v>1185</v>
      </c>
    </row>
    <row r="2441" spans="1:15" x14ac:dyDescent="0.25">
      <c r="A2441" s="97" t="s">
        <v>1181</v>
      </c>
      <c r="B2441" s="98" t="s">
        <v>1573</v>
      </c>
      <c r="C2441" s="98" t="s">
        <v>1574</v>
      </c>
      <c r="D2441" s="85">
        <v>1327.2</v>
      </c>
      <c r="E2441" s="99">
        <v>1.10677275192022</v>
      </c>
      <c r="F2441" s="96">
        <v>50</v>
      </c>
      <c r="G2441" s="100" t="s">
        <v>1020</v>
      </c>
      <c r="H2441" s="100" t="s">
        <v>1007</v>
      </c>
      <c r="I2441" s="100" t="s">
        <v>1007</v>
      </c>
      <c r="J2441" s="100" t="s">
        <v>1008</v>
      </c>
      <c r="K2441" s="100" t="s">
        <v>1006</v>
      </c>
      <c r="L2441" s="100" t="s">
        <v>1021</v>
      </c>
      <c r="M2441" s="100" t="s">
        <v>1030</v>
      </c>
      <c r="N2441" s="100" t="s">
        <v>1007</v>
      </c>
      <c r="O2441" s="110" t="s">
        <v>1185</v>
      </c>
    </row>
    <row r="2442" spans="1:15" x14ac:dyDescent="0.25">
      <c r="A2442" s="97" t="s">
        <v>1182</v>
      </c>
      <c r="B2442" s="98" t="s">
        <v>1573</v>
      </c>
      <c r="C2442" s="98" t="s">
        <v>1574</v>
      </c>
      <c r="D2442" s="85">
        <v>3540.8</v>
      </c>
      <c r="E2442" s="99">
        <v>1.3084864906776801</v>
      </c>
      <c r="F2442" s="96">
        <v>45</v>
      </c>
      <c r="G2442" s="100" t="s">
        <v>1020</v>
      </c>
      <c r="H2442" s="100" t="s">
        <v>1006</v>
      </c>
      <c r="I2442" s="100" t="s">
        <v>1007</v>
      </c>
      <c r="J2442" s="100" t="s">
        <v>1007</v>
      </c>
      <c r="K2442" s="100" t="s">
        <v>1021</v>
      </c>
      <c r="L2442" s="100" t="s">
        <v>1021</v>
      </c>
      <c r="M2442" s="100" t="s">
        <v>1030</v>
      </c>
      <c r="N2442" s="100" t="s">
        <v>1007</v>
      </c>
      <c r="O2442" s="110" t="s">
        <v>1185</v>
      </c>
    </row>
    <row r="2443" spans="1:15" x14ac:dyDescent="0.25">
      <c r="A2443" s="97" t="s">
        <v>1003</v>
      </c>
      <c r="B2443" s="98" t="s">
        <v>1575</v>
      </c>
      <c r="C2443" s="98" t="s">
        <v>1576</v>
      </c>
      <c r="D2443" s="85">
        <v>391.7</v>
      </c>
      <c r="E2443" s="99">
        <v>0.25975267116450601</v>
      </c>
      <c r="F2443" s="96">
        <v>117</v>
      </c>
      <c r="G2443" s="100" t="s">
        <v>1014</v>
      </c>
      <c r="H2443" s="100" t="s">
        <v>1014</v>
      </c>
      <c r="I2443" s="100" t="s">
        <v>1014</v>
      </c>
      <c r="J2443" s="100" t="s">
        <v>1014</v>
      </c>
      <c r="K2443" s="100" t="s">
        <v>1014</v>
      </c>
      <c r="L2443" s="100" t="s">
        <v>1014</v>
      </c>
      <c r="M2443" s="100" t="s">
        <v>1014</v>
      </c>
      <c r="N2443" s="100" t="s">
        <v>1014</v>
      </c>
      <c r="O2443" s="110" t="s">
        <v>1009</v>
      </c>
    </row>
    <row r="2444" spans="1:15" x14ac:dyDescent="0.25">
      <c r="A2444" s="97" t="s">
        <v>1172</v>
      </c>
      <c r="B2444" s="98" t="s">
        <v>1575</v>
      </c>
      <c r="C2444" s="98" t="s">
        <v>1576</v>
      </c>
      <c r="D2444" s="85">
        <v>218</v>
      </c>
      <c r="E2444" s="99">
        <v>3.8659819179639197E-2</v>
      </c>
      <c r="F2444" s="96">
        <v>141</v>
      </c>
      <c r="G2444" s="100" t="s">
        <v>1006</v>
      </c>
      <c r="H2444" s="100" t="s">
        <v>1008</v>
      </c>
      <c r="I2444" s="100" t="s">
        <v>1007</v>
      </c>
      <c r="J2444" s="100" t="s">
        <v>1021</v>
      </c>
      <c r="K2444" s="100" t="s">
        <v>1008</v>
      </c>
      <c r="L2444" s="100" t="s">
        <v>1021</v>
      </c>
      <c r="M2444" s="100" t="s">
        <v>1021</v>
      </c>
      <c r="N2444" s="100" t="s">
        <v>1007</v>
      </c>
      <c r="O2444" s="110" t="s">
        <v>1185</v>
      </c>
    </row>
    <row r="2445" spans="1:15" x14ac:dyDescent="0.25">
      <c r="A2445" s="97" t="s">
        <v>1173</v>
      </c>
      <c r="B2445" s="98" t="s">
        <v>1575</v>
      </c>
      <c r="C2445" s="98" t="s">
        <v>1576</v>
      </c>
      <c r="D2445" s="85">
        <v>218.4</v>
      </c>
      <c r="E2445" s="99">
        <v>1.2360952494606301</v>
      </c>
      <c r="F2445" s="96">
        <v>24</v>
      </c>
      <c r="G2445" s="100" t="s">
        <v>1020</v>
      </c>
      <c r="H2445" s="100" t="s">
        <v>1007</v>
      </c>
      <c r="I2445" s="100" t="s">
        <v>1007</v>
      </c>
      <c r="J2445" s="100" t="s">
        <v>1021</v>
      </c>
      <c r="K2445" s="100" t="s">
        <v>1008</v>
      </c>
      <c r="L2445" s="100" t="s">
        <v>1021</v>
      </c>
      <c r="M2445" s="100" t="s">
        <v>1021</v>
      </c>
      <c r="N2445" s="100" t="s">
        <v>1007</v>
      </c>
      <c r="O2445" s="110" t="s">
        <v>1185</v>
      </c>
    </row>
    <row r="2446" spans="1:15" x14ac:dyDescent="0.25">
      <c r="A2446" s="97" t="s">
        <v>1174</v>
      </c>
      <c r="B2446" s="98" t="s">
        <v>1575</v>
      </c>
      <c r="C2446" s="98" t="s">
        <v>1576</v>
      </c>
      <c r="D2446" s="85">
        <v>118.1</v>
      </c>
      <c r="E2446" s="99">
        <v>0.50717644151032604</v>
      </c>
      <c r="F2446" s="96">
        <v>106</v>
      </c>
      <c r="G2446" s="100" t="s">
        <v>1014</v>
      </c>
      <c r="H2446" s="100" t="s">
        <v>1014</v>
      </c>
      <c r="I2446" s="100" t="s">
        <v>1014</v>
      </c>
      <c r="J2446" s="100" t="s">
        <v>1014</v>
      </c>
      <c r="K2446" s="100" t="s">
        <v>1014</v>
      </c>
      <c r="L2446" s="100" t="s">
        <v>1014</v>
      </c>
      <c r="M2446" s="100" t="s">
        <v>1014</v>
      </c>
      <c r="N2446" s="100" t="s">
        <v>1014</v>
      </c>
      <c r="O2446" s="110" t="s">
        <v>1009</v>
      </c>
    </row>
    <row r="2447" spans="1:15" x14ac:dyDescent="0.25">
      <c r="A2447" s="97" t="s">
        <v>1175</v>
      </c>
      <c r="B2447" s="98" t="s">
        <v>1575</v>
      </c>
      <c r="C2447" s="98" t="s">
        <v>1576</v>
      </c>
      <c r="D2447" s="85">
        <v>329.9</v>
      </c>
      <c r="E2447" s="99">
        <v>0.87011676051347997</v>
      </c>
      <c r="F2447" s="96">
        <v>77</v>
      </c>
      <c r="G2447" s="100" t="s">
        <v>1020</v>
      </c>
      <c r="H2447" s="100" t="s">
        <v>1008</v>
      </c>
      <c r="I2447" s="100" t="s">
        <v>1007</v>
      </c>
      <c r="J2447" s="100" t="s">
        <v>1006</v>
      </c>
      <c r="K2447" s="100" t="s">
        <v>1006</v>
      </c>
      <c r="L2447" s="100" t="s">
        <v>1021</v>
      </c>
      <c r="M2447" s="100" t="s">
        <v>1021</v>
      </c>
      <c r="N2447" s="100" t="s">
        <v>1007</v>
      </c>
      <c r="O2447" s="110" t="s">
        <v>1185</v>
      </c>
    </row>
    <row r="2448" spans="1:15" x14ac:dyDescent="0.25">
      <c r="A2448" s="97" t="s">
        <v>1176</v>
      </c>
      <c r="B2448" s="98" t="s">
        <v>1575</v>
      </c>
      <c r="C2448" s="98" t="s">
        <v>1576</v>
      </c>
      <c r="D2448" s="85">
        <v>697.1</v>
      </c>
      <c r="E2448" s="99">
        <v>0.67245835106862295</v>
      </c>
      <c r="F2448" s="96">
        <v>89</v>
      </c>
      <c r="G2448" s="100" t="s">
        <v>1051</v>
      </c>
      <c r="H2448" s="100" t="s">
        <v>1007</v>
      </c>
      <c r="I2448" s="100" t="s">
        <v>1007</v>
      </c>
      <c r="J2448" s="100" t="s">
        <v>1006</v>
      </c>
      <c r="K2448" s="100" t="s">
        <v>1006</v>
      </c>
      <c r="L2448" s="100" t="s">
        <v>1021</v>
      </c>
      <c r="M2448" s="100" t="s">
        <v>1021</v>
      </c>
      <c r="N2448" s="100" t="s">
        <v>1007</v>
      </c>
      <c r="O2448" s="110" t="s">
        <v>1185</v>
      </c>
    </row>
    <row r="2449" spans="1:15" x14ac:dyDescent="0.25">
      <c r="A2449" s="97" t="s">
        <v>1177</v>
      </c>
      <c r="B2449" s="98" t="s">
        <v>1575</v>
      </c>
      <c r="C2449" s="98" t="s">
        <v>1576</v>
      </c>
      <c r="D2449" s="85">
        <v>557.20000000000005</v>
      </c>
      <c r="E2449" s="99">
        <v>1.07827217151318</v>
      </c>
      <c r="F2449" s="96">
        <v>65</v>
      </c>
      <c r="G2449" s="100" t="s">
        <v>1020</v>
      </c>
      <c r="H2449" s="100" t="s">
        <v>1021</v>
      </c>
      <c r="I2449" s="100" t="s">
        <v>1007</v>
      </c>
      <c r="J2449" s="100" t="s">
        <v>1006</v>
      </c>
      <c r="K2449" s="100" t="s">
        <v>1008</v>
      </c>
      <c r="L2449" s="100" t="s">
        <v>1021</v>
      </c>
      <c r="M2449" s="100" t="s">
        <v>1021</v>
      </c>
      <c r="N2449" s="100" t="s">
        <v>1007</v>
      </c>
      <c r="O2449" s="110" t="s">
        <v>1185</v>
      </c>
    </row>
    <row r="2450" spans="1:15" x14ac:dyDescent="0.25">
      <c r="A2450" s="97" t="s">
        <v>1178</v>
      </c>
      <c r="B2450" s="98" t="s">
        <v>1575</v>
      </c>
      <c r="C2450" s="98" t="s">
        <v>1576</v>
      </c>
      <c r="D2450" s="85">
        <v>166.2</v>
      </c>
      <c r="E2450" s="99">
        <v>-0.23686131265374</v>
      </c>
      <c r="F2450" s="96">
        <v>150</v>
      </c>
      <c r="G2450" s="100" t="s">
        <v>1014</v>
      </c>
      <c r="H2450" s="100" t="s">
        <v>1014</v>
      </c>
      <c r="I2450" s="100" t="s">
        <v>1014</v>
      </c>
      <c r="J2450" s="100" t="s">
        <v>1014</v>
      </c>
      <c r="K2450" s="100" t="s">
        <v>1014</v>
      </c>
      <c r="L2450" s="100" t="s">
        <v>1014</v>
      </c>
      <c r="M2450" s="100" t="s">
        <v>1014</v>
      </c>
      <c r="N2450" s="100" t="s">
        <v>1014</v>
      </c>
      <c r="O2450" s="110" t="s">
        <v>1009</v>
      </c>
    </row>
    <row r="2451" spans="1:15" x14ac:dyDescent="0.25">
      <c r="A2451" s="97" t="s">
        <v>1179</v>
      </c>
      <c r="B2451" s="98" t="s">
        <v>1575</v>
      </c>
      <c r="C2451" s="98" t="s">
        <v>1576</v>
      </c>
      <c r="D2451" s="85">
        <v>372</v>
      </c>
      <c r="E2451" s="99">
        <v>3.1682142079963199E-2</v>
      </c>
      <c r="F2451" s="96">
        <v>155</v>
      </c>
      <c r="G2451" s="100" t="s">
        <v>1006</v>
      </c>
      <c r="H2451" s="100" t="s">
        <v>1008</v>
      </c>
      <c r="I2451" s="100" t="s">
        <v>1007</v>
      </c>
      <c r="J2451" s="100" t="s">
        <v>1021</v>
      </c>
      <c r="K2451" s="100" t="s">
        <v>1008</v>
      </c>
      <c r="L2451" s="100" t="s">
        <v>1021</v>
      </c>
      <c r="M2451" s="100" t="s">
        <v>1021</v>
      </c>
      <c r="N2451" s="100" t="s">
        <v>1007</v>
      </c>
      <c r="O2451" s="110" t="s">
        <v>1185</v>
      </c>
    </row>
    <row r="2452" spans="1:15" x14ac:dyDescent="0.25">
      <c r="A2452" s="97" t="s">
        <v>1180</v>
      </c>
      <c r="B2452" s="98" t="s">
        <v>1575</v>
      </c>
      <c r="C2452" s="98" t="s">
        <v>1576</v>
      </c>
      <c r="D2452" s="85">
        <v>1042.9000000000001</v>
      </c>
      <c r="E2452" s="99">
        <v>1.5498583310846099</v>
      </c>
      <c r="F2452" s="96">
        <v>33</v>
      </c>
      <c r="G2452" s="100" t="s">
        <v>1020</v>
      </c>
      <c r="H2452" s="100" t="s">
        <v>1007</v>
      </c>
      <c r="I2452" s="100" t="s">
        <v>1007</v>
      </c>
      <c r="J2452" s="100" t="s">
        <v>1006</v>
      </c>
      <c r="K2452" s="100" t="s">
        <v>1021</v>
      </c>
      <c r="L2452" s="100" t="s">
        <v>1021</v>
      </c>
      <c r="M2452" s="100" t="s">
        <v>1021</v>
      </c>
      <c r="N2452" s="100" t="s">
        <v>1007</v>
      </c>
      <c r="O2452" s="110" t="s">
        <v>1185</v>
      </c>
    </row>
    <row r="2453" spans="1:15" x14ac:dyDescent="0.25">
      <c r="A2453" s="97" t="s">
        <v>1181</v>
      </c>
      <c r="B2453" s="98" t="s">
        <v>1575</v>
      </c>
      <c r="C2453" s="98" t="s">
        <v>1576</v>
      </c>
      <c r="D2453" s="85">
        <v>236.8</v>
      </c>
      <c r="E2453" s="99">
        <v>0.61416037911559596</v>
      </c>
      <c r="F2453" s="96">
        <v>100</v>
      </c>
      <c r="G2453" s="100" t="s">
        <v>1014</v>
      </c>
      <c r="H2453" s="100" t="s">
        <v>1014</v>
      </c>
      <c r="I2453" s="100" t="s">
        <v>1014</v>
      </c>
      <c r="J2453" s="100" t="s">
        <v>1014</v>
      </c>
      <c r="K2453" s="100" t="s">
        <v>1014</v>
      </c>
      <c r="L2453" s="100" t="s">
        <v>1014</v>
      </c>
      <c r="M2453" s="100" t="s">
        <v>1014</v>
      </c>
      <c r="N2453" s="100" t="s">
        <v>1014</v>
      </c>
      <c r="O2453" s="110" t="s">
        <v>1009</v>
      </c>
    </row>
    <row r="2454" spans="1:15" x14ac:dyDescent="0.25">
      <c r="A2454" s="97" t="s">
        <v>1182</v>
      </c>
      <c r="B2454" s="98" t="s">
        <v>1575</v>
      </c>
      <c r="C2454" s="98" t="s">
        <v>1576</v>
      </c>
      <c r="D2454" s="85">
        <v>438.8</v>
      </c>
      <c r="E2454" s="99">
        <v>1.4836634243015501</v>
      </c>
      <c r="F2454" s="96">
        <v>25</v>
      </c>
      <c r="G2454" s="100" t="s">
        <v>1020</v>
      </c>
      <c r="H2454" s="100" t="s">
        <v>1007</v>
      </c>
      <c r="I2454" s="100" t="s">
        <v>1007</v>
      </c>
      <c r="J2454" s="100" t="s">
        <v>1006</v>
      </c>
      <c r="K2454" s="100" t="s">
        <v>1021</v>
      </c>
      <c r="L2454" s="100" t="s">
        <v>1021</v>
      </c>
      <c r="M2454" s="100" t="s">
        <v>1021</v>
      </c>
      <c r="N2454" s="100" t="s">
        <v>1007</v>
      </c>
      <c r="O2454" s="110" t="s">
        <v>1185</v>
      </c>
    </row>
    <row r="2455" spans="1:15" x14ac:dyDescent="0.25">
      <c r="A2455" s="97" t="s">
        <v>1003</v>
      </c>
      <c r="B2455" s="98" t="s">
        <v>1577</v>
      </c>
      <c r="C2455" s="98" t="s">
        <v>1578</v>
      </c>
      <c r="D2455" s="85">
        <v>930.8</v>
      </c>
      <c r="E2455" s="99">
        <v>0.70532916968534298</v>
      </c>
      <c r="F2455" s="96">
        <v>89</v>
      </c>
      <c r="G2455" s="100" t="s">
        <v>1051</v>
      </c>
      <c r="H2455" s="100" t="s">
        <v>1006</v>
      </c>
      <c r="I2455" s="100" t="s">
        <v>1007</v>
      </c>
      <c r="J2455" s="100" t="s">
        <v>1008</v>
      </c>
      <c r="K2455" s="100" t="s">
        <v>1021</v>
      </c>
      <c r="L2455" s="100" t="s">
        <v>1030</v>
      </c>
      <c r="M2455" s="100" t="s">
        <v>1021</v>
      </c>
      <c r="N2455" s="100" t="s">
        <v>1008</v>
      </c>
      <c r="O2455" s="110" t="s">
        <v>1185</v>
      </c>
    </row>
    <row r="2456" spans="1:15" x14ac:dyDescent="0.25">
      <c r="A2456" s="97" t="s">
        <v>1172</v>
      </c>
      <c r="B2456" s="98" t="s">
        <v>1577</v>
      </c>
      <c r="C2456" s="98" t="s">
        <v>1578</v>
      </c>
      <c r="D2456" s="85">
        <v>477.6</v>
      </c>
      <c r="E2456" s="99">
        <v>-0.226018951147545</v>
      </c>
      <c r="F2456" s="96">
        <v>156</v>
      </c>
      <c r="G2456" s="100" t="s">
        <v>1021</v>
      </c>
      <c r="H2456" s="100" t="s">
        <v>1006</v>
      </c>
      <c r="I2456" s="100" t="s">
        <v>1007</v>
      </c>
      <c r="J2456" s="100" t="s">
        <v>1008</v>
      </c>
      <c r="K2456" s="100" t="s">
        <v>1008</v>
      </c>
      <c r="L2456" s="100" t="s">
        <v>1030</v>
      </c>
      <c r="M2456" s="100" t="s">
        <v>1021</v>
      </c>
      <c r="N2456" s="100" t="s">
        <v>1008</v>
      </c>
      <c r="O2456" s="110" t="s">
        <v>1185</v>
      </c>
    </row>
    <row r="2457" spans="1:15" x14ac:dyDescent="0.25">
      <c r="A2457" s="97" t="s">
        <v>1173</v>
      </c>
      <c r="B2457" s="98" t="s">
        <v>1577</v>
      </c>
      <c r="C2457" s="98" t="s">
        <v>1578</v>
      </c>
      <c r="D2457" s="85">
        <v>571.79999999999995</v>
      </c>
      <c r="E2457" s="99">
        <v>7.2819945425917895E-2</v>
      </c>
      <c r="F2457" s="96">
        <v>128</v>
      </c>
      <c r="G2457" s="100" t="s">
        <v>1014</v>
      </c>
      <c r="H2457" s="100" t="s">
        <v>1014</v>
      </c>
      <c r="I2457" s="100" t="s">
        <v>1014</v>
      </c>
      <c r="J2457" s="100" t="s">
        <v>1014</v>
      </c>
      <c r="K2457" s="100" t="s">
        <v>1014</v>
      </c>
      <c r="L2457" s="100" t="s">
        <v>1014</v>
      </c>
      <c r="M2457" s="100" t="s">
        <v>1014</v>
      </c>
      <c r="N2457" s="100" t="s">
        <v>1014</v>
      </c>
      <c r="O2457" s="110" t="s">
        <v>1009</v>
      </c>
    </row>
    <row r="2458" spans="1:15" x14ac:dyDescent="0.25">
      <c r="A2458" s="97" t="s">
        <v>1174</v>
      </c>
      <c r="B2458" s="98" t="s">
        <v>1577</v>
      </c>
      <c r="C2458" s="98" t="s">
        <v>1578</v>
      </c>
      <c r="D2458" s="85">
        <v>195.4</v>
      </c>
      <c r="E2458" s="99">
        <v>0.50717644151032604</v>
      </c>
      <c r="F2458" s="96">
        <v>106</v>
      </c>
      <c r="G2458" s="100" t="s">
        <v>1014</v>
      </c>
      <c r="H2458" s="100" t="s">
        <v>1014</v>
      </c>
      <c r="I2458" s="100" t="s">
        <v>1014</v>
      </c>
      <c r="J2458" s="100" t="s">
        <v>1014</v>
      </c>
      <c r="K2458" s="100" t="s">
        <v>1014</v>
      </c>
      <c r="L2458" s="100" t="s">
        <v>1014</v>
      </c>
      <c r="M2458" s="100" t="s">
        <v>1014</v>
      </c>
      <c r="N2458" s="100" t="s">
        <v>1014</v>
      </c>
      <c r="O2458" s="110" t="s">
        <v>1009</v>
      </c>
    </row>
    <row r="2459" spans="1:15" x14ac:dyDescent="0.25">
      <c r="A2459" s="97" t="s">
        <v>1175</v>
      </c>
      <c r="B2459" s="98" t="s">
        <v>1577</v>
      </c>
      <c r="C2459" s="98" t="s">
        <v>1578</v>
      </c>
      <c r="D2459" s="85">
        <v>794.3</v>
      </c>
      <c r="E2459" s="99">
        <v>-0.71361796060025495</v>
      </c>
      <c r="F2459" s="96">
        <v>183</v>
      </c>
      <c r="G2459" s="100" t="s">
        <v>1030</v>
      </c>
      <c r="H2459" s="100" t="s">
        <v>1006</v>
      </c>
      <c r="I2459" s="100" t="s">
        <v>1007</v>
      </c>
      <c r="J2459" s="100" t="s">
        <v>1006</v>
      </c>
      <c r="K2459" s="100" t="s">
        <v>1006</v>
      </c>
      <c r="L2459" s="100" t="s">
        <v>1030</v>
      </c>
      <c r="M2459" s="100" t="s">
        <v>1021</v>
      </c>
      <c r="N2459" s="100" t="s">
        <v>1008</v>
      </c>
      <c r="O2459" s="110" t="s">
        <v>1185</v>
      </c>
    </row>
    <row r="2460" spans="1:15" x14ac:dyDescent="0.25">
      <c r="A2460" s="97" t="s">
        <v>1176</v>
      </c>
      <c r="B2460" s="98" t="s">
        <v>1577</v>
      </c>
      <c r="C2460" s="98" t="s">
        <v>1578</v>
      </c>
      <c r="D2460" s="85">
        <v>1973.3</v>
      </c>
      <c r="E2460" s="99">
        <v>1.14341781203167</v>
      </c>
      <c r="F2460" s="96">
        <v>51</v>
      </c>
      <c r="G2460" s="100" t="s">
        <v>1020</v>
      </c>
      <c r="H2460" s="100" t="s">
        <v>1006</v>
      </c>
      <c r="I2460" s="100" t="s">
        <v>1007</v>
      </c>
      <c r="J2460" s="100" t="s">
        <v>1006</v>
      </c>
      <c r="K2460" s="100" t="s">
        <v>1021</v>
      </c>
      <c r="L2460" s="100" t="s">
        <v>1030</v>
      </c>
      <c r="M2460" s="100" t="s">
        <v>1021</v>
      </c>
      <c r="N2460" s="100" t="s">
        <v>1008</v>
      </c>
      <c r="O2460" s="110" t="s">
        <v>1185</v>
      </c>
    </row>
    <row r="2461" spans="1:15" x14ac:dyDescent="0.25">
      <c r="A2461" s="97" t="s">
        <v>1177</v>
      </c>
      <c r="B2461" s="98" t="s">
        <v>1577</v>
      </c>
      <c r="C2461" s="98" t="s">
        <v>1578</v>
      </c>
      <c r="D2461" s="85">
        <v>1394.8</v>
      </c>
      <c r="E2461" s="99">
        <v>0.25456439001722603</v>
      </c>
      <c r="F2461" s="96">
        <v>134</v>
      </c>
      <c r="G2461" s="100" t="s">
        <v>1008</v>
      </c>
      <c r="H2461" s="100" t="s">
        <v>1006</v>
      </c>
      <c r="I2461" s="100" t="s">
        <v>1007</v>
      </c>
      <c r="J2461" s="100" t="s">
        <v>1006</v>
      </c>
      <c r="K2461" s="100" t="s">
        <v>1008</v>
      </c>
      <c r="L2461" s="100" t="s">
        <v>1030</v>
      </c>
      <c r="M2461" s="100" t="s">
        <v>1021</v>
      </c>
      <c r="N2461" s="100" t="s">
        <v>1008</v>
      </c>
      <c r="O2461" s="110" t="s">
        <v>1185</v>
      </c>
    </row>
    <row r="2462" spans="1:15" x14ac:dyDescent="0.25">
      <c r="A2462" s="97" t="s">
        <v>1178</v>
      </c>
      <c r="B2462" s="98" t="s">
        <v>1577</v>
      </c>
      <c r="C2462" s="98" t="s">
        <v>1578</v>
      </c>
      <c r="D2462" s="85">
        <v>383.9</v>
      </c>
      <c r="E2462" s="99">
        <v>-0.23686131265374</v>
      </c>
      <c r="F2462" s="96">
        <v>150</v>
      </c>
      <c r="G2462" s="100" t="s">
        <v>1014</v>
      </c>
      <c r="H2462" s="100" t="s">
        <v>1014</v>
      </c>
      <c r="I2462" s="100" t="s">
        <v>1014</v>
      </c>
      <c r="J2462" s="100" t="s">
        <v>1014</v>
      </c>
      <c r="K2462" s="100" t="s">
        <v>1014</v>
      </c>
      <c r="L2462" s="100" t="s">
        <v>1014</v>
      </c>
      <c r="M2462" s="100" t="s">
        <v>1014</v>
      </c>
      <c r="N2462" s="100" t="s">
        <v>1014</v>
      </c>
      <c r="O2462" s="110" t="s">
        <v>1009</v>
      </c>
    </row>
    <row r="2463" spans="1:15" x14ac:dyDescent="0.25">
      <c r="A2463" s="97" t="s">
        <v>1179</v>
      </c>
      <c r="B2463" s="98" t="s">
        <v>1577</v>
      </c>
      <c r="C2463" s="98" t="s">
        <v>1578</v>
      </c>
      <c r="D2463" s="85">
        <v>1096.2</v>
      </c>
      <c r="E2463" s="99">
        <v>-0.624342806477581</v>
      </c>
      <c r="F2463" s="96">
        <v>185</v>
      </c>
      <c r="G2463" s="100" t="s">
        <v>1030</v>
      </c>
      <c r="H2463" s="100" t="s">
        <v>1006</v>
      </c>
      <c r="I2463" s="100" t="s">
        <v>1007</v>
      </c>
      <c r="J2463" s="100" t="s">
        <v>1006</v>
      </c>
      <c r="K2463" s="100" t="s">
        <v>1008</v>
      </c>
      <c r="L2463" s="100" t="s">
        <v>1030</v>
      </c>
      <c r="M2463" s="100" t="s">
        <v>1021</v>
      </c>
      <c r="N2463" s="100" t="s">
        <v>1008</v>
      </c>
      <c r="O2463" s="110" t="s">
        <v>1185</v>
      </c>
    </row>
    <row r="2464" spans="1:15" x14ac:dyDescent="0.25">
      <c r="A2464" s="97" t="s">
        <v>1180</v>
      </c>
      <c r="B2464" s="98" t="s">
        <v>1577</v>
      </c>
      <c r="C2464" s="98" t="s">
        <v>1578</v>
      </c>
      <c r="D2464" s="85">
        <v>2843.4</v>
      </c>
      <c r="E2464" s="99">
        <v>-0.15239138263573901</v>
      </c>
      <c r="F2464" s="96">
        <v>166</v>
      </c>
      <c r="G2464" s="100" t="s">
        <v>1006</v>
      </c>
      <c r="H2464" s="100" t="s">
        <v>1008</v>
      </c>
      <c r="I2464" s="100" t="s">
        <v>1007</v>
      </c>
      <c r="J2464" s="100" t="s">
        <v>1006</v>
      </c>
      <c r="K2464" s="100" t="s">
        <v>1021</v>
      </c>
      <c r="L2464" s="100" t="s">
        <v>1030</v>
      </c>
      <c r="M2464" s="100" t="s">
        <v>1021</v>
      </c>
      <c r="N2464" s="100" t="s">
        <v>1008</v>
      </c>
      <c r="O2464" s="110" t="s">
        <v>1185</v>
      </c>
    </row>
    <row r="2465" spans="1:15" x14ac:dyDescent="0.25">
      <c r="A2465" s="97" t="s">
        <v>1181</v>
      </c>
      <c r="B2465" s="98" t="s">
        <v>1577</v>
      </c>
      <c r="C2465" s="98" t="s">
        <v>1578</v>
      </c>
      <c r="D2465" s="85">
        <v>568.79999999999995</v>
      </c>
      <c r="E2465" s="99">
        <v>-0.42753313080965499</v>
      </c>
      <c r="F2465" s="96">
        <v>167</v>
      </c>
      <c r="G2465" s="100" t="s">
        <v>1021</v>
      </c>
      <c r="H2465" s="100" t="s">
        <v>1008</v>
      </c>
      <c r="I2465" s="100" t="s">
        <v>1007</v>
      </c>
      <c r="J2465" s="100" t="s">
        <v>1008</v>
      </c>
      <c r="K2465" s="100" t="s">
        <v>1021</v>
      </c>
      <c r="L2465" s="100" t="s">
        <v>1030</v>
      </c>
      <c r="M2465" s="100" t="s">
        <v>1021</v>
      </c>
      <c r="N2465" s="100" t="s">
        <v>1008</v>
      </c>
      <c r="O2465" s="110" t="s">
        <v>1185</v>
      </c>
    </row>
    <row r="2466" spans="1:15" x14ac:dyDescent="0.25">
      <c r="A2466" s="97" t="s">
        <v>1182</v>
      </c>
      <c r="B2466" s="98" t="s">
        <v>1577</v>
      </c>
      <c r="C2466" s="98" t="s">
        <v>1578</v>
      </c>
      <c r="D2466" s="85">
        <v>1360.2</v>
      </c>
      <c r="E2466" s="99">
        <v>1.3268247292970199</v>
      </c>
      <c r="F2466" s="96">
        <v>42</v>
      </c>
      <c r="G2466" s="100" t="s">
        <v>1020</v>
      </c>
      <c r="H2466" s="100" t="s">
        <v>1006</v>
      </c>
      <c r="I2466" s="100" t="s">
        <v>1007</v>
      </c>
      <c r="J2466" s="100" t="s">
        <v>1008</v>
      </c>
      <c r="K2466" s="100" t="s">
        <v>1021</v>
      </c>
      <c r="L2466" s="100" t="s">
        <v>1030</v>
      </c>
      <c r="M2466" s="100" t="s">
        <v>1021</v>
      </c>
      <c r="N2466" s="100" t="s">
        <v>1008</v>
      </c>
      <c r="O2466" s="110" t="s">
        <v>1185</v>
      </c>
    </row>
    <row r="2467" spans="1:15" x14ac:dyDescent="0.25">
      <c r="A2467" s="97" t="s">
        <v>1003</v>
      </c>
      <c r="B2467" s="98" t="s">
        <v>1579</v>
      </c>
      <c r="C2467" s="98" t="s">
        <v>1580</v>
      </c>
      <c r="D2467" s="85">
        <v>1365</v>
      </c>
      <c r="E2467" s="99">
        <v>3.3182344325874198E-2</v>
      </c>
      <c r="F2467" s="96">
        <v>143</v>
      </c>
      <c r="G2467" s="100" t="s">
        <v>1006</v>
      </c>
      <c r="H2467" s="100" t="s">
        <v>1007</v>
      </c>
      <c r="I2467" s="100" t="s">
        <v>1030</v>
      </c>
      <c r="J2467" s="100" t="s">
        <v>1006</v>
      </c>
      <c r="K2467" s="100" t="s">
        <v>1007</v>
      </c>
      <c r="L2467" s="100" t="s">
        <v>1021</v>
      </c>
      <c r="M2467" s="100" t="s">
        <v>1021</v>
      </c>
      <c r="N2467" s="100" t="s">
        <v>1007</v>
      </c>
      <c r="O2467" s="110" t="s">
        <v>1185</v>
      </c>
    </row>
    <row r="2468" spans="1:15" x14ac:dyDescent="0.25">
      <c r="A2468" s="97" t="s">
        <v>1172</v>
      </c>
      <c r="B2468" s="98" t="s">
        <v>1579</v>
      </c>
      <c r="C2468" s="98" t="s">
        <v>1580</v>
      </c>
      <c r="D2468" s="85">
        <v>606.29999999999995</v>
      </c>
      <c r="E2468" s="99">
        <v>-0.36152462064775098</v>
      </c>
      <c r="F2468" s="96">
        <v>166</v>
      </c>
      <c r="G2468" s="100" t="s">
        <v>1021</v>
      </c>
      <c r="H2468" s="100" t="s">
        <v>1008</v>
      </c>
      <c r="I2468" s="100" t="s">
        <v>1030</v>
      </c>
      <c r="J2468" s="100" t="s">
        <v>1030</v>
      </c>
      <c r="K2468" s="100" t="s">
        <v>1007</v>
      </c>
      <c r="L2468" s="100" t="s">
        <v>1021</v>
      </c>
      <c r="M2468" s="100" t="s">
        <v>1021</v>
      </c>
      <c r="N2468" s="100" t="s">
        <v>1007</v>
      </c>
      <c r="O2468" s="110" t="s">
        <v>1185</v>
      </c>
    </row>
    <row r="2469" spans="1:15" x14ac:dyDescent="0.25">
      <c r="A2469" s="97" t="s">
        <v>1173</v>
      </c>
      <c r="B2469" s="98" t="s">
        <v>1579</v>
      </c>
      <c r="C2469" s="98" t="s">
        <v>1580</v>
      </c>
      <c r="D2469" s="85">
        <v>673</v>
      </c>
      <c r="E2469" s="99">
        <v>-6.0874601403419798E-2</v>
      </c>
      <c r="F2469" s="96">
        <v>139</v>
      </c>
      <c r="G2469" s="100" t="s">
        <v>1006</v>
      </c>
      <c r="H2469" s="100" t="s">
        <v>1007</v>
      </c>
      <c r="I2469" s="100" t="s">
        <v>1030</v>
      </c>
      <c r="J2469" s="100" t="s">
        <v>1021</v>
      </c>
      <c r="K2469" s="100" t="s">
        <v>1007</v>
      </c>
      <c r="L2469" s="100" t="s">
        <v>1021</v>
      </c>
      <c r="M2469" s="100" t="s">
        <v>1021</v>
      </c>
      <c r="N2469" s="100" t="s">
        <v>1007</v>
      </c>
      <c r="O2469" s="110" t="s">
        <v>1185</v>
      </c>
    </row>
    <row r="2470" spans="1:15" x14ac:dyDescent="0.25">
      <c r="A2470" s="97" t="s">
        <v>1174</v>
      </c>
      <c r="B2470" s="98" t="s">
        <v>1579</v>
      </c>
      <c r="C2470" s="98" t="s">
        <v>1580</v>
      </c>
      <c r="D2470" s="85">
        <v>262.3</v>
      </c>
      <c r="E2470" s="99">
        <v>-0.78476253815580999</v>
      </c>
      <c r="F2470" s="96">
        <v>194</v>
      </c>
      <c r="G2470" s="100" t="s">
        <v>1030</v>
      </c>
      <c r="H2470" s="100" t="s">
        <v>1007</v>
      </c>
      <c r="I2470" s="100" t="s">
        <v>1030</v>
      </c>
      <c r="J2470" s="100" t="s">
        <v>1006</v>
      </c>
      <c r="K2470" s="100" t="s">
        <v>1007</v>
      </c>
      <c r="L2470" s="100" t="s">
        <v>1021</v>
      </c>
      <c r="M2470" s="100" t="s">
        <v>1021</v>
      </c>
      <c r="N2470" s="100" t="s">
        <v>1007</v>
      </c>
      <c r="O2470" s="110" t="s">
        <v>1185</v>
      </c>
    </row>
    <row r="2471" spans="1:15" x14ac:dyDescent="0.25">
      <c r="A2471" s="97" t="s">
        <v>1175</v>
      </c>
      <c r="B2471" s="98" t="s">
        <v>1579</v>
      </c>
      <c r="C2471" s="98" t="s">
        <v>1580</v>
      </c>
      <c r="D2471" s="85">
        <v>1023.3</v>
      </c>
      <c r="E2471" s="99">
        <v>-5.90718976933318E-2</v>
      </c>
      <c r="F2471" s="96">
        <v>146</v>
      </c>
      <c r="G2471" s="100" t="s">
        <v>1006</v>
      </c>
      <c r="H2471" s="100" t="s">
        <v>1007</v>
      </c>
      <c r="I2471" s="100" t="s">
        <v>1030</v>
      </c>
      <c r="J2471" s="100" t="s">
        <v>1030</v>
      </c>
      <c r="K2471" s="100" t="s">
        <v>1007</v>
      </c>
      <c r="L2471" s="100" t="s">
        <v>1021</v>
      </c>
      <c r="M2471" s="100" t="s">
        <v>1021</v>
      </c>
      <c r="N2471" s="100" t="s">
        <v>1007</v>
      </c>
      <c r="O2471" s="110" t="s">
        <v>1185</v>
      </c>
    </row>
    <row r="2472" spans="1:15" x14ac:dyDescent="0.25">
      <c r="A2472" s="97" t="s">
        <v>1176</v>
      </c>
      <c r="B2472" s="98" t="s">
        <v>1579</v>
      </c>
      <c r="C2472" s="98" t="s">
        <v>1580</v>
      </c>
      <c r="D2472" s="85">
        <v>2619.3000000000002</v>
      </c>
      <c r="E2472" s="99">
        <v>-6.9839622385239997E-2</v>
      </c>
      <c r="F2472" s="96">
        <v>164</v>
      </c>
      <c r="G2472" s="100" t="s">
        <v>1006</v>
      </c>
      <c r="H2472" s="100" t="s">
        <v>1007</v>
      </c>
      <c r="I2472" s="100" t="s">
        <v>1030</v>
      </c>
      <c r="J2472" s="100" t="s">
        <v>1021</v>
      </c>
      <c r="K2472" s="100" t="s">
        <v>1008</v>
      </c>
      <c r="L2472" s="100" t="s">
        <v>1021</v>
      </c>
      <c r="M2472" s="100" t="s">
        <v>1021</v>
      </c>
      <c r="N2472" s="100" t="s">
        <v>1007</v>
      </c>
      <c r="O2472" s="110" t="s">
        <v>1185</v>
      </c>
    </row>
    <row r="2473" spans="1:15" x14ac:dyDescent="0.25">
      <c r="A2473" s="97" t="s">
        <v>1177</v>
      </c>
      <c r="B2473" s="98" t="s">
        <v>1579</v>
      </c>
      <c r="C2473" s="98" t="s">
        <v>1580</v>
      </c>
      <c r="D2473" s="85">
        <v>1316.1</v>
      </c>
      <c r="E2473" s="99">
        <v>0.51973359222737803</v>
      </c>
      <c r="F2473" s="96">
        <v>119</v>
      </c>
      <c r="G2473" s="100" t="s">
        <v>1008</v>
      </c>
      <c r="H2473" s="100" t="s">
        <v>1007</v>
      </c>
      <c r="I2473" s="100" t="s">
        <v>1030</v>
      </c>
      <c r="J2473" s="100" t="s">
        <v>1021</v>
      </c>
      <c r="K2473" s="100" t="s">
        <v>1007</v>
      </c>
      <c r="L2473" s="100" t="s">
        <v>1021</v>
      </c>
      <c r="M2473" s="100" t="s">
        <v>1021</v>
      </c>
      <c r="N2473" s="100" t="s">
        <v>1007</v>
      </c>
      <c r="O2473" s="110" t="s">
        <v>1185</v>
      </c>
    </row>
    <row r="2474" spans="1:15" x14ac:dyDescent="0.25">
      <c r="A2474" s="97" t="s">
        <v>1178</v>
      </c>
      <c r="B2474" s="98" t="s">
        <v>1579</v>
      </c>
      <c r="C2474" s="98" t="s">
        <v>1580</v>
      </c>
      <c r="D2474" s="85">
        <v>440</v>
      </c>
      <c r="E2474" s="99">
        <v>0.76169525356907697</v>
      </c>
      <c r="F2474" s="96">
        <v>91</v>
      </c>
      <c r="G2474" s="100" t="s">
        <v>1051</v>
      </c>
      <c r="H2474" s="100" t="s">
        <v>1007</v>
      </c>
      <c r="I2474" s="100" t="s">
        <v>1030</v>
      </c>
      <c r="J2474" s="100" t="s">
        <v>1006</v>
      </c>
      <c r="K2474" s="100" t="s">
        <v>1007</v>
      </c>
      <c r="L2474" s="100" t="s">
        <v>1021</v>
      </c>
      <c r="M2474" s="100" t="s">
        <v>1021</v>
      </c>
      <c r="N2474" s="100" t="s">
        <v>1007</v>
      </c>
      <c r="O2474" s="110" t="s">
        <v>1185</v>
      </c>
    </row>
    <row r="2475" spans="1:15" x14ac:dyDescent="0.25">
      <c r="A2475" s="97" t="s">
        <v>1179</v>
      </c>
      <c r="B2475" s="98" t="s">
        <v>1579</v>
      </c>
      <c r="C2475" s="98" t="s">
        <v>1580</v>
      </c>
      <c r="D2475" s="85">
        <v>1239.9000000000001</v>
      </c>
      <c r="E2475" s="99">
        <v>0.28098180604974998</v>
      </c>
      <c r="F2475" s="96">
        <v>133</v>
      </c>
      <c r="G2475" s="100" t="s">
        <v>1008</v>
      </c>
      <c r="H2475" s="100" t="s">
        <v>1007</v>
      </c>
      <c r="I2475" s="100" t="s">
        <v>1030</v>
      </c>
      <c r="J2475" s="100" t="s">
        <v>1021</v>
      </c>
      <c r="K2475" s="100" t="s">
        <v>1007</v>
      </c>
      <c r="L2475" s="100" t="s">
        <v>1021</v>
      </c>
      <c r="M2475" s="100" t="s">
        <v>1021</v>
      </c>
      <c r="N2475" s="100" t="s">
        <v>1007</v>
      </c>
      <c r="O2475" s="110" t="s">
        <v>1185</v>
      </c>
    </row>
    <row r="2476" spans="1:15" x14ac:dyDescent="0.25">
      <c r="A2476" s="97" t="s">
        <v>1180</v>
      </c>
      <c r="B2476" s="98" t="s">
        <v>1579</v>
      </c>
      <c r="C2476" s="98" t="s">
        <v>1580</v>
      </c>
      <c r="D2476" s="85">
        <v>3847.1</v>
      </c>
      <c r="E2476" s="99">
        <v>0.18413176858949201</v>
      </c>
      <c r="F2476" s="96">
        <v>140</v>
      </c>
      <c r="G2476" s="100" t="s">
        <v>1008</v>
      </c>
      <c r="H2476" s="100" t="s">
        <v>1007</v>
      </c>
      <c r="I2476" s="100" t="s">
        <v>1030</v>
      </c>
      <c r="J2476" s="100" t="s">
        <v>1021</v>
      </c>
      <c r="K2476" s="100" t="s">
        <v>1007</v>
      </c>
      <c r="L2476" s="100" t="s">
        <v>1021</v>
      </c>
      <c r="M2476" s="100" t="s">
        <v>1021</v>
      </c>
      <c r="N2476" s="100" t="s">
        <v>1007</v>
      </c>
      <c r="O2476" s="110" t="s">
        <v>1185</v>
      </c>
    </row>
    <row r="2477" spans="1:15" x14ac:dyDescent="0.25">
      <c r="A2477" s="97" t="s">
        <v>1181</v>
      </c>
      <c r="B2477" s="98" t="s">
        <v>1579</v>
      </c>
      <c r="C2477" s="98" t="s">
        <v>1580</v>
      </c>
      <c r="D2477" s="85">
        <v>902.5</v>
      </c>
      <c r="E2477" s="99">
        <v>4.86024715236913E-2</v>
      </c>
      <c r="F2477" s="96">
        <v>142</v>
      </c>
      <c r="G2477" s="100" t="s">
        <v>1006</v>
      </c>
      <c r="H2477" s="100" t="s">
        <v>1007</v>
      </c>
      <c r="I2477" s="100" t="s">
        <v>1030</v>
      </c>
      <c r="J2477" s="100" t="s">
        <v>1021</v>
      </c>
      <c r="K2477" s="100" t="s">
        <v>1007</v>
      </c>
      <c r="L2477" s="100" t="s">
        <v>1021</v>
      </c>
      <c r="M2477" s="100" t="s">
        <v>1021</v>
      </c>
      <c r="N2477" s="100" t="s">
        <v>1007</v>
      </c>
      <c r="O2477" s="110" t="s">
        <v>1185</v>
      </c>
    </row>
    <row r="2478" spans="1:15" x14ac:dyDescent="0.25">
      <c r="A2478" s="97" t="s">
        <v>1182</v>
      </c>
      <c r="B2478" s="98" t="s">
        <v>1579</v>
      </c>
      <c r="C2478" s="98" t="s">
        <v>1580</v>
      </c>
      <c r="D2478" s="85">
        <v>1656.5</v>
      </c>
      <c r="E2478" s="99">
        <v>0.48140322115641598</v>
      </c>
      <c r="F2478" s="96">
        <v>119</v>
      </c>
      <c r="G2478" s="100" t="s">
        <v>1008</v>
      </c>
      <c r="H2478" s="100" t="s">
        <v>1007</v>
      </c>
      <c r="I2478" s="100" t="s">
        <v>1030</v>
      </c>
      <c r="J2478" s="100" t="s">
        <v>1006</v>
      </c>
      <c r="K2478" s="100" t="s">
        <v>1007</v>
      </c>
      <c r="L2478" s="100" t="s">
        <v>1021</v>
      </c>
      <c r="M2478" s="100" t="s">
        <v>1021</v>
      </c>
      <c r="N2478" s="100" t="s">
        <v>1007</v>
      </c>
      <c r="O2478" s="110" t="s">
        <v>1185</v>
      </c>
    </row>
    <row r="2479" spans="1:15" x14ac:dyDescent="0.25">
      <c r="A2479" s="97" t="s">
        <v>1003</v>
      </c>
      <c r="B2479" s="98" t="s">
        <v>1581</v>
      </c>
      <c r="C2479" s="98" t="s">
        <v>1582</v>
      </c>
      <c r="D2479" s="85">
        <v>1261.5999999999999</v>
      </c>
      <c r="E2479" s="99">
        <v>0.47488727413153498</v>
      </c>
      <c r="F2479" s="96">
        <v>100</v>
      </c>
      <c r="G2479" s="100" t="s">
        <v>1008</v>
      </c>
      <c r="H2479" s="100" t="s">
        <v>1006</v>
      </c>
      <c r="I2479" s="100" t="s">
        <v>1007</v>
      </c>
      <c r="J2479" s="100" t="s">
        <v>1006</v>
      </c>
      <c r="K2479" s="100" t="s">
        <v>1007</v>
      </c>
      <c r="L2479" s="100" t="s">
        <v>1006</v>
      </c>
      <c r="M2479" s="100" t="s">
        <v>1021</v>
      </c>
      <c r="N2479" s="100" t="s">
        <v>1008</v>
      </c>
      <c r="O2479" s="110" t="s">
        <v>1185</v>
      </c>
    </row>
    <row r="2480" spans="1:15" x14ac:dyDescent="0.25">
      <c r="A2480" s="97" t="s">
        <v>1172</v>
      </c>
      <c r="B2480" s="98" t="s">
        <v>1581</v>
      </c>
      <c r="C2480" s="98" t="s">
        <v>1582</v>
      </c>
      <c r="D2480" s="85">
        <v>344.2</v>
      </c>
      <c r="E2480" s="99">
        <v>-0.58533117263474799</v>
      </c>
      <c r="F2480" s="96">
        <v>184</v>
      </c>
      <c r="G2480" s="100" t="s">
        <v>1030</v>
      </c>
      <c r="H2480" s="100" t="s">
        <v>1007</v>
      </c>
      <c r="I2480" s="100" t="s">
        <v>1007</v>
      </c>
      <c r="J2480" s="100" t="s">
        <v>1021</v>
      </c>
      <c r="K2480" s="100" t="s">
        <v>1008</v>
      </c>
      <c r="L2480" s="100" t="s">
        <v>1006</v>
      </c>
      <c r="M2480" s="100" t="s">
        <v>1021</v>
      </c>
      <c r="N2480" s="100" t="s">
        <v>1008</v>
      </c>
      <c r="O2480" s="110" t="s">
        <v>1185</v>
      </c>
    </row>
    <row r="2481" spans="1:15" x14ac:dyDescent="0.25">
      <c r="A2481" s="97" t="s">
        <v>1173</v>
      </c>
      <c r="B2481" s="98" t="s">
        <v>1581</v>
      </c>
      <c r="C2481" s="98" t="s">
        <v>1582</v>
      </c>
      <c r="D2481" s="85">
        <v>474.8</v>
      </c>
      <c r="E2481" s="99">
        <v>-0.13475275685656099</v>
      </c>
      <c r="F2481" s="96">
        <v>141</v>
      </c>
      <c r="G2481" s="100" t="s">
        <v>1006</v>
      </c>
      <c r="H2481" s="100" t="s">
        <v>1007</v>
      </c>
      <c r="I2481" s="100" t="s">
        <v>1007</v>
      </c>
      <c r="J2481" s="100" t="s">
        <v>1021</v>
      </c>
      <c r="K2481" s="100" t="s">
        <v>1007</v>
      </c>
      <c r="L2481" s="100" t="s">
        <v>1006</v>
      </c>
      <c r="M2481" s="100" t="s">
        <v>1021</v>
      </c>
      <c r="N2481" s="100" t="s">
        <v>1008</v>
      </c>
      <c r="O2481" s="110" t="s">
        <v>1185</v>
      </c>
    </row>
    <row r="2482" spans="1:15" x14ac:dyDescent="0.25">
      <c r="A2482" s="97" t="s">
        <v>1174</v>
      </c>
      <c r="B2482" s="98" t="s">
        <v>1581</v>
      </c>
      <c r="C2482" s="98" t="s">
        <v>1582</v>
      </c>
      <c r="D2482" s="85">
        <v>242.1</v>
      </c>
      <c r="E2482" s="99">
        <v>-0.18024698362658301</v>
      </c>
      <c r="F2482" s="96">
        <v>159</v>
      </c>
      <c r="G2482" s="100" t="s">
        <v>1014</v>
      </c>
      <c r="H2482" s="100" t="s">
        <v>1014</v>
      </c>
      <c r="I2482" s="100" t="s">
        <v>1014</v>
      </c>
      <c r="J2482" s="100" t="s">
        <v>1014</v>
      </c>
      <c r="K2482" s="100" t="s">
        <v>1014</v>
      </c>
      <c r="L2482" s="100" t="s">
        <v>1014</v>
      </c>
      <c r="M2482" s="100" t="s">
        <v>1014</v>
      </c>
      <c r="N2482" s="100" t="s">
        <v>1014</v>
      </c>
      <c r="O2482" s="110" t="s">
        <v>1009</v>
      </c>
    </row>
    <row r="2483" spans="1:15" x14ac:dyDescent="0.25">
      <c r="A2483" s="97" t="s">
        <v>1175</v>
      </c>
      <c r="B2483" s="98" t="s">
        <v>1581</v>
      </c>
      <c r="C2483" s="98" t="s">
        <v>1582</v>
      </c>
      <c r="D2483" s="85">
        <v>734.6</v>
      </c>
      <c r="E2483" s="99">
        <v>0.20550523711874799</v>
      </c>
      <c r="F2483" s="96">
        <v>126</v>
      </c>
      <c r="G2483" s="100" t="s">
        <v>1008</v>
      </c>
      <c r="H2483" s="100" t="s">
        <v>1006</v>
      </c>
      <c r="I2483" s="100" t="s">
        <v>1007</v>
      </c>
      <c r="J2483" s="100" t="s">
        <v>1006</v>
      </c>
      <c r="K2483" s="100" t="s">
        <v>1007</v>
      </c>
      <c r="L2483" s="100" t="s">
        <v>1006</v>
      </c>
      <c r="M2483" s="100" t="s">
        <v>1021</v>
      </c>
      <c r="N2483" s="100" t="s">
        <v>1008</v>
      </c>
      <c r="O2483" s="110" t="s">
        <v>1185</v>
      </c>
    </row>
    <row r="2484" spans="1:15" x14ac:dyDescent="0.25">
      <c r="A2484" s="97" t="s">
        <v>1176</v>
      </c>
      <c r="B2484" s="98" t="s">
        <v>1581</v>
      </c>
      <c r="C2484" s="98" t="s">
        <v>1582</v>
      </c>
      <c r="D2484" s="85">
        <v>1880.9</v>
      </c>
      <c r="E2484" s="99">
        <v>0.24421173154828901</v>
      </c>
      <c r="F2484" s="96">
        <v>138</v>
      </c>
      <c r="G2484" s="100" t="s">
        <v>1008</v>
      </c>
      <c r="H2484" s="100" t="s">
        <v>1008</v>
      </c>
      <c r="I2484" s="100" t="s">
        <v>1007</v>
      </c>
      <c r="J2484" s="100" t="s">
        <v>1006</v>
      </c>
      <c r="K2484" s="100" t="s">
        <v>1007</v>
      </c>
      <c r="L2484" s="100" t="s">
        <v>1006</v>
      </c>
      <c r="M2484" s="100" t="s">
        <v>1021</v>
      </c>
      <c r="N2484" s="100" t="s">
        <v>1008</v>
      </c>
      <c r="O2484" s="110" t="s">
        <v>1185</v>
      </c>
    </row>
    <row r="2485" spans="1:15" x14ac:dyDescent="0.25">
      <c r="A2485" s="97" t="s">
        <v>1177</v>
      </c>
      <c r="B2485" s="98" t="s">
        <v>1581</v>
      </c>
      <c r="C2485" s="98" t="s">
        <v>1582</v>
      </c>
      <c r="D2485" s="85">
        <v>973.9</v>
      </c>
      <c r="E2485" s="99">
        <v>-0.33500109178689302</v>
      </c>
      <c r="F2485" s="96">
        <v>168</v>
      </c>
      <c r="G2485" s="100" t="s">
        <v>1021</v>
      </c>
      <c r="H2485" s="100" t="s">
        <v>1021</v>
      </c>
      <c r="I2485" s="100" t="s">
        <v>1007</v>
      </c>
      <c r="J2485" s="100" t="s">
        <v>1006</v>
      </c>
      <c r="K2485" s="100" t="s">
        <v>1008</v>
      </c>
      <c r="L2485" s="100" t="s">
        <v>1006</v>
      </c>
      <c r="M2485" s="100" t="s">
        <v>1021</v>
      </c>
      <c r="N2485" s="100" t="s">
        <v>1008</v>
      </c>
      <c r="O2485" s="110" t="s">
        <v>1185</v>
      </c>
    </row>
    <row r="2486" spans="1:15" x14ac:dyDescent="0.25">
      <c r="A2486" s="97" t="s">
        <v>1178</v>
      </c>
      <c r="B2486" s="98" t="s">
        <v>1581</v>
      </c>
      <c r="C2486" s="98" t="s">
        <v>1582</v>
      </c>
      <c r="D2486" s="85">
        <v>316.2</v>
      </c>
      <c r="E2486" s="99">
        <v>-0.47143446502642999</v>
      </c>
      <c r="F2486" s="96">
        <v>175</v>
      </c>
      <c r="G2486" s="100" t="s">
        <v>1021</v>
      </c>
      <c r="H2486" s="100" t="s">
        <v>1008</v>
      </c>
      <c r="I2486" s="100" t="s">
        <v>1007</v>
      </c>
      <c r="J2486" s="100" t="s">
        <v>1006</v>
      </c>
      <c r="K2486" s="100" t="s">
        <v>1007</v>
      </c>
      <c r="L2486" s="100" t="s">
        <v>1006</v>
      </c>
      <c r="M2486" s="100" t="s">
        <v>1021</v>
      </c>
      <c r="N2486" s="100" t="s">
        <v>1008</v>
      </c>
      <c r="O2486" s="110" t="s">
        <v>1185</v>
      </c>
    </row>
    <row r="2487" spans="1:15" x14ac:dyDescent="0.25">
      <c r="A2487" s="97" t="s">
        <v>1179</v>
      </c>
      <c r="B2487" s="98" t="s">
        <v>1581</v>
      </c>
      <c r="C2487" s="98" t="s">
        <v>1582</v>
      </c>
      <c r="D2487" s="85">
        <v>950.3</v>
      </c>
      <c r="E2487" s="99">
        <v>0.56697451970364399</v>
      </c>
      <c r="F2487" s="96">
        <v>101</v>
      </c>
      <c r="G2487" s="100" t="s">
        <v>1051</v>
      </c>
      <c r="H2487" s="100" t="s">
        <v>1008</v>
      </c>
      <c r="I2487" s="100" t="s">
        <v>1007</v>
      </c>
      <c r="J2487" s="100" t="s">
        <v>1006</v>
      </c>
      <c r="K2487" s="100" t="s">
        <v>1007</v>
      </c>
      <c r="L2487" s="100" t="s">
        <v>1006</v>
      </c>
      <c r="M2487" s="100" t="s">
        <v>1021</v>
      </c>
      <c r="N2487" s="100" t="s">
        <v>1008</v>
      </c>
      <c r="O2487" s="110" t="s">
        <v>1185</v>
      </c>
    </row>
    <row r="2488" spans="1:15" x14ac:dyDescent="0.25">
      <c r="A2488" s="97" t="s">
        <v>1180</v>
      </c>
      <c r="B2488" s="98" t="s">
        <v>1581</v>
      </c>
      <c r="C2488" s="98" t="s">
        <v>1582</v>
      </c>
      <c r="D2488" s="85">
        <v>2655.9</v>
      </c>
      <c r="E2488" s="99">
        <v>-9.2034725158773902E-3</v>
      </c>
      <c r="F2488" s="96">
        <v>152</v>
      </c>
      <c r="G2488" s="100" t="s">
        <v>1006</v>
      </c>
      <c r="H2488" s="100" t="s">
        <v>1008</v>
      </c>
      <c r="I2488" s="100" t="s">
        <v>1007</v>
      </c>
      <c r="J2488" s="100" t="s">
        <v>1006</v>
      </c>
      <c r="K2488" s="100" t="s">
        <v>1008</v>
      </c>
      <c r="L2488" s="100" t="s">
        <v>1006</v>
      </c>
      <c r="M2488" s="100" t="s">
        <v>1021</v>
      </c>
      <c r="N2488" s="100" t="s">
        <v>1008</v>
      </c>
      <c r="O2488" s="110" t="s">
        <v>1185</v>
      </c>
    </row>
    <row r="2489" spans="1:15" x14ac:dyDescent="0.25">
      <c r="A2489" s="97" t="s">
        <v>1181</v>
      </c>
      <c r="B2489" s="98" t="s">
        <v>1581</v>
      </c>
      <c r="C2489" s="98" t="s">
        <v>1582</v>
      </c>
      <c r="D2489" s="85">
        <v>1415.8</v>
      </c>
      <c r="E2489" s="99">
        <v>-5.81549524189027E-2</v>
      </c>
      <c r="F2489" s="96">
        <v>153</v>
      </c>
      <c r="G2489" s="100" t="s">
        <v>1006</v>
      </c>
      <c r="H2489" s="100" t="s">
        <v>1008</v>
      </c>
      <c r="I2489" s="100" t="s">
        <v>1007</v>
      </c>
      <c r="J2489" s="100" t="s">
        <v>1006</v>
      </c>
      <c r="K2489" s="100" t="s">
        <v>1007</v>
      </c>
      <c r="L2489" s="100" t="s">
        <v>1006</v>
      </c>
      <c r="M2489" s="100" t="s">
        <v>1021</v>
      </c>
      <c r="N2489" s="100" t="s">
        <v>1008</v>
      </c>
      <c r="O2489" s="110" t="s">
        <v>1185</v>
      </c>
    </row>
    <row r="2490" spans="1:15" x14ac:dyDescent="0.25">
      <c r="A2490" s="97" t="s">
        <v>1182</v>
      </c>
      <c r="B2490" s="98" t="s">
        <v>1581</v>
      </c>
      <c r="C2490" s="98" t="s">
        <v>1582</v>
      </c>
      <c r="D2490" s="85">
        <v>2203</v>
      </c>
      <c r="E2490" s="99">
        <v>8.2747183010742506E-2</v>
      </c>
      <c r="F2490" s="96">
        <v>151</v>
      </c>
      <c r="G2490" s="100" t="s">
        <v>1006</v>
      </c>
      <c r="H2490" s="100" t="s">
        <v>1006</v>
      </c>
      <c r="I2490" s="100" t="s">
        <v>1007</v>
      </c>
      <c r="J2490" s="100" t="s">
        <v>1006</v>
      </c>
      <c r="K2490" s="100" t="s">
        <v>1007</v>
      </c>
      <c r="L2490" s="100" t="s">
        <v>1006</v>
      </c>
      <c r="M2490" s="100" t="s">
        <v>1021</v>
      </c>
      <c r="N2490" s="100" t="s">
        <v>1008</v>
      </c>
      <c r="O2490" s="110" t="s">
        <v>1185</v>
      </c>
    </row>
    <row r="2491" spans="1:15" x14ac:dyDescent="0.25">
      <c r="A2491" s="97" t="s">
        <v>1003</v>
      </c>
      <c r="B2491" s="98" t="s">
        <v>1583</v>
      </c>
      <c r="C2491" s="98" t="s">
        <v>1584</v>
      </c>
      <c r="D2491" s="85">
        <v>2136</v>
      </c>
      <c r="E2491" s="99">
        <v>-0.52605886800940804</v>
      </c>
      <c r="F2491" s="96">
        <v>186</v>
      </c>
      <c r="G2491" s="100" t="s">
        <v>1021</v>
      </c>
      <c r="H2491" s="100" t="s">
        <v>1030</v>
      </c>
      <c r="I2491" s="100" t="s">
        <v>1030</v>
      </c>
      <c r="J2491" s="100" t="s">
        <v>1008</v>
      </c>
      <c r="K2491" s="100" t="s">
        <v>1008</v>
      </c>
      <c r="L2491" s="100" t="s">
        <v>1021</v>
      </c>
      <c r="M2491" s="100" t="s">
        <v>1006</v>
      </c>
      <c r="N2491" s="100" t="s">
        <v>1007</v>
      </c>
      <c r="O2491" s="110" t="s">
        <v>1185</v>
      </c>
    </row>
    <row r="2492" spans="1:15" x14ac:dyDescent="0.25">
      <c r="A2492" s="97" t="s">
        <v>1172</v>
      </c>
      <c r="B2492" s="98" t="s">
        <v>1583</v>
      </c>
      <c r="C2492" s="98" t="s">
        <v>1584</v>
      </c>
      <c r="D2492" s="85">
        <v>1193.3</v>
      </c>
      <c r="E2492" s="99">
        <v>-0.41544286582538897</v>
      </c>
      <c r="F2492" s="96">
        <v>171</v>
      </c>
      <c r="G2492" s="100" t="s">
        <v>1014</v>
      </c>
      <c r="H2492" s="100" t="s">
        <v>1014</v>
      </c>
      <c r="I2492" s="100" t="s">
        <v>1014</v>
      </c>
      <c r="J2492" s="100" t="s">
        <v>1014</v>
      </c>
      <c r="K2492" s="100" t="s">
        <v>1014</v>
      </c>
      <c r="L2492" s="100" t="s">
        <v>1014</v>
      </c>
      <c r="M2492" s="100" t="s">
        <v>1014</v>
      </c>
      <c r="N2492" s="100" t="s">
        <v>1014</v>
      </c>
      <c r="O2492" s="110" t="s">
        <v>1009</v>
      </c>
    </row>
    <row r="2493" spans="1:15" x14ac:dyDescent="0.25">
      <c r="A2493" s="97" t="s">
        <v>1173</v>
      </c>
      <c r="B2493" s="98" t="s">
        <v>1583</v>
      </c>
      <c r="C2493" s="98" t="s">
        <v>1584</v>
      </c>
      <c r="D2493" s="85">
        <v>1189.4000000000001</v>
      </c>
      <c r="E2493" s="99">
        <v>4.1394274394338702E-2</v>
      </c>
      <c r="F2493" s="96">
        <v>133</v>
      </c>
      <c r="G2493" s="100" t="s">
        <v>1006</v>
      </c>
      <c r="H2493" s="100" t="s">
        <v>1030</v>
      </c>
      <c r="I2493" s="100" t="s">
        <v>1030</v>
      </c>
      <c r="J2493" s="100" t="s">
        <v>1006</v>
      </c>
      <c r="K2493" s="100" t="s">
        <v>1007</v>
      </c>
      <c r="L2493" s="100" t="s">
        <v>1021</v>
      </c>
      <c r="M2493" s="100" t="s">
        <v>1006</v>
      </c>
      <c r="N2493" s="100" t="s">
        <v>1007</v>
      </c>
      <c r="O2493" s="110" t="s">
        <v>1185</v>
      </c>
    </row>
    <row r="2494" spans="1:15" x14ac:dyDescent="0.25">
      <c r="A2494" s="97" t="s">
        <v>1174</v>
      </c>
      <c r="B2494" s="98" t="s">
        <v>1583</v>
      </c>
      <c r="C2494" s="98" t="s">
        <v>1584</v>
      </c>
      <c r="D2494" s="85">
        <v>651.29999999999995</v>
      </c>
      <c r="E2494" s="99">
        <v>-0.18024698362658301</v>
      </c>
      <c r="F2494" s="96">
        <v>159</v>
      </c>
      <c r="G2494" s="100" t="s">
        <v>1014</v>
      </c>
      <c r="H2494" s="100" t="s">
        <v>1014</v>
      </c>
      <c r="I2494" s="100" t="s">
        <v>1014</v>
      </c>
      <c r="J2494" s="100" t="s">
        <v>1014</v>
      </c>
      <c r="K2494" s="100" t="s">
        <v>1014</v>
      </c>
      <c r="L2494" s="100" t="s">
        <v>1014</v>
      </c>
      <c r="M2494" s="100" t="s">
        <v>1014</v>
      </c>
      <c r="N2494" s="100" t="s">
        <v>1014</v>
      </c>
      <c r="O2494" s="110" t="s">
        <v>1009</v>
      </c>
    </row>
    <row r="2495" spans="1:15" x14ac:dyDescent="0.25">
      <c r="A2495" s="97" t="s">
        <v>1175</v>
      </c>
      <c r="B2495" s="98" t="s">
        <v>1583</v>
      </c>
      <c r="C2495" s="98" t="s">
        <v>1584</v>
      </c>
      <c r="D2495" s="85">
        <v>2078.9</v>
      </c>
      <c r="E2495" s="99">
        <v>-0.30699471285663099</v>
      </c>
      <c r="F2495" s="96">
        <v>165</v>
      </c>
      <c r="G2495" s="100" t="s">
        <v>1021</v>
      </c>
      <c r="H2495" s="100" t="s">
        <v>1030</v>
      </c>
      <c r="I2495" s="100" t="s">
        <v>1030</v>
      </c>
      <c r="J2495" s="100" t="s">
        <v>1006</v>
      </c>
      <c r="K2495" s="100" t="s">
        <v>1008</v>
      </c>
      <c r="L2495" s="100" t="s">
        <v>1021</v>
      </c>
      <c r="M2495" s="100" t="s">
        <v>1006</v>
      </c>
      <c r="N2495" s="100" t="s">
        <v>1007</v>
      </c>
      <c r="O2495" s="110" t="s">
        <v>1185</v>
      </c>
    </row>
    <row r="2496" spans="1:15" x14ac:dyDescent="0.25">
      <c r="A2496" s="97" t="s">
        <v>1176</v>
      </c>
      <c r="B2496" s="98" t="s">
        <v>1583</v>
      </c>
      <c r="C2496" s="98" t="s">
        <v>1584</v>
      </c>
      <c r="D2496" s="85">
        <v>4373.3</v>
      </c>
      <c r="E2496" s="99">
        <v>3.5682597314490002E-3</v>
      </c>
      <c r="F2496" s="96">
        <v>158</v>
      </c>
      <c r="G2496" s="100" t="s">
        <v>1006</v>
      </c>
      <c r="H2496" s="100" t="s">
        <v>1030</v>
      </c>
      <c r="I2496" s="100" t="s">
        <v>1030</v>
      </c>
      <c r="J2496" s="100" t="s">
        <v>1008</v>
      </c>
      <c r="K2496" s="100" t="s">
        <v>1008</v>
      </c>
      <c r="L2496" s="100" t="s">
        <v>1021</v>
      </c>
      <c r="M2496" s="100" t="s">
        <v>1006</v>
      </c>
      <c r="N2496" s="100" t="s">
        <v>1007</v>
      </c>
      <c r="O2496" s="110" t="s">
        <v>1185</v>
      </c>
    </row>
    <row r="2497" spans="1:15" x14ac:dyDescent="0.25">
      <c r="A2497" s="97" t="s">
        <v>1177</v>
      </c>
      <c r="B2497" s="98" t="s">
        <v>1583</v>
      </c>
      <c r="C2497" s="98" t="s">
        <v>1584</v>
      </c>
      <c r="D2497" s="85">
        <v>2908.3</v>
      </c>
      <c r="E2497" s="99">
        <v>-1.2452468479646901</v>
      </c>
      <c r="F2497" s="96">
        <v>206</v>
      </c>
      <c r="G2497" s="100" t="s">
        <v>1030</v>
      </c>
      <c r="H2497" s="100" t="s">
        <v>1030</v>
      </c>
      <c r="I2497" s="100" t="s">
        <v>1030</v>
      </c>
      <c r="J2497" s="100" t="s">
        <v>1006</v>
      </c>
      <c r="K2497" s="100" t="s">
        <v>1008</v>
      </c>
      <c r="L2497" s="100" t="s">
        <v>1021</v>
      </c>
      <c r="M2497" s="100" t="s">
        <v>1006</v>
      </c>
      <c r="N2497" s="100" t="s">
        <v>1007</v>
      </c>
      <c r="O2497" s="110" t="s">
        <v>1185</v>
      </c>
    </row>
    <row r="2498" spans="1:15" x14ac:dyDescent="0.25">
      <c r="A2498" s="97" t="s">
        <v>1178</v>
      </c>
      <c r="B2498" s="98" t="s">
        <v>1583</v>
      </c>
      <c r="C2498" s="98" t="s">
        <v>1584</v>
      </c>
      <c r="D2498" s="85">
        <v>923.5</v>
      </c>
      <c r="E2498" s="99">
        <v>-0.63379227417099004</v>
      </c>
      <c r="F2498" s="96">
        <v>188</v>
      </c>
      <c r="G2498" s="100" t="s">
        <v>1014</v>
      </c>
      <c r="H2498" s="100" t="s">
        <v>1014</v>
      </c>
      <c r="I2498" s="100" t="s">
        <v>1014</v>
      </c>
      <c r="J2498" s="100" t="s">
        <v>1014</v>
      </c>
      <c r="K2498" s="100" t="s">
        <v>1014</v>
      </c>
      <c r="L2498" s="100" t="s">
        <v>1014</v>
      </c>
      <c r="M2498" s="100" t="s">
        <v>1014</v>
      </c>
      <c r="N2498" s="100" t="s">
        <v>1014</v>
      </c>
      <c r="O2498" s="110" t="s">
        <v>1009</v>
      </c>
    </row>
    <row r="2499" spans="1:15" x14ac:dyDescent="0.25">
      <c r="A2499" s="97" t="s">
        <v>1179</v>
      </c>
      <c r="B2499" s="98" t="s">
        <v>1583</v>
      </c>
      <c r="C2499" s="98" t="s">
        <v>1584</v>
      </c>
      <c r="D2499" s="85">
        <v>2509.4</v>
      </c>
      <c r="E2499" s="99">
        <v>0.16230785312092699</v>
      </c>
      <c r="F2499" s="96">
        <v>144</v>
      </c>
      <c r="G2499" s="100" t="s">
        <v>1006</v>
      </c>
      <c r="H2499" s="100" t="s">
        <v>1030</v>
      </c>
      <c r="I2499" s="100" t="s">
        <v>1030</v>
      </c>
      <c r="J2499" s="100" t="s">
        <v>1008</v>
      </c>
      <c r="K2499" s="100" t="s">
        <v>1008</v>
      </c>
      <c r="L2499" s="100" t="s">
        <v>1021</v>
      </c>
      <c r="M2499" s="100" t="s">
        <v>1006</v>
      </c>
      <c r="N2499" s="100" t="s">
        <v>1007</v>
      </c>
      <c r="O2499" s="110" t="s">
        <v>1185</v>
      </c>
    </row>
    <row r="2500" spans="1:15" x14ac:dyDescent="0.25">
      <c r="A2500" s="97" t="s">
        <v>1180</v>
      </c>
      <c r="B2500" s="98" t="s">
        <v>1583</v>
      </c>
      <c r="C2500" s="98" t="s">
        <v>1584</v>
      </c>
      <c r="D2500" s="85">
        <v>6700.3</v>
      </c>
      <c r="E2500" s="99">
        <v>0.29788609425198798</v>
      </c>
      <c r="F2500" s="96">
        <v>132</v>
      </c>
      <c r="G2500" s="100" t="s">
        <v>1008</v>
      </c>
      <c r="H2500" s="100" t="s">
        <v>1030</v>
      </c>
      <c r="I2500" s="100" t="s">
        <v>1030</v>
      </c>
      <c r="J2500" s="100" t="s">
        <v>1006</v>
      </c>
      <c r="K2500" s="100" t="s">
        <v>1006</v>
      </c>
      <c r="L2500" s="100" t="s">
        <v>1021</v>
      </c>
      <c r="M2500" s="100" t="s">
        <v>1006</v>
      </c>
      <c r="N2500" s="100" t="s">
        <v>1007</v>
      </c>
      <c r="O2500" s="110" t="s">
        <v>1185</v>
      </c>
    </row>
    <row r="2501" spans="1:15" x14ac:dyDescent="0.25">
      <c r="A2501" s="97" t="s">
        <v>1181</v>
      </c>
      <c r="B2501" s="98" t="s">
        <v>1583</v>
      </c>
      <c r="C2501" s="98" t="s">
        <v>1584</v>
      </c>
      <c r="D2501" s="85">
        <v>1552.7</v>
      </c>
      <c r="E2501" s="99">
        <v>0.120347855545352</v>
      </c>
      <c r="F2501" s="96">
        <v>136</v>
      </c>
      <c r="G2501" s="100" t="s">
        <v>1006</v>
      </c>
      <c r="H2501" s="100" t="s">
        <v>1021</v>
      </c>
      <c r="I2501" s="100" t="s">
        <v>1030</v>
      </c>
      <c r="J2501" s="100" t="s">
        <v>1008</v>
      </c>
      <c r="K2501" s="100" t="s">
        <v>1008</v>
      </c>
      <c r="L2501" s="100" t="s">
        <v>1021</v>
      </c>
      <c r="M2501" s="100" t="s">
        <v>1006</v>
      </c>
      <c r="N2501" s="100" t="s">
        <v>1007</v>
      </c>
      <c r="O2501" s="110" t="s">
        <v>1185</v>
      </c>
    </row>
    <row r="2502" spans="1:15" x14ac:dyDescent="0.25">
      <c r="A2502" s="97" t="s">
        <v>1182</v>
      </c>
      <c r="B2502" s="98" t="s">
        <v>1583</v>
      </c>
      <c r="C2502" s="98" t="s">
        <v>1584</v>
      </c>
      <c r="D2502" s="85">
        <v>2555.8000000000002</v>
      </c>
      <c r="E2502" s="99">
        <v>0.64271129503800595</v>
      </c>
      <c r="F2502" s="96">
        <v>104</v>
      </c>
      <c r="G2502" s="100" t="s">
        <v>1051</v>
      </c>
      <c r="H2502" s="100" t="s">
        <v>1030</v>
      </c>
      <c r="I2502" s="100" t="s">
        <v>1030</v>
      </c>
      <c r="J2502" s="100" t="s">
        <v>1008</v>
      </c>
      <c r="K2502" s="100" t="s">
        <v>1008</v>
      </c>
      <c r="L2502" s="100" t="s">
        <v>1021</v>
      </c>
      <c r="M2502" s="100" t="s">
        <v>1006</v>
      </c>
      <c r="N2502" s="100" t="s">
        <v>1007</v>
      </c>
      <c r="O2502" s="110" t="s">
        <v>1185</v>
      </c>
    </row>
    <row r="2503" spans="1:15" x14ac:dyDescent="0.25">
      <c r="A2503" s="97" t="s">
        <v>1003</v>
      </c>
      <c r="B2503" s="98" t="s">
        <v>1585</v>
      </c>
      <c r="C2503" s="98" t="s">
        <v>1171</v>
      </c>
      <c r="D2503" s="85">
        <v>1419.6</v>
      </c>
      <c r="E2503" s="99">
        <v>0.86213792521943799</v>
      </c>
      <c r="F2503" s="96">
        <v>80</v>
      </c>
      <c r="G2503" s="100" t="s">
        <v>1020</v>
      </c>
      <c r="H2503" s="100" t="s">
        <v>1021</v>
      </c>
      <c r="I2503" s="100" t="s">
        <v>1030</v>
      </c>
      <c r="J2503" s="100" t="s">
        <v>1008</v>
      </c>
      <c r="K2503" s="100" t="s">
        <v>1021</v>
      </c>
      <c r="L2503" s="100" t="s">
        <v>1030</v>
      </c>
      <c r="M2503" s="100" t="s">
        <v>1021</v>
      </c>
      <c r="N2503" s="100" t="s">
        <v>1008</v>
      </c>
      <c r="O2503" s="110" t="s">
        <v>1185</v>
      </c>
    </row>
    <row r="2504" spans="1:15" x14ac:dyDescent="0.25">
      <c r="A2504" s="97" t="s">
        <v>1172</v>
      </c>
      <c r="B2504" s="98" t="s">
        <v>1585</v>
      </c>
      <c r="C2504" s="98" t="s">
        <v>1171</v>
      </c>
      <c r="D2504" s="85">
        <v>379.3</v>
      </c>
      <c r="E2504" s="99">
        <v>0.91227415964154301</v>
      </c>
      <c r="F2504" s="96">
        <v>76</v>
      </c>
      <c r="G2504" s="100" t="s">
        <v>1020</v>
      </c>
      <c r="H2504" s="100" t="s">
        <v>1006</v>
      </c>
      <c r="I2504" s="100" t="s">
        <v>1030</v>
      </c>
      <c r="J2504" s="100" t="s">
        <v>1021</v>
      </c>
      <c r="K2504" s="100" t="s">
        <v>1021</v>
      </c>
      <c r="L2504" s="100" t="s">
        <v>1030</v>
      </c>
      <c r="M2504" s="100" t="s">
        <v>1021</v>
      </c>
      <c r="N2504" s="100" t="s">
        <v>1008</v>
      </c>
      <c r="O2504" s="110" t="s">
        <v>1185</v>
      </c>
    </row>
    <row r="2505" spans="1:15" x14ac:dyDescent="0.25">
      <c r="A2505" s="97" t="s">
        <v>1173</v>
      </c>
      <c r="B2505" s="98" t="s">
        <v>1585</v>
      </c>
      <c r="C2505" s="98" t="s">
        <v>1171</v>
      </c>
      <c r="D2505" s="85">
        <v>488.4</v>
      </c>
      <c r="E2505" s="99">
        <v>0.506361702375551</v>
      </c>
      <c r="F2505" s="96">
        <v>89</v>
      </c>
      <c r="G2505" s="100" t="s">
        <v>1008</v>
      </c>
      <c r="H2505" s="100" t="s">
        <v>1006</v>
      </c>
      <c r="I2505" s="100" t="s">
        <v>1030</v>
      </c>
      <c r="J2505" s="100" t="s">
        <v>1021</v>
      </c>
      <c r="K2505" s="100" t="s">
        <v>1021</v>
      </c>
      <c r="L2505" s="100" t="s">
        <v>1030</v>
      </c>
      <c r="M2505" s="100" t="s">
        <v>1021</v>
      </c>
      <c r="N2505" s="100" t="s">
        <v>1008</v>
      </c>
      <c r="O2505" s="110" t="s">
        <v>1185</v>
      </c>
    </row>
    <row r="2506" spans="1:15" x14ac:dyDescent="0.25">
      <c r="A2506" s="97" t="s">
        <v>1174</v>
      </c>
      <c r="B2506" s="98" t="s">
        <v>1585</v>
      </c>
      <c r="C2506" s="98" t="s">
        <v>1171</v>
      </c>
      <c r="D2506" s="85">
        <v>154.1</v>
      </c>
      <c r="E2506" s="99">
        <v>0.55759250355325995</v>
      </c>
      <c r="F2506" s="96">
        <v>101</v>
      </c>
      <c r="G2506" s="100" t="s">
        <v>1014</v>
      </c>
      <c r="H2506" s="100" t="s">
        <v>1014</v>
      </c>
      <c r="I2506" s="100" t="s">
        <v>1014</v>
      </c>
      <c r="J2506" s="100" t="s">
        <v>1014</v>
      </c>
      <c r="K2506" s="100" t="s">
        <v>1014</v>
      </c>
      <c r="L2506" s="100" t="s">
        <v>1014</v>
      </c>
      <c r="M2506" s="100" t="s">
        <v>1014</v>
      </c>
      <c r="N2506" s="100" t="s">
        <v>1014</v>
      </c>
      <c r="O2506" s="110" t="s">
        <v>1200</v>
      </c>
    </row>
    <row r="2507" spans="1:15" x14ac:dyDescent="0.25">
      <c r="A2507" s="97" t="s">
        <v>1175</v>
      </c>
      <c r="B2507" s="98" t="s">
        <v>1585</v>
      </c>
      <c r="C2507" s="98" t="s">
        <v>1171</v>
      </c>
      <c r="D2507" s="85">
        <v>880.8</v>
      </c>
      <c r="E2507" s="99">
        <v>0.73757010553621305</v>
      </c>
      <c r="F2507" s="96">
        <v>87</v>
      </c>
      <c r="G2507" s="100" t="s">
        <v>1051</v>
      </c>
      <c r="H2507" s="100" t="s">
        <v>1006</v>
      </c>
      <c r="I2507" s="100" t="s">
        <v>1030</v>
      </c>
      <c r="J2507" s="100" t="s">
        <v>1006</v>
      </c>
      <c r="K2507" s="100" t="s">
        <v>1021</v>
      </c>
      <c r="L2507" s="100" t="s">
        <v>1030</v>
      </c>
      <c r="M2507" s="100" t="s">
        <v>1021</v>
      </c>
      <c r="N2507" s="100" t="s">
        <v>1008</v>
      </c>
      <c r="O2507" s="110" t="s">
        <v>1185</v>
      </c>
    </row>
    <row r="2508" spans="1:15" x14ac:dyDescent="0.25">
      <c r="A2508" s="97" t="s">
        <v>1176</v>
      </c>
      <c r="B2508" s="98" t="s">
        <v>1585</v>
      </c>
      <c r="C2508" s="98" t="s">
        <v>1171</v>
      </c>
      <c r="D2508" s="85">
        <v>2598.6999999999998</v>
      </c>
      <c r="E2508" s="99">
        <v>0.65607704303831804</v>
      </c>
      <c r="F2508" s="96">
        <v>93</v>
      </c>
      <c r="G2508" s="100" t="s">
        <v>1051</v>
      </c>
      <c r="H2508" s="100" t="s">
        <v>1006</v>
      </c>
      <c r="I2508" s="100" t="s">
        <v>1030</v>
      </c>
      <c r="J2508" s="100" t="s">
        <v>1008</v>
      </c>
      <c r="K2508" s="100" t="s">
        <v>1030</v>
      </c>
      <c r="L2508" s="100" t="s">
        <v>1030</v>
      </c>
      <c r="M2508" s="100" t="s">
        <v>1021</v>
      </c>
      <c r="N2508" s="100" t="s">
        <v>1008</v>
      </c>
      <c r="O2508" s="110" t="s">
        <v>1185</v>
      </c>
    </row>
    <row r="2509" spans="1:15" x14ac:dyDescent="0.25">
      <c r="A2509" s="97" t="s">
        <v>1177</v>
      </c>
      <c r="B2509" s="98" t="s">
        <v>1585</v>
      </c>
      <c r="C2509" s="98" t="s">
        <v>1171</v>
      </c>
      <c r="D2509" s="85">
        <v>1411.8</v>
      </c>
      <c r="E2509" s="99">
        <v>0.620417322899114</v>
      </c>
      <c r="F2509" s="96">
        <v>104</v>
      </c>
      <c r="G2509" s="100" t="s">
        <v>1051</v>
      </c>
      <c r="H2509" s="100" t="s">
        <v>1006</v>
      </c>
      <c r="I2509" s="100" t="s">
        <v>1030</v>
      </c>
      <c r="J2509" s="100" t="s">
        <v>1006</v>
      </c>
      <c r="K2509" s="100" t="s">
        <v>1021</v>
      </c>
      <c r="L2509" s="100" t="s">
        <v>1030</v>
      </c>
      <c r="M2509" s="100" t="s">
        <v>1021</v>
      </c>
      <c r="N2509" s="100" t="s">
        <v>1008</v>
      </c>
      <c r="O2509" s="110" t="s">
        <v>1185</v>
      </c>
    </row>
    <row r="2510" spans="1:15" x14ac:dyDescent="0.25">
      <c r="A2510" s="97" t="s">
        <v>1178</v>
      </c>
      <c r="B2510" s="98" t="s">
        <v>1585</v>
      </c>
      <c r="C2510" s="98" t="s">
        <v>1171</v>
      </c>
      <c r="D2510" s="85">
        <v>352</v>
      </c>
      <c r="E2510" s="99">
        <v>0.92252799495855198</v>
      </c>
      <c r="F2510" s="96">
        <v>79</v>
      </c>
      <c r="G2510" s="100" t="s">
        <v>1020</v>
      </c>
      <c r="H2510" s="100" t="s">
        <v>1006</v>
      </c>
      <c r="I2510" s="100" t="s">
        <v>1030</v>
      </c>
      <c r="J2510" s="100" t="s">
        <v>1006</v>
      </c>
      <c r="K2510" s="100" t="s">
        <v>1006</v>
      </c>
      <c r="L2510" s="100" t="s">
        <v>1030</v>
      </c>
      <c r="M2510" s="100" t="s">
        <v>1021</v>
      </c>
      <c r="N2510" s="100" t="s">
        <v>1008</v>
      </c>
      <c r="O2510" s="110" t="s">
        <v>1185</v>
      </c>
    </row>
    <row r="2511" spans="1:15" x14ac:dyDescent="0.25">
      <c r="A2511" s="97" t="s">
        <v>1179</v>
      </c>
      <c r="B2511" s="98" t="s">
        <v>1585</v>
      </c>
      <c r="C2511" s="98" t="s">
        <v>1171</v>
      </c>
      <c r="D2511" s="85">
        <v>1289.2</v>
      </c>
      <c r="E2511" s="99">
        <v>0.31643071131809702</v>
      </c>
      <c r="F2511" s="96">
        <v>128</v>
      </c>
      <c r="G2511" s="100" t="s">
        <v>1008</v>
      </c>
      <c r="H2511" s="100" t="s">
        <v>1007</v>
      </c>
      <c r="I2511" s="100" t="s">
        <v>1030</v>
      </c>
      <c r="J2511" s="100" t="s">
        <v>1006</v>
      </c>
      <c r="K2511" s="100" t="s">
        <v>1021</v>
      </c>
      <c r="L2511" s="100" t="s">
        <v>1030</v>
      </c>
      <c r="M2511" s="100" t="s">
        <v>1021</v>
      </c>
      <c r="N2511" s="100" t="s">
        <v>1008</v>
      </c>
      <c r="O2511" s="110" t="s">
        <v>1185</v>
      </c>
    </row>
    <row r="2512" spans="1:15" x14ac:dyDescent="0.25">
      <c r="A2512" s="97" t="s">
        <v>1180</v>
      </c>
      <c r="B2512" s="98" t="s">
        <v>1585</v>
      </c>
      <c r="C2512" s="98" t="s">
        <v>1171</v>
      </c>
      <c r="D2512" s="85">
        <v>4376.3</v>
      </c>
      <c r="E2512" s="99">
        <v>0.390671412397191</v>
      </c>
      <c r="F2512" s="96">
        <v>128</v>
      </c>
      <c r="G2512" s="100" t="s">
        <v>1008</v>
      </c>
      <c r="H2512" s="100" t="s">
        <v>1008</v>
      </c>
      <c r="I2512" s="100" t="s">
        <v>1030</v>
      </c>
      <c r="J2512" s="100" t="s">
        <v>1006</v>
      </c>
      <c r="K2512" s="100" t="s">
        <v>1030</v>
      </c>
      <c r="L2512" s="100" t="s">
        <v>1030</v>
      </c>
      <c r="M2512" s="100" t="s">
        <v>1021</v>
      </c>
      <c r="N2512" s="100" t="s">
        <v>1008</v>
      </c>
      <c r="O2512" s="110" t="s">
        <v>1185</v>
      </c>
    </row>
    <row r="2513" spans="1:15" x14ac:dyDescent="0.25">
      <c r="A2513" s="97" t="s">
        <v>1181</v>
      </c>
      <c r="B2513" s="98" t="s">
        <v>1585</v>
      </c>
      <c r="C2513" s="98" t="s">
        <v>1171</v>
      </c>
      <c r="D2513" s="85">
        <v>787.1</v>
      </c>
      <c r="E2513" s="99">
        <v>0.74763556248113106</v>
      </c>
      <c r="F2513" s="96">
        <v>89</v>
      </c>
      <c r="G2513" s="100" t="s">
        <v>1051</v>
      </c>
      <c r="H2513" s="100" t="s">
        <v>1008</v>
      </c>
      <c r="I2513" s="100" t="s">
        <v>1030</v>
      </c>
      <c r="J2513" s="100" t="s">
        <v>1006</v>
      </c>
      <c r="K2513" s="100" t="s">
        <v>1021</v>
      </c>
      <c r="L2513" s="100" t="s">
        <v>1030</v>
      </c>
      <c r="M2513" s="100" t="s">
        <v>1021</v>
      </c>
      <c r="N2513" s="100" t="s">
        <v>1008</v>
      </c>
      <c r="O2513" s="110" t="s">
        <v>1185</v>
      </c>
    </row>
    <row r="2514" spans="1:15" ht="15.75" customHeight="1" x14ac:dyDescent="0.25">
      <c r="A2514" s="103" t="s">
        <v>1182</v>
      </c>
      <c r="B2514" s="104" t="s">
        <v>1585</v>
      </c>
      <c r="C2514" s="104" t="s">
        <v>1171</v>
      </c>
      <c r="D2514" s="86">
        <v>1451.4</v>
      </c>
      <c r="E2514" s="111">
        <v>0.86931553230957403</v>
      </c>
      <c r="F2514" s="82">
        <v>84</v>
      </c>
      <c r="G2514" s="83" t="s">
        <v>1020</v>
      </c>
      <c r="H2514" s="83" t="s">
        <v>1006</v>
      </c>
      <c r="I2514" s="83" t="s">
        <v>1030</v>
      </c>
      <c r="J2514" s="83" t="s">
        <v>1008</v>
      </c>
      <c r="K2514" s="83" t="s">
        <v>1030</v>
      </c>
      <c r="L2514" s="83" t="s">
        <v>1030</v>
      </c>
      <c r="M2514" s="83" t="s">
        <v>1021</v>
      </c>
      <c r="N2514" s="83" t="s">
        <v>1008</v>
      </c>
      <c r="O2514" s="112" t="s">
        <v>1185</v>
      </c>
    </row>
  </sheetData>
  <autoFilter ref="A6:O2238" xr:uid="{00000000-0009-0000-0000-000003000000}">
    <sortState xmlns:xlrd2="http://schemas.microsoft.com/office/spreadsheetml/2017/richdata2" ref="A7:O2238">
      <sortCondition ref="A6:A2238"/>
    </sortState>
  </autoFilter>
  <mergeCells count="1">
    <mergeCell ref="A2:O2"/>
  </mergeCells>
  <conditionalFormatting sqref="G7:G2514">
    <cfRule type="cellIs" dxfId="15" priority="11" operator="equal">
      <formula>"5.2"</formula>
    </cfRule>
    <cfRule type="cellIs" dxfId="14" priority="12" operator="equal">
      <formula>"5.1"</formula>
    </cfRule>
    <cfRule type="cellIs" dxfId="13" priority="13" operator="equal">
      <formula>"4"</formula>
    </cfRule>
    <cfRule type="cellIs" dxfId="12" priority="14" operator="equal">
      <formula>"2"</formula>
    </cfRule>
    <cfRule type="cellIs" dxfId="11" priority="15" operator="equal">
      <formula>"1"</formula>
    </cfRule>
    <cfRule type="cellIs" dxfId="10" priority="16" operator="equal">
      <formula>"3"</formula>
    </cfRule>
  </conditionalFormatting>
  <conditionalFormatting sqref="H8:N2514">
    <cfRule type="cellIs" dxfId="9" priority="1" operator="equal">
      <formula>"5"</formula>
    </cfRule>
    <cfRule type="cellIs" dxfId="8" priority="2" operator="equal">
      <formula>"4"</formula>
    </cfRule>
    <cfRule type="cellIs" dxfId="7" priority="3" operator="equal">
      <formula>"2"</formula>
    </cfRule>
    <cfRule type="cellIs" dxfId="6" priority="4" operator="equal">
      <formula>"1"</formula>
    </cfRule>
    <cfRule type="cellIs" dxfId="5" priority="5" operator="equal">
      <formula>"3"</formula>
    </cfRule>
  </conditionalFormatting>
  <conditionalFormatting sqref="H7:O7">
    <cfRule type="cellIs" dxfId="4" priority="17" operator="equal">
      <formula>"5"</formula>
    </cfRule>
    <cfRule type="cellIs" dxfId="3" priority="18" operator="equal">
      <formula>"4"</formula>
    </cfRule>
    <cfRule type="cellIs" dxfId="2" priority="19" operator="equal">
      <formula>"2"</formula>
    </cfRule>
    <cfRule type="cellIs" dxfId="1" priority="20" operator="equal">
      <formula>"1"</formula>
    </cfRule>
    <cfRule type="cellIs" dxfId="0" priority="21" operator="equal">
      <formula>"3"</formula>
    </cfRule>
  </conditionalFormatting>
  <pageMargins left="0.7" right="0.7" top="0.75" bottom="0.75" header="0.3" footer="0.3"/>
  <pageSetup paperSize="9" scale="3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80"/>
  <sheetViews>
    <sheetView topLeftCell="A28" workbookViewId="0">
      <selection activeCell="I34" sqref="I34"/>
    </sheetView>
  </sheetViews>
  <sheetFormatPr baseColWidth="10" defaultRowHeight="15" x14ac:dyDescent="0.25"/>
  <sheetData>
    <row r="1" spans="1:34" x14ac:dyDescent="0.25">
      <c r="A1" t="s">
        <v>1588</v>
      </c>
      <c r="B1" t="s">
        <v>1589</v>
      </c>
      <c r="C1" t="s">
        <v>1590</v>
      </c>
      <c r="D1" t="s">
        <v>1591</v>
      </c>
      <c r="E1" t="s">
        <v>1592</v>
      </c>
      <c r="F1" t="s">
        <v>1593</v>
      </c>
      <c r="G1" t="s">
        <v>1594</v>
      </c>
      <c r="H1" t="s">
        <v>1595</v>
      </c>
      <c r="I1" t="s">
        <v>1596</v>
      </c>
      <c r="J1" t="s">
        <v>1597</v>
      </c>
      <c r="K1" t="s">
        <v>1598</v>
      </c>
      <c r="L1" t="s">
        <v>1599</v>
      </c>
      <c r="M1" t="s">
        <v>1600</v>
      </c>
      <c r="N1" t="s">
        <v>1601</v>
      </c>
      <c r="O1" t="s">
        <v>1602</v>
      </c>
      <c r="P1" t="s">
        <v>1603</v>
      </c>
      <c r="Q1" t="s">
        <v>1604</v>
      </c>
      <c r="R1" t="s">
        <v>1605</v>
      </c>
      <c r="S1" t="s">
        <v>1606</v>
      </c>
      <c r="T1" t="s">
        <v>1607</v>
      </c>
      <c r="U1" t="s">
        <v>1609</v>
      </c>
      <c r="V1" t="s">
        <v>1610</v>
      </c>
      <c r="W1" t="s">
        <v>1611</v>
      </c>
      <c r="X1" t="s">
        <v>1612</v>
      </c>
      <c r="Y1" t="s">
        <v>1613</v>
      </c>
      <c r="Z1" t="s">
        <v>1614</v>
      </c>
      <c r="AA1" t="s">
        <v>1615</v>
      </c>
      <c r="AB1" t="s">
        <v>1616</v>
      </c>
      <c r="AC1" t="s">
        <v>1617</v>
      </c>
      <c r="AD1" t="s">
        <v>1618</v>
      </c>
      <c r="AE1" t="s">
        <v>1619</v>
      </c>
      <c r="AF1" t="s">
        <v>1620</v>
      </c>
      <c r="AG1" t="s">
        <v>1621</v>
      </c>
      <c r="AH1" t="s">
        <v>1622</v>
      </c>
    </row>
    <row r="2" spans="1:34" x14ac:dyDescent="0.25">
      <c r="A2" t="s">
        <v>1004</v>
      </c>
      <c r="B2" t="s">
        <v>1005</v>
      </c>
      <c r="C2">
        <v>11369.1</v>
      </c>
      <c r="D2">
        <v>0.12897339851676901</v>
      </c>
      <c r="E2">
        <v>2.71243153919916</v>
      </c>
      <c r="F2">
        <v>0.33699817663090198</v>
      </c>
      <c r="G2">
        <v>-0.459476138704003</v>
      </c>
      <c r="H2">
        <v>0.71920464963179298</v>
      </c>
      <c r="I2">
        <v>0.84592711318319902</v>
      </c>
      <c r="J2">
        <v>0.98575722154683099</v>
      </c>
      <c r="L2" t="s">
        <v>1006</v>
      </c>
      <c r="M2" t="s">
        <v>1007</v>
      </c>
      <c r="N2" t="s">
        <v>1008</v>
      </c>
      <c r="O2" t="s">
        <v>1021</v>
      </c>
      <c r="P2" t="s">
        <v>1007</v>
      </c>
      <c r="Q2" t="s">
        <v>1008</v>
      </c>
      <c r="R2" t="s">
        <v>1007</v>
      </c>
      <c r="S2" t="s">
        <v>1014</v>
      </c>
      <c r="T2" t="s">
        <v>1015</v>
      </c>
      <c r="U2">
        <v>-0.18468243605246401</v>
      </c>
      <c r="V2">
        <v>-0.197679541222222</v>
      </c>
      <c r="W2">
        <v>-0.35195978467363997</v>
      </c>
      <c r="X2">
        <v>-0.56652766871563198</v>
      </c>
      <c r="Y2">
        <v>-0.56439474920912003</v>
      </c>
      <c r="Z2">
        <v>-0.32668664858141899</v>
      </c>
      <c r="AA2">
        <v>-0.17126963790963201</v>
      </c>
      <c r="AB2">
        <v>-0.117647744798832</v>
      </c>
      <c r="AC2">
        <v>2.80377563243225E-2</v>
      </c>
      <c r="AD2">
        <v>-0.14242276530839801</v>
      </c>
      <c r="AE2">
        <v>-0.13582831899261699</v>
      </c>
      <c r="AF2">
        <v>5.77308128575445E-2</v>
      </c>
      <c r="AG2">
        <v>7.6741241450411198E-3</v>
      </c>
      <c r="AH2">
        <v>0.12897339851676901</v>
      </c>
    </row>
    <row r="3" spans="1:34" x14ac:dyDescent="0.25">
      <c r="A3" t="s">
        <v>1010</v>
      </c>
      <c r="B3" t="s">
        <v>1011</v>
      </c>
      <c r="C3">
        <v>25417.200000000001</v>
      </c>
      <c r="D3">
        <v>0.22771204654754901</v>
      </c>
      <c r="E3">
        <v>1.60632012684676</v>
      </c>
      <c r="F3">
        <v>-4.4809601773894599E-2</v>
      </c>
      <c r="G3">
        <v>-1.0197816830258899</v>
      </c>
      <c r="H3">
        <v>0.81978830231461597</v>
      </c>
      <c r="I3">
        <v>0.60143815001924095</v>
      </c>
      <c r="J3">
        <v>0.54602633685916602</v>
      </c>
      <c r="L3" t="s">
        <v>1008</v>
      </c>
      <c r="M3" t="s">
        <v>1007</v>
      </c>
      <c r="N3" t="s">
        <v>1006</v>
      </c>
      <c r="O3" t="s">
        <v>1030</v>
      </c>
      <c r="P3" t="s">
        <v>1007</v>
      </c>
      <c r="Q3" t="s">
        <v>1008</v>
      </c>
      <c r="R3" t="s">
        <v>1008</v>
      </c>
      <c r="S3" t="s">
        <v>1014</v>
      </c>
      <c r="T3" t="s">
        <v>1015</v>
      </c>
      <c r="U3">
        <v>-0.38723413959185299</v>
      </c>
      <c r="V3">
        <v>-0.44787359105618202</v>
      </c>
      <c r="W3">
        <v>-0.494001835097654</v>
      </c>
      <c r="X3">
        <v>-0.62582097828675498</v>
      </c>
      <c r="Y3">
        <v>-0.81049237269572705</v>
      </c>
      <c r="Z3">
        <v>-0.71582296084526698</v>
      </c>
      <c r="AA3">
        <v>-0.47671502817932099</v>
      </c>
      <c r="AB3">
        <v>-0.27166147789728301</v>
      </c>
      <c r="AC3">
        <v>-0.12791809102165899</v>
      </c>
      <c r="AD3">
        <v>-0.22872789098715199</v>
      </c>
      <c r="AE3">
        <v>-6.7075406915261301E-2</v>
      </c>
      <c r="AF3">
        <v>0.16465196163860699</v>
      </c>
      <c r="AG3">
        <v>0.230882108332924</v>
      </c>
      <c r="AH3">
        <v>0.22771204654754901</v>
      </c>
    </row>
    <row r="4" spans="1:34" x14ac:dyDescent="0.25">
      <c r="A4" t="s">
        <v>1012</v>
      </c>
      <c r="B4" t="s">
        <v>1013</v>
      </c>
      <c r="C4">
        <v>11624.2</v>
      </c>
      <c r="D4">
        <v>3.4565678918798998E-2</v>
      </c>
      <c r="E4">
        <v>-0.50113960928275103</v>
      </c>
      <c r="F4">
        <v>0.44780536200750798</v>
      </c>
      <c r="G4">
        <v>0.81965738905732799</v>
      </c>
      <c r="H4">
        <v>-0.22385411697735899</v>
      </c>
      <c r="I4">
        <v>-0.53896433838743796</v>
      </c>
      <c r="J4">
        <v>0.51608933572098203</v>
      </c>
      <c r="L4" t="s">
        <v>1006</v>
      </c>
      <c r="M4" t="s">
        <v>1021</v>
      </c>
      <c r="N4" t="s">
        <v>1008</v>
      </c>
      <c r="O4" t="s">
        <v>1008</v>
      </c>
      <c r="P4" t="s">
        <v>1021</v>
      </c>
      <c r="Q4" t="s">
        <v>1021</v>
      </c>
      <c r="R4" t="s">
        <v>1008</v>
      </c>
      <c r="S4" t="s">
        <v>1014</v>
      </c>
      <c r="T4" t="s">
        <v>1015</v>
      </c>
      <c r="U4">
        <v>-0.289292140888606</v>
      </c>
      <c r="V4">
        <v>-0.27208350290829197</v>
      </c>
      <c r="W4">
        <v>4.4603123923049E-2</v>
      </c>
      <c r="X4">
        <v>0.47248654724936401</v>
      </c>
      <c r="Y4">
        <v>-0.21719177456413799</v>
      </c>
      <c r="Z4">
        <v>-0.30740297134101002</v>
      </c>
      <c r="AA4">
        <v>0.17398371300052601</v>
      </c>
      <c r="AB4">
        <v>0.68499901109172101</v>
      </c>
      <c r="AC4">
        <v>0.36386311306094399</v>
      </c>
      <c r="AD4">
        <v>0.34604460609469001</v>
      </c>
      <c r="AE4">
        <v>0.24882958669222199</v>
      </c>
      <c r="AF4">
        <v>0.21449279117578901</v>
      </c>
      <c r="AG4">
        <v>-4.6400792442329697E-2</v>
      </c>
      <c r="AH4">
        <v>3.4565678918798998E-2</v>
      </c>
    </row>
    <row r="5" spans="1:34" x14ac:dyDescent="0.25">
      <c r="A5" t="s">
        <v>1016</v>
      </c>
      <c r="B5" t="s">
        <v>1017</v>
      </c>
      <c r="C5">
        <v>1043.4000000000001</v>
      </c>
      <c r="D5">
        <v>0.91659950941580204</v>
      </c>
      <c r="E5">
        <v>-0.12585000881052399</v>
      </c>
      <c r="F5">
        <v>0.95276824079948097</v>
      </c>
      <c r="G5">
        <v>0.48676576955606099</v>
      </c>
      <c r="H5">
        <v>1.7547082998957699</v>
      </c>
      <c r="I5">
        <v>1.5884533679666399</v>
      </c>
      <c r="J5">
        <v>3.2335583929694498</v>
      </c>
      <c r="L5" t="s">
        <v>1020</v>
      </c>
      <c r="M5" t="s">
        <v>1006</v>
      </c>
      <c r="N5" t="s">
        <v>1008</v>
      </c>
      <c r="O5" t="s">
        <v>1006</v>
      </c>
      <c r="P5" t="s">
        <v>1007</v>
      </c>
      <c r="Q5" t="s">
        <v>1007</v>
      </c>
      <c r="R5" t="s">
        <v>1007</v>
      </c>
      <c r="S5" t="s">
        <v>1014</v>
      </c>
      <c r="T5" t="s">
        <v>1015</v>
      </c>
      <c r="U5">
        <v>1.2525679781899699</v>
      </c>
      <c r="V5">
        <v>1.18271598707597</v>
      </c>
      <c r="W5">
        <v>1.5810706641371099</v>
      </c>
      <c r="X5">
        <v>1.7822099724126601</v>
      </c>
      <c r="Y5">
        <v>1.2447133342172101</v>
      </c>
      <c r="Z5">
        <v>-0.30306082745320601</v>
      </c>
      <c r="AA5">
        <v>-2.2052520189878699E-2</v>
      </c>
      <c r="AB5">
        <v>-0.31047236790101401</v>
      </c>
      <c r="AC5">
        <v>-0.55018223996555005</v>
      </c>
      <c r="AD5">
        <v>-1.17406705084521</v>
      </c>
      <c r="AE5">
        <v>1.08673110167545E-2</v>
      </c>
      <c r="AF5">
        <v>0.32332545028750698</v>
      </c>
      <c r="AG5">
        <v>1.36519755585333</v>
      </c>
      <c r="AH5">
        <v>0.91659950941580204</v>
      </c>
    </row>
    <row r="6" spans="1:34" x14ac:dyDescent="0.25">
      <c r="A6" t="s">
        <v>1018</v>
      </c>
      <c r="B6" t="s">
        <v>1019</v>
      </c>
      <c r="C6">
        <v>12684</v>
      </c>
      <c r="D6">
        <v>0.61761529993561404</v>
      </c>
      <c r="E6">
        <v>2.4831772125593501</v>
      </c>
      <c r="F6">
        <v>-0.87953435446880701</v>
      </c>
      <c r="G6">
        <v>-0.51856447567466502</v>
      </c>
      <c r="H6">
        <v>0.695079115280683</v>
      </c>
      <c r="I6">
        <v>1.18794432425731</v>
      </c>
      <c r="J6">
        <v>0.32410143961329002</v>
      </c>
      <c r="K6">
        <v>0.28961075577473</v>
      </c>
      <c r="L6" t="s">
        <v>1051</v>
      </c>
      <c r="M6" t="s">
        <v>1007</v>
      </c>
      <c r="N6" t="s">
        <v>1021</v>
      </c>
      <c r="O6" t="s">
        <v>1021</v>
      </c>
      <c r="P6" t="s">
        <v>1007</v>
      </c>
      <c r="Q6" t="s">
        <v>1007</v>
      </c>
      <c r="R6" t="s">
        <v>1008</v>
      </c>
      <c r="S6" t="s">
        <v>1008</v>
      </c>
      <c r="T6" t="s">
        <v>1015</v>
      </c>
      <c r="U6">
        <v>-1.1782358903980499E-3</v>
      </c>
      <c r="V6">
        <v>-0.16255368231589201</v>
      </c>
      <c r="W6">
        <v>-0.291228754005324</v>
      </c>
      <c r="X6">
        <v>-0.439339376427413</v>
      </c>
      <c r="Y6">
        <v>-0.61930330680183898</v>
      </c>
      <c r="Z6">
        <v>-0.481960545180733</v>
      </c>
      <c r="AA6">
        <v>5.78485184885906E-2</v>
      </c>
      <c r="AB6">
        <v>0.64697264343277305</v>
      </c>
      <c r="AC6">
        <v>0.71583609348522104</v>
      </c>
      <c r="AD6">
        <v>0.44710416029936001</v>
      </c>
      <c r="AE6">
        <v>0.61770074142175002</v>
      </c>
      <c r="AF6">
        <v>0.92045726306104703</v>
      </c>
      <c r="AG6">
        <v>0.678713361342556</v>
      </c>
      <c r="AH6">
        <v>0.61761529993561404</v>
      </c>
    </row>
    <row r="7" spans="1:34" x14ac:dyDescent="0.25">
      <c r="A7" t="s">
        <v>1022</v>
      </c>
      <c r="B7" t="s">
        <v>1023</v>
      </c>
      <c r="C7">
        <v>31211.7</v>
      </c>
      <c r="D7">
        <v>1.1508788947037401</v>
      </c>
      <c r="E7">
        <v>0.782678710163772</v>
      </c>
      <c r="F7">
        <v>8.7142928583656201E-2</v>
      </c>
      <c r="G7">
        <v>0.425643089276241</v>
      </c>
      <c r="H7">
        <v>0.43864842681052402</v>
      </c>
      <c r="I7">
        <v>0.65223622394313796</v>
      </c>
      <c r="J7">
        <v>0.49918491871694898</v>
      </c>
      <c r="K7">
        <v>-0.65668780437375496</v>
      </c>
      <c r="L7" t="s">
        <v>1020</v>
      </c>
      <c r="M7" t="s">
        <v>1007</v>
      </c>
      <c r="N7" t="s">
        <v>1006</v>
      </c>
      <c r="O7" t="s">
        <v>1006</v>
      </c>
      <c r="P7" t="s">
        <v>1008</v>
      </c>
      <c r="Q7" t="s">
        <v>1008</v>
      </c>
      <c r="R7" t="s">
        <v>1008</v>
      </c>
      <c r="S7" t="s">
        <v>1021</v>
      </c>
      <c r="T7" t="s">
        <v>1015</v>
      </c>
      <c r="U7">
        <v>0.51629095271352698</v>
      </c>
      <c r="V7">
        <v>0.55842505821185096</v>
      </c>
      <c r="W7">
        <v>0.295063077127528</v>
      </c>
      <c r="X7">
        <v>-1.3903545277520401E-2</v>
      </c>
      <c r="Y7">
        <v>-0.22774886541277201</v>
      </c>
      <c r="Z7">
        <v>-0.16019536840924101</v>
      </c>
      <c r="AA7">
        <v>0.34037971760807201</v>
      </c>
      <c r="AB7">
        <v>0.83982810902062399</v>
      </c>
      <c r="AC7">
        <v>1.06349181928452</v>
      </c>
      <c r="AD7">
        <v>1.02791452626806</v>
      </c>
      <c r="AE7">
        <v>1.0616692184660399</v>
      </c>
      <c r="AF7">
        <v>1.19927581020699</v>
      </c>
      <c r="AG7">
        <v>1.22163682513427</v>
      </c>
      <c r="AH7">
        <v>1.1508788947037401</v>
      </c>
    </row>
    <row r="8" spans="1:34" x14ac:dyDescent="0.25">
      <c r="A8" t="s">
        <v>1024</v>
      </c>
      <c r="B8" t="s">
        <v>1025</v>
      </c>
      <c r="C8">
        <v>51268.5</v>
      </c>
      <c r="D8">
        <v>1.0086091972492099</v>
      </c>
      <c r="E8">
        <v>1.5947186524421499</v>
      </c>
      <c r="F8">
        <v>0.967197581557388</v>
      </c>
      <c r="G8">
        <v>-0.266890896959388</v>
      </c>
      <c r="H8">
        <v>0.23026631952295101</v>
      </c>
      <c r="I8">
        <v>0.61105427385092403</v>
      </c>
      <c r="J8">
        <v>8.3444884421271404E-2</v>
      </c>
      <c r="K8">
        <v>-0.34160708354706598</v>
      </c>
      <c r="L8" t="s">
        <v>1020</v>
      </c>
      <c r="M8" t="s">
        <v>1007</v>
      </c>
      <c r="N8" t="s">
        <v>1008</v>
      </c>
      <c r="O8" t="s">
        <v>1021</v>
      </c>
      <c r="P8" t="s">
        <v>1008</v>
      </c>
      <c r="Q8" t="s">
        <v>1008</v>
      </c>
      <c r="R8" t="s">
        <v>1008</v>
      </c>
      <c r="S8" t="s">
        <v>1021</v>
      </c>
      <c r="T8" t="s">
        <v>1015</v>
      </c>
      <c r="U8">
        <v>0.42269201311924998</v>
      </c>
      <c r="V8">
        <v>0.59691576025388304</v>
      </c>
      <c r="W8">
        <v>0.37014616556630098</v>
      </c>
      <c r="X8">
        <v>8.1241236141307405E-2</v>
      </c>
      <c r="Y8">
        <v>-3.1647026284661997E-2</v>
      </c>
      <c r="Z8">
        <v>9.5408596139059207E-2</v>
      </c>
      <c r="AA8">
        <v>0.43822612327710397</v>
      </c>
      <c r="AB8">
        <v>0.73071173088645003</v>
      </c>
      <c r="AC8">
        <v>0.92119929620227303</v>
      </c>
      <c r="AD8">
        <v>0.901454259071366</v>
      </c>
      <c r="AE8">
        <v>1.06819325397729</v>
      </c>
      <c r="AF8">
        <v>1.1922825273130899</v>
      </c>
      <c r="AG8">
        <v>1.20546910692461</v>
      </c>
      <c r="AH8">
        <v>1.0086091972492099</v>
      </c>
    </row>
    <row r="9" spans="1:34" x14ac:dyDescent="0.25">
      <c r="A9" t="s">
        <v>1026</v>
      </c>
      <c r="B9" t="s">
        <v>1027</v>
      </c>
      <c r="C9">
        <v>12438.9</v>
      </c>
      <c r="D9">
        <v>0.83862357517984698</v>
      </c>
      <c r="E9">
        <v>0.42659922662859801</v>
      </c>
      <c r="F9">
        <v>-0.477268125351893</v>
      </c>
      <c r="G9">
        <v>0.47823217580463701</v>
      </c>
      <c r="H9">
        <v>0.77151460531375504</v>
      </c>
      <c r="I9">
        <v>0.46327723500766599</v>
      </c>
      <c r="J9">
        <v>0.24153393440864299</v>
      </c>
      <c r="K9">
        <v>-0.794691030849078</v>
      </c>
      <c r="L9" t="s">
        <v>1051</v>
      </c>
      <c r="M9" t="s">
        <v>1008</v>
      </c>
      <c r="N9" t="s">
        <v>1021</v>
      </c>
      <c r="O9" t="s">
        <v>1006</v>
      </c>
      <c r="P9" t="s">
        <v>1007</v>
      </c>
      <c r="Q9" t="s">
        <v>1008</v>
      </c>
      <c r="R9" t="s">
        <v>1008</v>
      </c>
      <c r="S9" t="s">
        <v>1021</v>
      </c>
      <c r="T9" t="s">
        <v>1015</v>
      </c>
      <c r="U9">
        <v>2.0032223802737398E-3</v>
      </c>
      <c r="V9">
        <v>0.12295964372128899</v>
      </c>
      <c r="W9">
        <v>2.28905029449749E-2</v>
      </c>
      <c r="X9">
        <v>-0.30291104726880203</v>
      </c>
      <c r="Y9">
        <v>-0.42440697629069002</v>
      </c>
      <c r="Z9">
        <v>-0.18812697752975099</v>
      </c>
      <c r="AA9">
        <v>0.17454271103431501</v>
      </c>
      <c r="AB9">
        <v>0.51370170180421704</v>
      </c>
      <c r="AC9">
        <v>0.67624895209771696</v>
      </c>
      <c r="AD9">
        <v>0.492782361977609</v>
      </c>
      <c r="AE9">
        <v>0.74883528024869705</v>
      </c>
      <c r="AF9">
        <v>0.98257117505223301</v>
      </c>
      <c r="AG9">
        <v>0.70537782510093705</v>
      </c>
      <c r="AH9">
        <v>0.83862357517984698</v>
      </c>
    </row>
    <row r="10" spans="1:34" x14ac:dyDescent="0.25">
      <c r="A10" t="s">
        <v>1028</v>
      </c>
      <c r="B10" t="s">
        <v>1029</v>
      </c>
      <c r="C10">
        <v>38558.699999999997</v>
      </c>
      <c r="D10">
        <v>1.6496922200922599</v>
      </c>
      <c r="E10">
        <v>1.8471767253946501</v>
      </c>
      <c r="F10">
        <v>0.36551871658218299</v>
      </c>
      <c r="G10">
        <v>0.73679541040859298</v>
      </c>
      <c r="H10">
        <v>-0.69471246281967802</v>
      </c>
      <c r="I10">
        <v>3.2216435432993198E-2</v>
      </c>
      <c r="J10">
        <v>-0.15769225516211</v>
      </c>
      <c r="K10">
        <v>-0.93306385926624402</v>
      </c>
      <c r="L10" t="s">
        <v>1020</v>
      </c>
      <c r="M10" t="s">
        <v>1007</v>
      </c>
      <c r="N10" t="s">
        <v>1008</v>
      </c>
      <c r="O10" t="s">
        <v>1008</v>
      </c>
      <c r="P10" t="s">
        <v>1030</v>
      </c>
      <c r="Q10" t="s">
        <v>1006</v>
      </c>
      <c r="R10" t="s">
        <v>1006</v>
      </c>
      <c r="S10" t="s">
        <v>1030</v>
      </c>
      <c r="T10" t="s">
        <v>1015</v>
      </c>
      <c r="U10">
        <v>0.70277756332043695</v>
      </c>
      <c r="V10">
        <v>0.60731443295878795</v>
      </c>
      <c r="W10">
        <v>0.22979222777727901</v>
      </c>
      <c r="X10">
        <v>5.4367837661392297E-2</v>
      </c>
      <c r="Y10">
        <v>1.6691674691841199E-2</v>
      </c>
      <c r="Z10">
        <v>0.24000182525132599</v>
      </c>
      <c r="AA10">
        <v>0.78718645703193202</v>
      </c>
      <c r="AB10">
        <v>0.94091858568887299</v>
      </c>
      <c r="AC10">
        <v>1.0038835598139999</v>
      </c>
      <c r="AD10">
        <v>1.0172779431533401</v>
      </c>
      <c r="AE10">
        <v>1.30550004391026</v>
      </c>
      <c r="AF10">
        <v>1.64589348063788</v>
      </c>
      <c r="AG10">
        <v>1.73565628184043</v>
      </c>
      <c r="AH10">
        <v>1.6496922200922599</v>
      </c>
    </row>
    <row r="11" spans="1:34" x14ac:dyDescent="0.25">
      <c r="A11" t="s">
        <v>1031</v>
      </c>
      <c r="B11" t="s">
        <v>1032</v>
      </c>
      <c r="C11">
        <v>27757.4</v>
      </c>
      <c r="D11">
        <v>0.742237599213319</v>
      </c>
      <c r="E11">
        <v>0.27126982572969999</v>
      </c>
      <c r="F11">
        <v>0.92493394577341803</v>
      </c>
      <c r="G11">
        <v>0.81599604777205004</v>
      </c>
      <c r="H11">
        <v>-1.3683568984654599</v>
      </c>
      <c r="I11">
        <v>-1.35772844989713</v>
      </c>
      <c r="J11">
        <v>-0.22118784423820201</v>
      </c>
      <c r="K11">
        <v>-1.5689475909574799</v>
      </c>
      <c r="L11" t="s">
        <v>1051</v>
      </c>
      <c r="M11" t="s">
        <v>1008</v>
      </c>
      <c r="N11" t="s">
        <v>1008</v>
      </c>
      <c r="O11" t="s">
        <v>1008</v>
      </c>
      <c r="P11" t="s">
        <v>1030</v>
      </c>
      <c r="Q11" t="s">
        <v>1030</v>
      </c>
      <c r="R11" t="s">
        <v>1006</v>
      </c>
      <c r="S11" t="s">
        <v>1030</v>
      </c>
      <c r="T11" t="s">
        <v>1015</v>
      </c>
      <c r="U11">
        <v>0.87120156549929995</v>
      </c>
      <c r="V11">
        <v>0.84150987917526199</v>
      </c>
      <c r="W11">
        <v>0.315201454825563</v>
      </c>
      <c r="X11">
        <v>-2.75096200286036E-3</v>
      </c>
      <c r="Y11">
        <v>-0.138483794863309</v>
      </c>
      <c r="Z11">
        <v>8.7524560365715195E-2</v>
      </c>
      <c r="AA11">
        <v>0.75743085107604602</v>
      </c>
      <c r="AB11">
        <v>0.99913719713327698</v>
      </c>
      <c r="AC11">
        <v>0.94489162065024102</v>
      </c>
      <c r="AD11">
        <v>0.74394913307746402</v>
      </c>
      <c r="AE11">
        <v>0.79209823214502795</v>
      </c>
      <c r="AF11">
        <v>1.0968472766161299</v>
      </c>
      <c r="AG11">
        <v>0.87745551673267497</v>
      </c>
      <c r="AH11">
        <v>0.742237599213319</v>
      </c>
    </row>
    <row r="12" spans="1:34" x14ac:dyDescent="0.25">
      <c r="A12" t="s">
        <v>1033</v>
      </c>
      <c r="B12" t="s">
        <v>1034</v>
      </c>
      <c r="C12">
        <v>7826.5</v>
      </c>
      <c r="D12">
        <v>1.0038462599393601</v>
      </c>
      <c r="E12">
        <v>1.95078632340502</v>
      </c>
      <c r="F12">
        <v>-0.477268125351893</v>
      </c>
      <c r="G12">
        <v>0.477425180641808</v>
      </c>
      <c r="H12">
        <v>0.46678642761921302</v>
      </c>
      <c r="I12">
        <v>0.636498772108126</v>
      </c>
      <c r="J12">
        <v>-0.57744946469306102</v>
      </c>
      <c r="K12">
        <v>-0.35967234793512798</v>
      </c>
      <c r="L12" t="s">
        <v>1020</v>
      </c>
      <c r="M12" t="s">
        <v>1007</v>
      </c>
      <c r="N12" t="s">
        <v>1021</v>
      </c>
      <c r="O12" t="s">
        <v>1006</v>
      </c>
      <c r="P12" t="s">
        <v>1008</v>
      </c>
      <c r="Q12" t="s">
        <v>1008</v>
      </c>
      <c r="R12" t="s">
        <v>1021</v>
      </c>
      <c r="S12" t="s">
        <v>1021</v>
      </c>
      <c r="T12" t="s">
        <v>1015</v>
      </c>
      <c r="U12">
        <v>1.28330053220329E-2</v>
      </c>
      <c r="V12">
        <v>-0.28995172350553</v>
      </c>
      <c r="W12">
        <v>-0.15760683015254201</v>
      </c>
      <c r="X12">
        <v>-6.4579856990876094E-2</v>
      </c>
      <c r="Y12">
        <v>-0.242139826660284</v>
      </c>
      <c r="Z12">
        <v>-0.175363475797431</v>
      </c>
      <c r="AA12">
        <v>0.109468801669185</v>
      </c>
      <c r="AB12">
        <v>0.76639745399505599</v>
      </c>
      <c r="AC12">
        <v>0.85046421324766996</v>
      </c>
      <c r="AD12">
        <v>0.50592936321927595</v>
      </c>
      <c r="AE12">
        <v>0.58656951330718499</v>
      </c>
      <c r="AF12">
        <v>0.93214119592842204</v>
      </c>
      <c r="AG12">
        <v>1.0046056661485501</v>
      </c>
      <c r="AH12">
        <v>1.0038462599393601</v>
      </c>
    </row>
    <row r="13" spans="1:34" x14ac:dyDescent="0.25">
      <c r="A13" t="s">
        <v>1035</v>
      </c>
      <c r="B13" t="s">
        <v>1036</v>
      </c>
      <c r="C13">
        <v>3403.5</v>
      </c>
      <c r="D13">
        <v>2.5546482906044101</v>
      </c>
      <c r="E13">
        <v>0.76423547744323495</v>
      </c>
      <c r="F13">
        <v>1.8616298203215</v>
      </c>
      <c r="G13">
        <v>1.1548857413490701</v>
      </c>
      <c r="H13">
        <v>-0.481162204568573</v>
      </c>
      <c r="I13">
        <v>-0.72328698200463704</v>
      </c>
      <c r="J13">
        <v>1.63728470429871</v>
      </c>
      <c r="K13">
        <v>-0.58606807987339304</v>
      </c>
      <c r="L13" t="s">
        <v>1020</v>
      </c>
      <c r="M13" t="s">
        <v>1007</v>
      </c>
      <c r="N13" t="s">
        <v>1007</v>
      </c>
      <c r="O13" t="s">
        <v>1007</v>
      </c>
      <c r="P13" t="s">
        <v>1021</v>
      </c>
      <c r="Q13" t="s">
        <v>1021</v>
      </c>
      <c r="R13" t="s">
        <v>1007</v>
      </c>
      <c r="S13" t="s">
        <v>1021</v>
      </c>
      <c r="T13" t="s">
        <v>1015</v>
      </c>
      <c r="U13">
        <v>1.33813238744806</v>
      </c>
      <c r="V13">
        <v>1.26500505572182</v>
      </c>
      <c r="W13">
        <v>1.0388654361239</v>
      </c>
      <c r="X13">
        <v>0.39969838432737398</v>
      </c>
      <c r="Y13">
        <v>0.434970867944665</v>
      </c>
      <c r="Z13">
        <v>1.14240854623166</v>
      </c>
      <c r="AA13">
        <v>2.2866634876324898</v>
      </c>
      <c r="AB13">
        <v>2.23792104219523</v>
      </c>
      <c r="AC13">
        <v>1.7965675644889101</v>
      </c>
      <c r="AD13">
        <v>1.8118197214915199</v>
      </c>
      <c r="AE13">
        <v>1.3577232563108499</v>
      </c>
      <c r="AF13">
        <v>1.6279272507740401</v>
      </c>
      <c r="AG13">
        <v>2.3487808418406999</v>
      </c>
      <c r="AH13">
        <v>2.5546482906044101</v>
      </c>
    </row>
    <row r="14" spans="1:34" x14ac:dyDescent="0.25">
      <c r="A14" t="s">
        <v>1037</v>
      </c>
      <c r="B14" t="s">
        <v>1038</v>
      </c>
      <c r="C14">
        <v>19484.2</v>
      </c>
      <c r="D14">
        <v>2.2815038207844598</v>
      </c>
      <c r="E14">
        <v>1.8193542160779701</v>
      </c>
      <c r="F14">
        <v>0.725804261049802</v>
      </c>
      <c r="G14">
        <v>0.806055661732753</v>
      </c>
      <c r="H14">
        <v>5.3563113035934298E-3</v>
      </c>
      <c r="I14">
        <v>1.3215691752344301</v>
      </c>
      <c r="J14">
        <v>0.33269852964057101</v>
      </c>
      <c r="K14">
        <v>-0.34573407633857001</v>
      </c>
      <c r="L14" t="s">
        <v>1020</v>
      </c>
      <c r="M14" t="s">
        <v>1007</v>
      </c>
      <c r="N14" t="s">
        <v>1008</v>
      </c>
      <c r="O14" t="s">
        <v>1008</v>
      </c>
      <c r="P14" t="s">
        <v>1006</v>
      </c>
      <c r="Q14" t="s">
        <v>1007</v>
      </c>
      <c r="R14" t="s">
        <v>1008</v>
      </c>
      <c r="S14" t="s">
        <v>1021</v>
      </c>
      <c r="T14" t="s">
        <v>1015</v>
      </c>
      <c r="U14">
        <v>0.64112639899931001</v>
      </c>
      <c r="V14">
        <v>0.67949277781232897</v>
      </c>
      <c r="W14">
        <v>0.73178861121614402</v>
      </c>
      <c r="X14">
        <v>0.74610657803928504</v>
      </c>
      <c r="Y14">
        <v>0.73647619889721305</v>
      </c>
      <c r="Z14">
        <v>0.90550799789147796</v>
      </c>
      <c r="AA14">
        <v>1.2309658216360599</v>
      </c>
      <c r="AB14">
        <v>1.44428113370102</v>
      </c>
      <c r="AC14">
        <v>1.10465959530226</v>
      </c>
      <c r="AD14">
        <v>1.0104570530420101</v>
      </c>
      <c r="AE14">
        <v>1.60403767136079</v>
      </c>
      <c r="AF14">
        <v>2.0944816788680898</v>
      </c>
      <c r="AG14">
        <v>2.79057532738118</v>
      </c>
      <c r="AH14">
        <v>2.2815038207844598</v>
      </c>
    </row>
    <row r="15" spans="1:34" x14ac:dyDescent="0.25">
      <c r="A15" t="s">
        <v>1039</v>
      </c>
      <c r="B15" t="s">
        <v>1040</v>
      </c>
      <c r="C15">
        <v>14195.7</v>
      </c>
      <c r="D15">
        <v>1.3037551345381999</v>
      </c>
      <c r="E15">
        <v>1.3858082644869301</v>
      </c>
      <c r="F15">
        <v>1.0892960847439299</v>
      </c>
      <c r="G15">
        <v>0.447906168096186</v>
      </c>
      <c r="H15">
        <v>0.41180402855589598</v>
      </c>
      <c r="I15">
        <v>1.2781905332735799</v>
      </c>
      <c r="J15">
        <v>-0.28795180364655498</v>
      </c>
      <c r="K15">
        <v>-0.43183560748078698</v>
      </c>
      <c r="L15" t="s">
        <v>1020</v>
      </c>
      <c r="M15" t="s">
        <v>1007</v>
      </c>
      <c r="N15" t="s">
        <v>1007</v>
      </c>
      <c r="O15" t="s">
        <v>1006</v>
      </c>
      <c r="P15" t="s">
        <v>1008</v>
      </c>
      <c r="Q15" t="s">
        <v>1007</v>
      </c>
      <c r="R15" t="s">
        <v>1006</v>
      </c>
      <c r="S15" t="s">
        <v>1021</v>
      </c>
      <c r="T15" t="s">
        <v>1015</v>
      </c>
      <c r="U15">
        <v>0.90048814558985002</v>
      </c>
      <c r="V15">
        <v>0.908352278509033</v>
      </c>
      <c r="W15">
        <v>0.94383602609081796</v>
      </c>
      <c r="X15">
        <v>0.74006874877457696</v>
      </c>
      <c r="Y15">
        <v>0.51154057620595095</v>
      </c>
      <c r="Z15">
        <v>0.49970331734031698</v>
      </c>
      <c r="AA15">
        <v>1.0181305296643199</v>
      </c>
      <c r="AB15">
        <v>1.1500966261877701</v>
      </c>
      <c r="AC15">
        <v>1.0522584768569401</v>
      </c>
      <c r="AD15">
        <v>0.989880146119821</v>
      </c>
      <c r="AE15">
        <v>1.1277595762593999</v>
      </c>
      <c r="AF15">
        <v>1.32596972631401</v>
      </c>
      <c r="AG15">
        <v>1.4224291878920601</v>
      </c>
      <c r="AH15">
        <v>1.3037551345381999</v>
      </c>
    </row>
    <row r="16" spans="1:34" x14ac:dyDescent="0.25">
      <c r="A16" t="s">
        <v>1041</v>
      </c>
      <c r="B16" t="s">
        <v>1042</v>
      </c>
      <c r="C16">
        <v>16394.2</v>
      </c>
      <c r="D16">
        <v>0.88584860820491695</v>
      </c>
      <c r="E16">
        <v>1.8368539751363899</v>
      </c>
      <c r="F16">
        <v>-0.74495268546870197</v>
      </c>
      <c r="G16">
        <v>0.102807532230956</v>
      </c>
      <c r="H16">
        <v>0.51105762893024098</v>
      </c>
      <c r="I16">
        <v>0.91463164870649305</v>
      </c>
      <c r="J16">
        <v>0.43661555419382803</v>
      </c>
      <c r="K16">
        <v>-0.287721801713479</v>
      </c>
      <c r="L16" t="s">
        <v>1020</v>
      </c>
      <c r="M16" t="s">
        <v>1007</v>
      </c>
      <c r="N16" t="s">
        <v>1021</v>
      </c>
      <c r="O16" t="s">
        <v>1006</v>
      </c>
      <c r="P16" t="s">
        <v>1008</v>
      </c>
      <c r="Q16" t="s">
        <v>1008</v>
      </c>
      <c r="R16" t="s">
        <v>1008</v>
      </c>
      <c r="S16" t="s">
        <v>1021</v>
      </c>
      <c r="T16" t="s">
        <v>1015</v>
      </c>
      <c r="U16">
        <v>0.33123155754438999</v>
      </c>
      <c r="V16">
        <v>0.44038849145440001</v>
      </c>
      <c r="W16">
        <v>0.23643517016035401</v>
      </c>
      <c r="X16">
        <v>-6.7682884342074603E-2</v>
      </c>
      <c r="Y16">
        <v>-0.128465041847318</v>
      </c>
      <c r="Z16">
        <v>-2.65525131954348E-2</v>
      </c>
      <c r="AA16">
        <v>0.171247660117929</v>
      </c>
      <c r="AB16">
        <v>0.473089446926864</v>
      </c>
      <c r="AC16">
        <v>0.56407492710150497</v>
      </c>
      <c r="AD16">
        <v>0.392561108626092</v>
      </c>
      <c r="AE16">
        <v>0.63716108479515898</v>
      </c>
      <c r="AF16">
        <v>1.08875599320602</v>
      </c>
      <c r="AG16">
        <v>1.1931172772108201</v>
      </c>
      <c r="AH16">
        <v>0.88584860820491695</v>
      </c>
    </row>
    <row r="17" spans="1:34" x14ac:dyDescent="0.25">
      <c r="A17" t="s">
        <v>1043</v>
      </c>
      <c r="B17" t="s">
        <v>1044</v>
      </c>
      <c r="C17">
        <v>8344.7000000000007</v>
      </c>
      <c r="D17">
        <v>2.2630618524452299</v>
      </c>
      <c r="E17">
        <v>1.6858497796712799</v>
      </c>
      <c r="F17">
        <v>1.3256446369262</v>
      </c>
      <c r="G17">
        <v>1.0109399770454699</v>
      </c>
      <c r="H17">
        <v>-0.64544528715279403</v>
      </c>
      <c r="I17">
        <v>-0.16822054215051699</v>
      </c>
      <c r="J17">
        <v>0.56263169722806305</v>
      </c>
      <c r="K17">
        <v>-0.88342928350979599</v>
      </c>
      <c r="L17" t="s">
        <v>1020</v>
      </c>
      <c r="M17" t="s">
        <v>1007</v>
      </c>
      <c r="N17" t="s">
        <v>1007</v>
      </c>
      <c r="O17" t="s">
        <v>1007</v>
      </c>
      <c r="P17" t="s">
        <v>1030</v>
      </c>
      <c r="Q17" t="s">
        <v>1006</v>
      </c>
      <c r="R17" t="s">
        <v>1008</v>
      </c>
      <c r="S17" t="s">
        <v>1030</v>
      </c>
      <c r="T17" t="s">
        <v>1015</v>
      </c>
      <c r="U17">
        <v>0.870486342499598</v>
      </c>
      <c r="V17">
        <v>0.92291235500732305</v>
      </c>
      <c r="W17">
        <v>0.641163968128456</v>
      </c>
      <c r="X17">
        <v>0.47533234511616401</v>
      </c>
      <c r="Y17">
        <v>0.84293016294786105</v>
      </c>
      <c r="Z17">
        <v>0.96455963038288395</v>
      </c>
      <c r="AA17">
        <v>1.66280024013547</v>
      </c>
      <c r="AB17">
        <v>2.06025181992857</v>
      </c>
      <c r="AC17">
        <v>1.4104377488012301</v>
      </c>
      <c r="AD17">
        <v>1.0292127130339701</v>
      </c>
      <c r="AE17">
        <v>1.4102506271437301</v>
      </c>
      <c r="AF17">
        <v>1.3073933332091501</v>
      </c>
      <c r="AG17">
        <v>2.1304541449786099</v>
      </c>
      <c r="AH17">
        <v>2.2630618524452299</v>
      </c>
    </row>
    <row r="18" spans="1:34" x14ac:dyDescent="0.25">
      <c r="A18" t="s">
        <v>1045</v>
      </c>
      <c r="B18" t="s">
        <v>1046</v>
      </c>
      <c r="C18">
        <v>8756.4</v>
      </c>
      <c r="D18">
        <v>0.195355278871398</v>
      </c>
      <c r="E18">
        <v>-0.52412693778067199</v>
      </c>
      <c r="F18">
        <v>-1.25690077390969</v>
      </c>
      <c r="G18">
        <v>1.1949390034591001</v>
      </c>
      <c r="H18">
        <v>-7.9407318068710694E-2</v>
      </c>
      <c r="I18">
        <v>1.2619924037329899</v>
      </c>
      <c r="J18">
        <v>0.74487845269014297</v>
      </c>
      <c r="K18">
        <v>-0.215412329756066</v>
      </c>
      <c r="L18" t="s">
        <v>1008</v>
      </c>
      <c r="M18" t="s">
        <v>1021</v>
      </c>
      <c r="N18" t="s">
        <v>1030</v>
      </c>
      <c r="O18" t="s">
        <v>1007</v>
      </c>
      <c r="P18" t="s">
        <v>1006</v>
      </c>
      <c r="Q18" t="s">
        <v>1007</v>
      </c>
      <c r="R18" t="s">
        <v>1007</v>
      </c>
      <c r="S18" t="s">
        <v>1021</v>
      </c>
      <c r="T18" t="s">
        <v>1015</v>
      </c>
      <c r="U18">
        <v>-0.11478170903986799</v>
      </c>
      <c r="V18">
        <v>-8.0960109909995706E-2</v>
      </c>
      <c r="W18">
        <v>-0.10628163671422</v>
      </c>
      <c r="X18">
        <v>-0.23405904411511699</v>
      </c>
      <c r="Y18">
        <v>-0.143801870365518</v>
      </c>
      <c r="Z18">
        <v>0.12446976903505801</v>
      </c>
      <c r="AA18">
        <v>0.94743606314326301</v>
      </c>
      <c r="AB18">
        <v>1.43883712563431</v>
      </c>
      <c r="AC18">
        <v>0.96634753872859702</v>
      </c>
      <c r="AD18">
        <v>0.53591161942798105</v>
      </c>
      <c r="AE18">
        <v>0.39840649825287699</v>
      </c>
      <c r="AF18">
        <v>1.0214655657074201</v>
      </c>
      <c r="AG18">
        <v>0.76441348407543697</v>
      </c>
      <c r="AH18">
        <v>0.195355278871398</v>
      </c>
    </row>
    <row r="19" spans="1:34" x14ac:dyDescent="0.25">
      <c r="A19" t="s">
        <v>1047</v>
      </c>
      <c r="B19" t="s">
        <v>1048</v>
      </c>
      <c r="C19">
        <v>14687.3</v>
      </c>
      <c r="D19">
        <v>0.14403070358525299</v>
      </c>
      <c r="E19">
        <v>-0.69697483997637399</v>
      </c>
      <c r="F19">
        <v>-1.25690077390969</v>
      </c>
      <c r="G19">
        <v>1.10513014182821</v>
      </c>
      <c r="H19">
        <v>0.210531880057761</v>
      </c>
      <c r="I19">
        <v>1.05188742406671</v>
      </c>
      <c r="J19">
        <v>2.3211194107139201</v>
      </c>
      <c r="K19">
        <v>6.03872179297281E-2</v>
      </c>
      <c r="L19" t="s">
        <v>1006</v>
      </c>
      <c r="M19" t="s">
        <v>1030</v>
      </c>
      <c r="N19" t="s">
        <v>1030</v>
      </c>
      <c r="O19" t="s">
        <v>1007</v>
      </c>
      <c r="P19" t="s">
        <v>1008</v>
      </c>
      <c r="Q19" t="s">
        <v>1007</v>
      </c>
      <c r="R19" t="s">
        <v>1007</v>
      </c>
      <c r="S19" t="s">
        <v>1006</v>
      </c>
      <c r="T19" t="s">
        <v>1015</v>
      </c>
      <c r="U19">
        <v>1.4403772334798399</v>
      </c>
      <c r="V19">
        <v>1.8833315017317001</v>
      </c>
      <c r="W19">
        <v>1.3521750921509199</v>
      </c>
      <c r="X19">
        <v>1.98106548903299</v>
      </c>
      <c r="Y19">
        <v>1.0330903387917401</v>
      </c>
      <c r="Z19">
        <v>0.48563732813502097</v>
      </c>
      <c r="AA19">
        <v>1.79602708884927</v>
      </c>
      <c r="AB19">
        <v>2.64427246851066</v>
      </c>
      <c r="AC19">
        <v>1.2643256217471801</v>
      </c>
      <c r="AD19">
        <v>1.3458308663281799</v>
      </c>
      <c r="AE19">
        <v>0.40510609368837303</v>
      </c>
      <c r="AF19">
        <v>0.52144755466526704</v>
      </c>
      <c r="AG19">
        <v>0.37193120070747299</v>
      </c>
      <c r="AH19">
        <v>0.14403070358525299</v>
      </c>
    </row>
    <row r="20" spans="1:34" x14ac:dyDescent="0.25">
      <c r="A20" t="s">
        <v>1049</v>
      </c>
      <c r="B20" t="s">
        <v>1050</v>
      </c>
      <c r="C20">
        <v>16228.1</v>
      </c>
      <c r="D20">
        <v>0.37432609870422501</v>
      </c>
      <c r="E20">
        <v>-0.28473386861383998</v>
      </c>
      <c r="F20">
        <v>-1.6467170981885899</v>
      </c>
      <c r="G20">
        <v>0.60106329136004599</v>
      </c>
      <c r="H20">
        <v>0.268534925121858</v>
      </c>
      <c r="I20">
        <v>1.0532341928198199</v>
      </c>
      <c r="J20">
        <v>1.1525383053684</v>
      </c>
      <c r="K20">
        <v>-0.33009160434709101</v>
      </c>
      <c r="L20" t="s">
        <v>1008</v>
      </c>
      <c r="M20" t="s">
        <v>1006</v>
      </c>
      <c r="N20" t="s">
        <v>1030</v>
      </c>
      <c r="O20" t="s">
        <v>1008</v>
      </c>
      <c r="P20" t="s">
        <v>1008</v>
      </c>
      <c r="Q20" t="s">
        <v>1007</v>
      </c>
      <c r="R20" t="s">
        <v>1007</v>
      </c>
      <c r="S20" t="s">
        <v>1021</v>
      </c>
      <c r="T20" t="s">
        <v>1015</v>
      </c>
      <c r="U20">
        <v>-2.88710279794228E-2</v>
      </c>
      <c r="V20">
        <v>0.21949244071818</v>
      </c>
      <c r="W20">
        <v>0.187329747147568</v>
      </c>
      <c r="X20">
        <v>-0.36472543317880102</v>
      </c>
      <c r="Y20">
        <v>-0.50487281931623995</v>
      </c>
      <c r="Z20">
        <v>-0.33366677417102097</v>
      </c>
      <c r="AA20">
        <v>0.21734720938530599</v>
      </c>
      <c r="AB20">
        <v>0.51828102841448198</v>
      </c>
      <c r="AC20">
        <v>0.15257998579183599</v>
      </c>
      <c r="AD20">
        <v>-2.30992935812913E-2</v>
      </c>
      <c r="AE20">
        <v>-0.104189398280878</v>
      </c>
      <c r="AF20">
        <v>0.35011114450839897</v>
      </c>
      <c r="AG20">
        <v>0.79514563437227503</v>
      </c>
      <c r="AH20">
        <v>0.37432609870422501</v>
      </c>
    </row>
    <row r="21" spans="1:34" x14ac:dyDescent="0.25">
      <c r="A21" t="s">
        <v>1052</v>
      </c>
      <c r="B21" t="s">
        <v>1053</v>
      </c>
      <c r="C21">
        <v>11751.6</v>
      </c>
      <c r="D21">
        <v>0.73021879554545099</v>
      </c>
      <c r="E21">
        <v>2.4868170803424001</v>
      </c>
      <c r="F21">
        <v>-1.46682891899899</v>
      </c>
      <c r="G21">
        <v>7.6032175112123804E-2</v>
      </c>
      <c r="H21">
        <v>0.881221237366279</v>
      </c>
      <c r="I21">
        <v>1.6581119130603501</v>
      </c>
      <c r="J21">
        <v>-0.31027760827654299</v>
      </c>
      <c r="K21">
        <v>0.63183753814898402</v>
      </c>
      <c r="L21" t="s">
        <v>1051</v>
      </c>
      <c r="M21" t="s">
        <v>1007</v>
      </c>
      <c r="N21" t="s">
        <v>1030</v>
      </c>
      <c r="O21" t="s">
        <v>1006</v>
      </c>
      <c r="P21" t="s">
        <v>1007</v>
      </c>
      <c r="Q21" t="s">
        <v>1007</v>
      </c>
      <c r="R21" t="s">
        <v>1006</v>
      </c>
      <c r="S21" t="s">
        <v>1008</v>
      </c>
      <c r="T21" t="s">
        <v>1015</v>
      </c>
      <c r="U21">
        <v>-0.19084787035537601</v>
      </c>
      <c r="V21">
        <v>-0.17625678042507201</v>
      </c>
      <c r="W21">
        <v>-0.53414826333916798</v>
      </c>
      <c r="X21">
        <v>-0.42975603687444802</v>
      </c>
      <c r="Y21">
        <v>-0.41482253096819899</v>
      </c>
      <c r="Z21">
        <v>-0.52519098448844603</v>
      </c>
      <c r="AA21">
        <v>9.9405260358936907E-4</v>
      </c>
      <c r="AB21">
        <v>0.23690520018004599</v>
      </c>
      <c r="AC21">
        <v>0.47078727710594398</v>
      </c>
      <c r="AD21">
        <v>0.48557097934369298</v>
      </c>
      <c r="AE21">
        <v>0.667273323265967</v>
      </c>
      <c r="AF21">
        <v>1.1991537478276999</v>
      </c>
      <c r="AG21">
        <v>1.22831680535032</v>
      </c>
      <c r="AH21">
        <v>0.73021879554545099</v>
      </c>
    </row>
    <row r="22" spans="1:34" x14ac:dyDescent="0.25">
      <c r="A22" t="s">
        <v>1054</v>
      </c>
      <c r="B22" t="s">
        <v>1055</v>
      </c>
      <c r="C22">
        <v>13906.5</v>
      </c>
      <c r="D22">
        <v>-0.29035438907271199</v>
      </c>
      <c r="E22">
        <v>2.56273303072697</v>
      </c>
      <c r="F22">
        <v>-1.53430064639352</v>
      </c>
      <c r="G22">
        <v>-2.0131893427513901</v>
      </c>
      <c r="H22">
        <v>0.98944415964490795</v>
      </c>
      <c r="I22">
        <v>1.27842411104482</v>
      </c>
      <c r="J22">
        <v>-6.2205757444223797E-2</v>
      </c>
      <c r="K22">
        <v>0.48173917434989999</v>
      </c>
      <c r="L22" t="s">
        <v>1021</v>
      </c>
      <c r="M22" t="s">
        <v>1007</v>
      </c>
      <c r="N22" t="s">
        <v>1030</v>
      </c>
      <c r="O22" t="s">
        <v>1030</v>
      </c>
      <c r="P22" t="s">
        <v>1007</v>
      </c>
      <c r="Q22" t="s">
        <v>1007</v>
      </c>
      <c r="R22" t="s">
        <v>1006</v>
      </c>
      <c r="S22" t="s">
        <v>1008</v>
      </c>
      <c r="T22" t="s">
        <v>1015</v>
      </c>
      <c r="U22">
        <v>-0.63507422032800398</v>
      </c>
      <c r="V22">
        <v>-0.75841680880114404</v>
      </c>
      <c r="W22">
        <v>-0.947991818189168</v>
      </c>
      <c r="X22">
        <v>-0.98170482089869404</v>
      </c>
      <c r="Y22">
        <v>-0.89434099078331397</v>
      </c>
      <c r="Z22">
        <v>-0.76900450221236805</v>
      </c>
      <c r="AA22">
        <v>-0.36670013959796499</v>
      </c>
      <c r="AB22">
        <v>-9.6996870312267405E-2</v>
      </c>
      <c r="AC22">
        <v>-0.22760906603669201</v>
      </c>
      <c r="AD22">
        <v>-0.49121071330913302</v>
      </c>
      <c r="AE22">
        <v>8.5749276583176007E-2</v>
      </c>
      <c r="AF22">
        <v>0.63568272520291302</v>
      </c>
      <c r="AG22">
        <v>0.28238352385508497</v>
      </c>
      <c r="AH22">
        <v>-0.29035438907271199</v>
      </c>
    </row>
    <row r="23" spans="1:34" x14ac:dyDescent="0.25">
      <c r="A23" t="s">
        <v>1056</v>
      </c>
      <c r="B23" t="s">
        <v>1057</v>
      </c>
      <c r="C23">
        <v>26086.7</v>
      </c>
      <c r="D23">
        <v>1.52818408127949</v>
      </c>
      <c r="E23">
        <v>0.24823634807957201</v>
      </c>
      <c r="F23">
        <v>-8.7451801072993204E-2</v>
      </c>
      <c r="G23">
        <v>1.02785397705988</v>
      </c>
      <c r="H23">
        <v>-0.60519865940745798</v>
      </c>
      <c r="I23">
        <v>-0.18855214143433599</v>
      </c>
      <c r="J23">
        <v>-0.25723314667043401</v>
      </c>
      <c r="K23">
        <v>-1.0303617242646801</v>
      </c>
      <c r="L23" t="s">
        <v>1020</v>
      </c>
      <c r="M23" t="s">
        <v>1008</v>
      </c>
      <c r="N23" t="s">
        <v>1006</v>
      </c>
      <c r="O23" t="s">
        <v>1007</v>
      </c>
      <c r="P23" t="s">
        <v>1030</v>
      </c>
      <c r="Q23" t="s">
        <v>1006</v>
      </c>
      <c r="R23" t="s">
        <v>1006</v>
      </c>
      <c r="S23" t="s">
        <v>1030</v>
      </c>
      <c r="T23" t="s">
        <v>1015</v>
      </c>
      <c r="U23">
        <v>0.47686674424673298</v>
      </c>
      <c r="V23">
        <v>0.241522965135163</v>
      </c>
      <c r="W23">
        <v>0.153225456607611</v>
      </c>
      <c r="X23">
        <v>0.12784348982086299</v>
      </c>
      <c r="Y23">
        <v>0.14026804855738101</v>
      </c>
      <c r="Z23">
        <v>0.58467522461038501</v>
      </c>
      <c r="AA23">
        <v>1.37251525034198</v>
      </c>
      <c r="AB23">
        <v>2.2231304359655599</v>
      </c>
      <c r="AC23">
        <v>1.0346322479207799</v>
      </c>
      <c r="AD23">
        <v>0.39030604821479598</v>
      </c>
      <c r="AE23">
        <v>0.51439860512111002</v>
      </c>
      <c r="AF23">
        <v>1.1655122812313301</v>
      </c>
      <c r="AG23">
        <v>1.84613307939936</v>
      </c>
      <c r="AH23">
        <v>1.52818408127949</v>
      </c>
    </row>
    <row r="24" spans="1:34" x14ac:dyDescent="0.25">
      <c r="A24" t="s">
        <v>1058</v>
      </c>
      <c r="B24" t="s">
        <v>1059</v>
      </c>
      <c r="C24">
        <v>18772.3</v>
      </c>
      <c r="D24">
        <v>0.68855095405586497</v>
      </c>
      <c r="E24">
        <v>-0.25480670415520101</v>
      </c>
      <c r="F24">
        <v>-0.58977356492566102</v>
      </c>
      <c r="G24">
        <v>0.40389800623469602</v>
      </c>
      <c r="H24">
        <v>3.00377968062451E-2</v>
      </c>
      <c r="I24">
        <v>-0.43986978858331799</v>
      </c>
      <c r="J24">
        <v>1.0911701165579999</v>
      </c>
      <c r="K24">
        <v>1.15173768141554</v>
      </c>
      <c r="L24" t="s">
        <v>1051</v>
      </c>
      <c r="M24" t="s">
        <v>1006</v>
      </c>
      <c r="N24" t="s">
        <v>1021</v>
      </c>
      <c r="O24" t="s">
        <v>1006</v>
      </c>
      <c r="P24" t="s">
        <v>1006</v>
      </c>
      <c r="Q24" t="s">
        <v>1021</v>
      </c>
      <c r="R24" t="s">
        <v>1007</v>
      </c>
      <c r="S24" t="s">
        <v>1007</v>
      </c>
      <c r="T24" t="s">
        <v>1015</v>
      </c>
      <c r="U24">
        <v>-8.2479059449049194E-2</v>
      </c>
      <c r="V24">
        <v>-6.0108367218526602E-2</v>
      </c>
      <c r="W24">
        <v>-0.158638596348738</v>
      </c>
      <c r="X24">
        <v>-0.388627131580222</v>
      </c>
      <c r="Y24">
        <v>-0.35653815606705502</v>
      </c>
      <c r="Z24">
        <v>-0.13987270927492801</v>
      </c>
      <c r="AA24">
        <v>6.2877962530693401E-2</v>
      </c>
      <c r="AB24">
        <v>0.43280677955559199</v>
      </c>
      <c r="AC24">
        <v>0.60779496035996206</v>
      </c>
      <c r="AD24">
        <v>0.25037185228083297</v>
      </c>
      <c r="AE24">
        <v>0.35519624490340201</v>
      </c>
      <c r="AF24">
        <v>0.52976351266119204</v>
      </c>
      <c r="AG24">
        <v>0.62496268007582001</v>
      </c>
      <c r="AH24">
        <v>0.68855095405586497</v>
      </c>
    </row>
    <row r="25" spans="1:34" x14ac:dyDescent="0.25">
      <c r="A25" t="s">
        <v>1060</v>
      </c>
      <c r="B25" t="s">
        <v>1061</v>
      </c>
      <c r="C25">
        <v>8338.7999999999993</v>
      </c>
      <c r="D25">
        <v>1.0449376575329199</v>
      </c>
      <c r="E25">
        <v>-8.0274629321380204E-3</v>
      </c>
      <c r="F25">
        <v>4.0813420608357E-2</v>
      </c>
      <c r="G25">
        <v>0.70118322561335999</v>
      </c>
      <c r="H25">
        <v>-0.14133190586889399</v>
      </c>
      <c r="I25">
        <v>1.6410946706859799</v>
      </c>
      <c r="J25">
        <v>0.23111329617207099</v>
      </c>
      <c r="K25">
        <v>0.37365212121057001</v>
      </c>
      <c r="L25" t="s">
        <v>1020</v>
      </c>
      <c r="M25" t="s">
        <v>1008</v>
      </c>
      <c r="N25" t="s">
        <v>1006</v>
      </c>
      <c r="O25" t="s">
        <v>1008</v>
      </c>
      <c r="P25" t="s">
        <v>1006</v>
      </c>
      <c r="Q25" t="s">
        <v>1007</v>
      </c>
      <c r="R25" t="s">
        <v>1008</v>
      </c>
      <c r="S25" t="s">
        <v>1008</v>
      </c>
      <c r="T25" t="s">
        <v>1015</v>
      </c>
      <c r="U25">
        <v>1.18871824842622</v>
      </c>
      <c r="V25">
        <v>1.2793167889641599</v>
      </c>
      <c r="W25">
        <v>0.99318061473664798</v>
      </c>
      <c r="X25">
        <v>0.61826945779445197</v>
      </c>
      <c r="Y25">
        <v>0.425251721761506</v>
      </c>
      <c r="Z25">
        <v>0.64849314856427998</v>
      </c>
      <c r="AA25">
        <v>1.14340141581535</v>
      </c>
      <c r="AB25">
        <v>1.4194463124521</v>
      </c>
      <c r="AC25">
        <v>1.5974995520916999</v>
      </c>
      <c r="AD25">
        <v>1.54457151771791</v>
      </c>
      <c r="AE25">
        <v>1.0842960086826601</v>
      </c>
      <c r="AF25">
        <v>1.1829311749351199</v>
      </c>
      <c r="AG25">
        <v>0.93009378786111596</v>
      </c>
      <c r="AH25">
        <v>1.0449376575329199</v>
      </c>
    </row>
    <row r="26" spans="1:34" x14ac:dyDescent="0.25">
      <c r="A26" t="s">
        <v>1062</v>
      </c>
      <c r="B26" t="s">
        <v>1063</v>
      </c>
      <c r="C26">
        <v>4056.7</v>
      </c>
      <c r="D26">
        <v>0.73992386234288998</v>
      </c>
      <c r="E26">
        <v>-0.160155585564068</v>
      </c>
      <c r="F26">
        <v>-1.25690077390969</v>
      </c>
      <c r="G26">
        <v>0.180305805948903</v>
      </c>
      <c r="H26">
        <v>5.5499663694689701E-3</v>
      </c>
      <c r="I26">
        <v>0.45084168554958998</v>
      </c>
      <c r="J26">
        <v>0.140324103447445</v>
      </c>
      <c r="K26">
        <v>0.36018584776610502</v>
      </c>
      <c r="L26" t="s">
        <v>1051</v>
      </c>
      <c r="M26" t="s">
        <v>1006</v>
      </c>
      <c r="N26" t="s">
        <v>1030</v>
      </c>
      <c r="O26" t="s">
        <v>1006</v>
      </c>
      <c r="P26" t="s">
        <v>1006</v>
      </c>
      <c r="Q26" t="s">
        <v>1008</v>
      </c>
      <c r="R26" t="s">
        <v>1008</v>
      </c>
      <c r="S26" t="s">
        <v>1008</v>
      </c>
      <c r="T26" t="s">
        <v>1015</v>
      </c>
      <c r="U26">
        <v>0.87238866941335602</v>
      </c>
      <c r="V26">
        <v>0.54188757978403301</v>
      </c>
      <c r="W26">
        <v>0.94797477578297296</v>
      </c>
      <c r="X26">
        <v>0.53628868640320204</v>
      </c>
      <c r="Y26">
        <v>-0.19668943425837301</v>
      </c>
      <c r="Z26">
        <v>-0.40896763402744701</v>
      </c>
      <c r="AA26">
        <v>0.274363967019642</v>
      </c>
      <c r="AB26">
        <v>0.82858444154433997</v>
      </c>
      <c r="AC26">
        <v>8.0485200412388797E-2</v>
      </c>
      <c r="AD26">
        <v>7.0499970328805006E-2</v>
      </c>
      <c r="AE26">
        <v>0.91084512778300497</v>
      </c>
      <c r="AF26">
        <v>1.04761544933063</v>
      </c>
      <c r="AG26">
        <v>0.88558799624992401</v>
      </c>
      <c r="AH26">
        <v>0.73992386234288998</v>
      </c>
    </row>
    <row r="27" spans="1:34" x14ac:dyDescent="0.25">
      <c r="A27" t="s">
        <v>1064</v>
      </c>
      <c r="B27" t="s">
        <v>1065</v>
      </c>
      <c r="C27">
        <v>20962.8</v>
      </c>
      <c r="D27">
        <v>1.13583678095006</v>
      </c>
      <c r="E27">
        <v>2.49848610091323</v>
      </c>
      <c r="F27">
        <v>-0.16166135348487601</v>
      </c>
      <c r="G27">
        <v>-0.68353833884889004</v>
      </c>
      <c r="H27">
        <v>-4.1224668007802903E-2</v>
      </c>
      <c r="I27">
        <v>0.46157700670322699</v>
      </c>
      <c r="J27">
        <v>-0.34046165891188601</v>
      </c>
      <c r="K27">
        <v>0.104608143495263</v>
      </c>
      <c r="L27" t="s">
        <v>1020</v>
      </c>
      <c r="M27" t="s">
        <v>1007</v>
      </c>
      <c r="N27" t="s">
        <v>1006</v>
      </c>
      <c r="O27" t="s">
        <v>1021</v>
      </c>
      <c r="P27" t="s">
        <v>1006</v>
      </c>
      <c r="Q27" t="s">
        <v>1008</v>
      </c>
      <c r="R27" t="s">
        <v>1006</v>
      </c>
      <c r="S27" t="s">
        <v>1006</v>
      </c>
      <c r="T27" t="s">
        <v>1015</v>
      </c>
      <c r="U27">
        <v>0.22952273243666099</v>
      </c>
      <c r="V27">
        <v>0.23577131816955901</v>
      </c>
      <c r="W27">
        <v>-6.5035906391479298E-2</v>
      </c>
      <c r="X27">
        <v>-0.11601448510482699</v>
      </c>
      <c r="Y27">
        <v>-4.54722666885587E-2</v>
      </c>
      <c r="Z27">
        <v>5.28534775674427E-2</v>
      </c>
      <c r="AA27">
        <v>0.29560968627099998</v>
      </c>
      <c r="AB27">
        <v>0.66682637805672795</v>
      </c>
      <c r="AC27">
        <v>0.85665396829074403</v>
      </c>
      <c r="AD27">
        <v>0.66760406747684997</v>
      </c>
      <c r="AE27">
        <v>0.76004083230917097</v>
      </c>
      <c r="AF27">
        <v>1.12975729318406</v>
      </c>
      <c r="AG27">
        <v>1.2101220327312601</v>
      </c>
      <c r="AH27">
        <v>1.13583678095006</v>
      </c>
    </row>
    <row r="28" spans="1:34" x14ac:dyDescent="0.25">
      <c r="A28" t="s">
        <v>1066</v>
      </c>
      <c r="B28" t="s">
        <v>1067</v>
      </c>
      <c r="C28">
        <v>29361.599999999999</v>
      </c>
      <c r="D28">
        <v>1.2255947875802899</v>
      </c>
      <c r="E28">
        <v>0.91626370941295898</v>
      </c>
      <c r="F28">
        <v>1.5610282437365099</v>
      </c>
      <c r="G28">
        <v>0.55683784750123899</v>
      </c>
      <c r="H28">
        <v>-0.42521817701179598</v>
      </c>
      <c r="I28">
        <v>0.57068078768419295</v>
      </c>
      <c r="J28">
        <v>-0.43006102006670699</v>
      </c>
      <c r="K28">
        <v>0.34612222054922998</v>
      </c>
      <c r="L28" t="s">
        <v>1020</v>
      </c>
      <c r="M28" t="s">
        <v>1007</v>
      </c>
      <c r="N28" t="s">
        <v>1007</v>
      </c>
      <c r="O28" t="s">
        <v>1008</v>
      </c>
      <c r="P28" t="s">
        <v>1021</v>
      </c>
      <c r="Q28" t="s">
        <v>1008</v>
      </c>
      <c r="R28" t="s">
        <v>1021</v>
      </c>
      <c r="S28" t="s">
        <v>1008</v>
      </c>
      <c r="T28" t="s">
        <v>1015</v>
      </c>
      <c r="U28">
        <v>0.79604094090475996</v>
      </c>
      <c r="V28">
        <v>0.78119655558770196</v>
      </c>
      <c r="W28">
        <v>0.40995795210425001</v>
      </c>
      <c r="X28">
        <v>0.27213930612222598</v>
      </c>
      <c r="Y28">
        <v>0.27110194816788902</v>
      </c>
      <c r="Z28">
        <v>0.3940984315478</v>
      </c>
      <c r="AA28">
        <v>0.73860846194707896</v>
      </c>
      <c r="AB28">
        <v>1.0298292109332801</v>
      </c>
      <c r="AC28">
        <v>1.0162717996306601</v>
      </c>
      <c r="AD28">
        <v>0.83174355898393204</v>
      </c>
      <c r="AE28">
        <v>1.05163618626934</v>
      </c>
      <c r="AF28">
        <v>1.1287648205852101</v>
      </c>
      <c r="AG28">
        <v>1.0777920169088699</v>
      </c>
      <c r="AH28">
        <v>1.2255947875802899</v>
      </c>
    </row>
    <row r="29" spans="1:34" x14ac:dyDescent="0.25">
      <c r="A29" t="s">
        <v>1068</v>
      </c>
      <c r="B29" t="s">
        <v>1069</v>
      </c>
      <c r="C29">
        <v>66039.899999999994</v>
      </c>
      <c r="D29">
        <v>2.1592901838112701</v>
      </c>
      <c r="E29">
        <v>0.73095764447369904</v>
      </c>
      <c r="F29">
        <v>1.11725305406596</v>
      </c>
      <c r="G29">
        <v>0.95161236233949198</v>
      </c>
      <c r="H29">
        <v>-0.97130968316840005</v>
      </c>
      <c r="I29">
        <v>-0.39277737296202597</v>
      </c>
      <c r="J29">
        <v>-1.89263638736577E-2</v>
      </c>
      <c r="K29">
        <v>-0.77666323136843896</v>
      </c>
      <c r="L29" t="s">
        <v>1020</v>
      </c>
      <c r="M29" t="s">
        <v>1007</v>
      </c>
      <c r="N29" t="s">
        <v>1007</v>
      </c>
      <c r="O29" t="s">
        <v>1007</v>
      </c>
      <c r="P29" t="s">
        <v>1030</v>
      </c>
      <c r="Q29" t="s">
        <v>1021</v>
      </c>
      <c r="R29" t="s">
        <v>1008</v>
      </c>
      <c r="S29" t="s">
        <v>1021</v>
      </c>
      <c r="T29" t="s">
        <v>1015</v>
      </c>
      <c r="U29">
        <v>0.88354245397741904</v>
      </c>
      <c r="V29">
        <v>0.88269236120813499</v>
      </c>
      <c r="W29">
        <v>0.76778049664402903</v>
      </c>
      <c r="X29">
        <v>0.95236869195607798</v>
      </c>
      <c r="Y29">
        <v>0.82728769574328898</v>
      </c>
      <c r="Z29">
        <v>0.88213910596037504</v>
      </c>
      <c r="AA29">
        <v>1.6367480731180699</v>
      </c>
      <c r="AB29">
        <v>2.24656731674553</v>
      </c>
      <c r="AC29">
        <v>2.0760233347030201</v>
      </c>
      <c r="AD29">
        <v>1.69623098719067</v>
      </c>
      <c r="AE29">
        <v>1.7315002970379201</v>
      </c>
      <c r="AF29">
        <v>1.91903099972212</v>
      </c>
      <c r="AG29">
        <v>2.27936198039226</v>
      </c>
      <c r="AH29">
        <v>2.1592901838112701</v>
      </c>
    </row>
    <row r="30" spans="1:34" x14ac:dyDescent="0.25">
      <c r="A30" t="s">
        <v>1070</v>
      </c>
      <c r="B30" t="s">
        <v>1071</v>
      </c>
      <c r="C30">
        <v>41284.5</v>
      </c>
      <c r="D30">
        <v>1.5971801999990001</v>
      </c>
      <c r="E30">
        <v>1.10559119846026</v>
      </c>
      <c r="F30">
        <v>-0.54960950694698996</v>
      </c>
      <c r="G30">
        <v>0.83056166314296498</v>
      </c>
      <c r="H30">
        <v>-0.58523665306306505</v>
      </c>
      <c r="I30">
        <v>-0.294797209191343</v>
      </c>
      <c r="J30">
        <v>-0.37083698169440898</v>
      </c>
      <c r="K30">
        <v>-0.30160672745638101</v>
      </c>
      <c r="L30" t="s">
        <v>1020</v>
      </c>
      <c r="M30" t="s">
        <v>1007</v>
      </c>
      <c r="N30" t="s">
        <v>1021</v>
      </c>
      <c r="O30" t="s">
        <v>1008</v>
      </c>
      <c r="P30" t="s">
        <v>1021</v>
      </c>
      <c r="Q30" t="s">
        <v>1006</v>
      </c>
      <c r="R30" t="s">
        <v>1006</v>
      </c>
      <c r="S30" t="s">
        <v>1021</v>
      </c>
      <c r="T30" t="s">
        <v>1015</v>
      </c>
      <c r="U30">
        <v>8.6964765012994302E-4</v>
      </c>
      <c r="V30">
        <v>6.8092016675894207E-2</v>
      </c>
      <c r="W30">
        <v>-0.13832793655252101</v>
      </c>
      <c r="X30">
        <v>-0.31087907410469101</v>
      </c>
      <c r="Y30">
        <v>-0.24620432961858199</v>
      </c>
      <c r="Z30">
        <v>-0.200857530440023</v>
      </c>
      <c r="AA30">
        <v>0.193276781114083</v>
      </c>
      <c r="AB30">
        <v>0.66982011814845499</v>
      </c>
      <c r="AC30">
        <v>0.36852318575036502</v>
      </c>
      <c r="AD30">
        <v>-6.0795113527991801E-2</v>
      </c>
      <c r="AE30">
        <v>0.53720583935106903</v>
      </c>
      <c r="AF30">
        <v>1.33431574859372</v>
      </c>
      <c r="AG30">
        <v>1.29834867948071</v>
      </c>
      <c r="AH30">
        <v>1.5971801999990001</v>
      </c>
    </row>
    <row r="31" spans="1:34" x14ac:dyDescent="0.25">
      <c r="A31" t="s">
        <v>1072</v>
      </c>
      <c r="B31" t="s">
        <v>1073</v>
      </c>
      <c r="C31">
        <v>59224.800000000003</v>
      </c>
      <c r="D31">
        <v>0.54676881692110102</v>
      </c>
      <c r="E31">
        <v>-0.457452908817163</v>
      </c>
      <c r="F31">
        <v>0.13301418122245501</v>
      </c>
      <c r="G31">
        <v>1.04964469215284</v>
      </c>
      <c r="H31">
        <v>-1.4502647144997201</v>
      </c>
      <c r="I31">
        <v>-1.6224364885957501</v>
      </c>
      <c r="J31">
        <v>-0.151007254900659</v>
      </c>
      <c r="K31">
        <v>-1.7533759327180201</v>
      </c>
      <c r="L31" t="s">
        <v>1051</v>
      </c>
      <c r="M31" t="s">
        <v>1021</v>
      </c>
      <c r="N31" t="s">
        <v>1006</v>
      </c>
      <c r="O31" t="s">
        <v>1007</v>
      </c>
      <c r="P31" t="s">
        <v>1030</v>
      </c>
      <c r="Q31" t="s">
        <v>1030</v>
      </c>
      <c r="R31" t="s">
        <v>1006</v>
      </c>
      <c r="S31" t="s">
        <v>1030</v>
      </c>
      <c r="T31" t="s">
        <v>1015</v>
      </c>
      <c r="U31">
        <v>0.41423275616703997</v>
      </c>
      <c r="V31">
        <v>0.49487676138843201</v>
      </c>
      <c r="W31">
        <v>0.36402836605695199</v>
      </c>
      <c r="X31">
        <v>-9.5756311230206198E-2</v>
      </c>
      <c r="Y31">
        <v>-0.29013682745463099</v>
      </c>
      <c r="Z31">
        <v>-7.5161100872763495E-2</v>
      </c>
      <c r="AA31">
        <v>0.611845648134142</v>
      </c>
      <c r="AB31">
        <v>1.0182786798147501</v>
      </c>
      <c r="AC31">
        <v>0.681528833337115</v>
      </c>
      <c r="AD31">
        <v>0.24883146124834099</v>
      </c>
      <c r="AE31">
        <v>0.32326665518936598</v>
      </c>
      <c r="AF31">
        <v>0.574676563242011</v>
      </c>
      <c r="AG31">
        <v>0.82247105401488296</v>
      </c>
      <c r="AH31">
        <v>0.54676881692110102</v>
      </c>
    </row>
    <row r="32" spans="1:34" x14ac:dyDescent="0.25">
      <c r="A32" t="s">
        <v>1074</v>
      </c>
      <c r="B32" t="s">
        <v>1075</v>
      </c>
      <c r="C32">
        <v>88500.4</v>
      </c>
      <c r="D32">
        <v>-8.26192676990396E-2</v>
      </c>
      <c r="E32">
        <v>0.78439826612613495</v>
      </c>
      <c r="F32">
        <v>-1.5529228693211501</v>
      </c>
      <c r="G32">
        <v>-0.27934795170872501</v>
      </c>
      <c r="H32">
        <v>0.74676459159812703</v>
      </c>
      <c r="I32">
        <v>0.87725709594694901</v>
      </c>
      <c r="J32">
        <v>-0.42175630002881398</v>
      </c>
      <c r="K32">
        <v>0.78611608957257295</v>
      </c>
      <c r="L32" t="s">
        <v>1006</v>
      </c>
      <c r="M32" t="s">
        <v>1007</v>
      </c>
      <c r="N32" t="s">
        <v>1030</v>
      </c>
      <c r="O32" t="s">
        <v>1021</v>
      </c>
      <c r="P32" t="s">
        <v>1007</v>
      </c>
      <c r="Q32" t="s">
        <v>1008</v>
      </c>
      <c r="R32" t="s">
        <v>1021</v>
      </c>
      <c r="S32" t="s">
        <v>1008</v>
      </c>
      <c r="T32" t="s">
        <v>1015</v>
      </c>
      <c r="U32">
        <v>-0.49591409905956002</v>
      </c>
      <c r="V32">
        <v>-0.58134686405637703</v>
      </c>
      <c r="W32">
        <v>-0.839414195034628</v>
      </c>
      <c r="X32">
        <v>-0.92397438004052201</v>
      </c>
      <c r="Y32">
        <v>-0.86980383366609404</v>
      </c>
      <c r="Z32">
        <v>-0.825405012454969</v>
      </c>
      <c r="AA32">
        <v>-0.51953776834154797</v>
      </c>
      <c r="AB32">
        <v>-0.139210656537643</v>
      </c>
      <c r="AC32">
        <v>-1.5859541952343001E-2</v>
      </c>
      <c r="AD32">
        <v>-0.34581859901373202</v>
      </c>
      <c r="AE32">
        <v>-2.5135067497381699E-2</v>
      </c>
      <c r="AF32">
        <v>0.51297827347117197</v>
      </c>
      <c r="AG32">
        <v>0.25274172426999802</v>
      </c>
      <c r="AH32">
        <v>-8.26192676990396E-2</v>
      </c>
    </row>
    <row r="33" spans="1:34" x14ac:dyDescent="0.25">
      <c r="A33" t="s">
        <v>1076</v>
      </c>
      <c r="B33" t="s">
        <v>1077</v>
      </c>
      <c r="C33">
        <v>12788.3</v>
      </c>
      <c r="D33">
        <v>1.8488012989468201</v>
      </c>
      <c r="E33">
        <v>1.4654739664824601</v>
      </c>
      <c r="F33">
        <v>-1.25690077390969</v>
      </c>
      <c r="G33">
        <v>0.88562499605192102</v>
      </c>
      <c r="H33">
        <v>-0.176396599988595</v>
      </c>
      <c r="I33">
        <v>-0.341094054824992</v>
      </c>
      <c r="J33">
        <v>-0.59932197015255195</v>
      </c>
      <c r="K33">
        <v>-0.40563479348997</v>
      </c>
      <c r="L33" t="s">
        <v>1020</v>
      </c>
      <c r="M33" t="s">
        <v>1007</v>
      </c>
      <c r="N33" t="s">
        <v>1030</v>
      </c>
      <c r="O33" t="s">
        <v>1007</v>
      </c>
      <c r="P33" t="s">
        <v>1006</v>
      </c>
      <c r="Q33" t="s">
        <v>1006</v>
      </c>
      <c r="R33" t="s">
        <v>1021</v>
      </c>
      <c r="S33" t="s">
        <v>1021</v>
      </c>
      <c r="T33" t="s">
        <v>1015</v>
      </c>
      <c r="U33">
        <v>0.104010650431637</v>
      </c>
      <c r="V33">
        <v>6.2847946018925599E-2</v>
      </c>
      <c r="W33">
        <v>-0.72860332353021395</v>
      </c>
      <c r="X33">
        <v>-0.82383579437082199</v>
      </c>
      <c r="Y33">
        <v>-0.31793349368319501</v>
      </c>
      <c r="Z33">
        <v>-0.43158501416760497</v>
      </c>
      <c r="AA33">
        <v>-0.106328626250208</v>
      </c>
      <c r="AB33">
        <v>0.55211160570342199</v>
      </c>
      <c r="AC33">
        <v>0.43854086128345199</v>
      </c>
      <c r="AD33">
        <v>8.2075760496787997E-2</v>
      </c>
      <c r="AE33">
        <v>0.71934613798332103</v>
      </c>
      <c r="AF33">
        <v>1.5129016040007599</v>
      </c>
      <c r="AG33">
        <v>2.6005946701967901</v>
      </c>
      <c r="AH33">
        <v>1.8488012989468201</v>
      </c>
    </row>
    <row r="34" spans="1:34" x14ac:dyDescent="0.25">
      <c r="A34" t="s">
        <v>1078</v>
      </c>
      <c r="B34" t="s">
        <v>1079</v>
      </c>
      <c r="C34">
        <v>12440.7</v>
      </c>
      <c r="D34">
        <v>-1.19566748354543</v>
      </c>
      <c r="E34">
        <v>-0.37566186535134499</v>
      </c>
      <c r="F34">
        <v>-1.6467170981885899</v>
      </c>
      <c r="G34">
        <v>0.95457063320078295</v>
      </c>
      <c r="H34">
        <v>0.72529609736296397</v>
      </c>
      <c r="I34">
        <v>1.8726474553743999</v>
      </c>
      <c r="J34">
        <v>0.38597007684294898</v>
      </c>
      <c r="K34">
        <v>2.2154302197968101</v>
      </c>
      <c r="L34" t="s">
        <v>1030</v>
      </c>
      <c r="M34" t="s">
        <v>1021</v>
      </c>
      <c r="N34" t="s">
        <v>1030</v>
      </c>
      <c r="O34" t="s">
        <v>1007</v>
      </c>
      <c r="P34" t="s">
        <v>1007</v>
      </c>
      <c r="Q34" t="s">
        <v>1007</v>
      </c>
      <c r="R34" t="s">
        <v>1008</v>
      </c>
      <c r="S34" t="s">
        <v>1007</v>
      </c>
      <c r="T34" t="s">
        <v>1015</v>
      </c>
      <c r="U34">
        <v>-0.40223553825154501</v>
      </c>
      <c r="V34">
        <v>-0.85502538260999705</v>
      </c>
      <c r="W34">
        <v>-0.74802181661649403</v>
      </c>
      <c r="X34">
        <v>-1.16451123021693</v>
      </c>
      <c r="Y34">
        <v>-1.2055021787784901</v>
      </c>
      <c r="Z34">
        <v>-1.26555866895981</v>
      </c>
      <c r="AA34">
        <v>-1.28154751636425</v>
      </c>
      <c r="AB34">
        <v>-0.85307079695086396</v>
      </c>
      <c r="AC34">
        <v>-0.55523914487693105</v>
      </c>
      <c r="AD34">
        <v>-0.876476231426768</v>
      </c>
      <c r="AE34">
        <v>-0.54068092359634701</v>
      </c>
      <c r="AF34">
        <v>-0.50093948271419597</v>
      </c>
      <c r="AG34">
        <v>-0.66194560039180605</v>
      </c>
      <c r="AH34">
        <v>-1.19566748354543</v>
      </c>
    </row>
    <row r="35" spans="1:34" x14ac:dyDescent="0.25">
      <c r="A35" t="s">
        <v>1080</v>
      </c>
      <c r="B35" t="s">
        <v>1081</v>
      </c>
      <c r="C35">
        <v>83434.399999999994</v>
      </c>
      <c r="D35">
        <v>0.57310924063562296</v>
      </c>
      <c r="E35">
        <v>0.12847398310904601</v>
      </c>
      <c r="F35">
        <v>-0.96515057966929396</v>
      </c>
      <c r="G35">
        <v>9.6356397710001498E-2</v>
      </c>
      <c r="H35">
        <v>0.24214597093531301</v>
      </c>
      <c r="I35">
        <v>0.991256034086756</v>
      </c>
      <c r="J35">
        <v>-0.12668547097504201</v>
      </c>
      <c r="K35">
        <v>-0.58008862226106495</v>
      </c>
      <c r="L35" t="s">
        <v>1051</v>
      </c>
      <c r="M35" t="s">
        <v>1008</v>
      </c>
      <c r="N35" t="s">
        <v>1021</v>
      </c>
      <c r="O35" t="s">
        <v>1006</v>
      </c>
      <c r="P35" t="s">
        <v>1008</v>
      </c>
      <c r="Q35" t="s">
        <v>1008</v>
      </c>
      <c r="R35" t="s">
        <v>1006</v>
      </c>
      <c r="S35" t="s">
        <v>1021</v>
      </c>
      <c r="T35" t="s">
        <v>1015</v>
      </c>
      <c r="U35">
        <v>-7.6223619501683604E-2</v>
      </c>
      <c r="V35">
        <v>-5.0208133203152303E-2</v>
      </c>
      <c r="W35">
        <v>-0.229271204252189</v>
      </c>
      <c r="X35">
        <v>-0.38616048710266898</v>
      </c>
      <c r="Y35">
        <v>-0.19818547860810701</v>
      </c>
      <c r="Z35">
        <v>1.8652269017687999E-2</v>
      </c>
      <c r="AA35">
        <v>0.37654549563573397</v>
      </c>
      <c r="AB35">
        <v>0.73557967636309596</v>
      </c>
      <c r="AC35">
        <v>0.83060592849681103</v>
      </c>
      <c r="AD35">
        <v>0.61124122529615899</v>
      </c>
      <c r="AE35">
        <v>0.81865662436412601</v>
      </c>
      <c r="AF35">
        <v>0.94965086093462703</v>
      </c>
      <c r="AG35">
        <v>0.74687752028411303</v>
      </c>
      <c r="AH35">
        <v>0.57310924063562296</v>
      </c>
    </row>
    <row r="36" spans="1:34" x14ac:dyDescent="0.25">
      <c r="A36" t="s">
        <v>1082</v>
      </c>
      <c r="B36" t="s">
        <v>1083</v>
      </c>
      <c r="C36">
        <v>9347.4</v>
      </c>
      <c r="D36">
        <v>-0.14079921822864899</v>
      </c>
      <c r="E36">
        <v>3.5789981140936102E-2</v>
      </c>
      <c r="F36">
        <v>0.419366970880862</v>
      </c>
      <c r="G36">
        <v>1.72923337058455E-2</v>
      </c>
      <c r="H36">
        <v>0.63381278251105799</v>
      </c>
      <c r="I36">
        <v>-3.4371332728252303E-2</v>
      </c>
      <c r="J36">
        <v>9.4036476806781594E-2</v>
      </c>
      <c r="K36">
        <v>-3.6257271480917098E-2</v>
      </c>
      <c r="L36" t="s">
        <v>1006</v>
      </c>
      <c r="M36" t="s">
        <v>1008</v>
      </c>
      <c r="N36" t="s">
        <v>1008</v>
      </c>
      <c r="O36" t="s">
        <v>1006</v>
      </c>
      <c r="P36" t="s">
        <v>1007</v>
      </c>
      <c r="Q36" t="s">
        <v>1006</v>
      </c>
      <c r="R36" t="s">
        <v>1008</v>
      </c>
      <c r="S36" t="s">
        <v>1006</v>
      </c>
      <c r="T36" t="s">
        <v>1015</v>
      </c>
      <c r="U36">
        <v>-0.48313664731657802</v>
      </c>
      <c r="V36">
        <v>-0.68583424882612198</v>
      </c>
      <c r="W36">
        <v>-0.75736062949071703</v>
      </c>
      <c r="X36">
        <v>-0.74193108636652605</v>
      </c>
      <c r="Y36">
        <v>-0.82085870921894799</v>
      </c>
      <c r="Z36">
        <v>-0.403886973113595</v>
      </c>
      <c r="AA36">
        <v>-0.120392375187113</v>
      </c>
      <c r="AB36">
        <v>-0.18506633349076601</v>
      </c>
      <c r="AC36">
        <v>-0.196049638557729</v>
      </c>
      <c r="AD36">
        <v>-0.60329646553012295</v>
      </c>
      <c r="AE36">
        <v>-0.79012607489719999</v>
      </c>
      <c r="AF36">
        <v>-0.42781117240670102</v>
      </c>
      <c r="AG36">
        <v>-0.18353734680190101</v>
      </c>
      <c r="AH36">
        <v>-0.14079921822864899</v>
      </c>
    </row>
    <row r="37" spans="1:34" x14ac:dyDescent="0.25">
      <c r="A37" t="s">
        <v>1084</v>
      </c>
      <c r="B37" t="s">
        <v>1085</v>
      </c>
      <c r="C37">
        <v>15840.9</v>
      </c>
      <c r="D37">
        <v>0.42686411210952702</v>
      </c>
      <c r="E37">
        <v>-0.31926082579571702</v>
      </c>
      <c r="F37">
        <v>-0.68477938646169401</v>
      </c>
      <c r="G37">
        <v>0.966909718601347</v>
      </c>
      <c r="H37">
        <v>-8.2730784063070606E-2</v>
      </c>
      <c r="I37">
        <v>-6.99254869093935E-2</v>
      </c>
      <c r="J37">
        <v>0.78137737683573405</v>
      </c>
      <c r="K37">
        <v>-0.75947640977567599</v>
      </c>
      <c r="L37" t="s">
        <v>1008</v>
      </c>
      <c r="M37" t="s">
        <v>1006</v>
      </c>
      <c r="N37" t="s">
        <v>1021</v>
      </c>
      <c r="O37" t="s">
        <v>1007</v>
      </c>
      <c r="P37" t="s">
        <v>1006</v>
      </c>
      <c r="Q37" t="s">
        <v>1006</v>
      </c>
      <c r="R37" t="s">
        <v>1007</v>
      </c>
      <c r="S37" t="s">
        <v>1021</v>
      </c>
      <c r="T37" t="s">
        <v>1015</v>
      </c>
      <c r="U37">
        <v>0.28615959098390997</v>
      </c>
      <c r="V37">
        <v>0.29633775247692601</v>
      </c>
      <c r="W37">
        <v>-0.14593113767396099</v>
      </c>
      <c r="X37">
        <v>-4.2928320716019999E-2</v>
      </c>
      <c r="Y37">
        <v>0.184246964136209</v>
      </c>
      <c r="Z37">
        <v>-6.3046678895931199E-2</v>
      </c>
      <c r="AA37">
        <v>0.13841118844928199</v>
      </c>
      <c r="AB37">
        <v>0.57816991798283301</v>
      </c>
      <c r="AC37">
        <v>0.34509403652109899</v>
      </c>
      <c r="AD37">
        <v>8.8928265133518206E-3</v>
      </c>
      <c r="AE37">
        <v>0.17646181611251599</v>
      </c>
      <c r="AF37">
        <v>0.922320874502077</v>
      </c>
      <c r="AG37">
        <v>0.59005766478698096</v>
      </c>
      <c r="AH37">
        <v>0.42686411210952702</v>
      </c>
    </row>
    <row r="38" spans="1:34" x14ac:dyDescent="0.25">
      <c r="A38" t="s">
        <v>1086</v>
      </c>
      <c r="B38" t="s">
        <v>1087</v>
      </c>
      <c r="C38">
        <v>15846.6</v>
      </c>
      <c r="D38">
        <v>-0.69333785430830197</v>
      </c>
      <c r="E38">
        <v>-0.74678377018601805</v>
      </c>
      <c r="F38">
        <v>-0.23981043863901899</v>
      </c>
      <c r="G38">
        <v>0.82709763102202305</v>
      </c>
      <c r="H38">
        <v>-0.95023234624765496</v>
      </c>
      <c r="I38">
        <v>-1.1837530364087301</v>
      </c>
      <c r="J38">
        <v>0.29872675081964101</v>
      </c>
      <c r="K38">
        <v>-1.9778576592794399</v>
      </c>
      <c r="L38" t="s">
        <v>1030</v>
      </c>
      <c r="M38" t="s">
        <v>1030</v>
      </c>
      <c r="N38" t="s">
        <v>1021</v>
      </c>
      <c r="O38" t="s">
        <v>1008</v>
      </c>
      <c r="P38" t="s">
        <v>1030</v>
      </c>
      <c r="Q38" t="s">
        <v>1030</v>
      </c>
      <c r="R38" t="s">
        <v>1008</v>
      </c>
      <c r="S38" t="s">
        <v>1030</v>
      </c>
      <c r="T38" t="s">
        <v>1015</v>
      </c>
      <c r="U38">
        <v>0.40150690739096001</v>
      </c>
      <c r="V38">
        <v>0.31198966613317902</v>
      </c>
      <c r="W38">
        <v>0.86804066085820997</v>
      </c>
      <c r="X38">
        <v>0.30037617315672099</v>
      </c>
      <c r="Y38">
        <v>0.77154152041261703</v>
      </c>
      <c r="Z38">
        <v>0.66655837836702703</v>
      </c>
      <c r="AA38">
        <v>1.0590016254627801</v>
      </c>
      <c r="AB38">
        <v>0.79228352952821501</v>
      </c>
      <c r="AC38">
        <v>0.69069167850696001</v>
      </c>
      <c r="AD38">
        <v>0.24402319311392801</v>
      </c>
      <c r="AE38">
        <v>-0.30343242235458401</v>
      </c>
      <c r="AF38">
        <v>-0.120556665595469</v>
      </c>
      <c r="AG38">
        <v>-0.54238014359210096</v>
      </c>
      <c r="AH38">
        <v>-0.69333785430830197</v>
      </c>
    </row>
    <row r="39" spans="1:34" x14ac:dyDescent="0.25">
      <c r="A39" t="s">
        <v>1088</v>
      </c>
      <c r="B39" t="s">
        <v>1089</v>
      </c>
      <c r="C39">
        <v>5811</v>
      </c>
      <c r="D39">
        <v>0.60392966531741199</v>
      </c>
      <c r="E39">
        <v>7.7810523300739396E-3</v>
      </c>
      <c r="F39">
        <v>-0.20449732208518101</v>
      </c>
      <c r="G39">
        <v>0.19907349924690401</v>
      </c>
      <c r="H39">
        <v>0.188576875464018</v>
      </c>
      <c r="I39">
        <v>0.76069525668517302</v>
      </c>
      <c r="J39">
        <v>0.23524979772437599</v>
      </c>
      <c r="K39">
        <v>0.48226947067281001</v>
      </c>
      <c r="L39" t="s">
        <v>1051</v>
      </c>
      <c r="M39" t="s">
        <v>1008</v>
      </c>
      <c r="N39" t="s">
        <v>1021</v>
      </c>
      <c r="O39" t="s">
        <v>1006</v>
      </c>
      <c r="P39" t="s">
        <v>1008</v>
      </c>
      <c r="Q39" t="s">
        <v>1008</v>
      </c>
      <c r="R39" t="s">
        <v>1008</v>
      </c>
      <c r="S39" t="s">
        <v>1008</v>
      </c>
      <c r="T39" t="s">
        <v>1015</v>
      </c>
      <c r="U39">
        <v>3.7272038611105798E-2</v>
      </c>
      <c r="V39">
        <v>4.7060139285561103E-2</v>
      </c>
      <c r="W39">
        <v>0.137380772970641</v>
      </c>
      <c r="X39">
        <v>6.4512976486374607E-2</v>
      </c>
      <c r="Y39">
        <v>0.34283811323320601</v>
      </c>
      <c r="Z39">
        <v>0.54777782964459998</v>
      </c>
      <c r="AA39">
        <v>0.70910658860435505</v>
      </c>
      <c r="AB39">
        <v>0.87014619677143301</v>
      </c>
      <c r="AC39">
        <v>0.73030828803840298</v>
      </c>
      <c r="AD39">
        <v>0.60214025667153304</v>
      </c>
      <c r="AE39">
        <v>0.55221920803774605</v>
      </c>
      <c r="AF39">
        <v>0.55266607421707903</v>
      </c>
      <c r="AG39">
        <v>0.75045205292096395</v>
      </c>
      <c r="AH39">
        <v>0.60392966531741199</v>
      </c>
    </row>
    <row r="40" spans="1:34" x14ac:dyDescent="0.25">
      <c r="A40" t="s">
        <v>1090</v>
      </c>
      <c r="B40" t="s">
        <v>1091</v>
      </c>
      <c r="C40">
        <v>86179.4</v>
      </c>
      <c r="D40">
        <v>-0.42538182447261602</v>
      </c>
      <c r="E40">
        <v>-0.49517272317613997</v>
      </c>
      <c r="F40">
        <v>0.30236452320590601</v>
      </c>
      <c r="G40">
        <v>0.13485964238444201</v>
      </c>
      <c r="H40">
        <v>-8.8494885480083496E-2</v>
      </c>
      <c r="I40">
        <v>-1.1019521796024201</v>
      </c>
      <c r="J40">
        <v>-0.95713280531614198</v>
      </c>
      <c r="K40">
        <v>0.604690122418444</v>
      </c>
      <c r="L40" t="s">
        <v>1021</v>
      </c>
      <c r="M40" t="s">
        <v>1021</v>
      </c>
      <c r="N40" t="s">
        <v>1006</v>
      </c>
      <c r="O40" t="s">
        <v>1006</v>
      </c>
      <c r="P40" t="s">
        <v>1006</v>
      </c>
      <c r="Q40" t="s">
        <v>1030</v>
      </c>
      <c r="R40" t="s">
        <v>1030</v>
      </c>
      <c r="S40" t="s">
        <v>1008</v>
      </c>
      <c r="T40" t="s">
        <v>1015</v>
      </c>
      <c r="U40">
        <v>-0.80465651756093903</v>
      </c>
      <c r="V40">
        <v>-0.75184683258771601</v>
      </c>
      <c r="W40">
        <v>-0.84432704549892501</v>
      </c>
      <c r="X40">
        <v>-0.935262546264503</v>
      </c>
      <c r="Y40">
        <v>-0.93682036846680905</v>
      </c>
      <c r="Z40">
        <v>-0.846187755807151</v>
      </c>
      <c r="AA40">
        <v>-0.60944559183076796</v>
      </c>
      <c r="AB40">
        <v>-0.372614407020533</v>
      </c>
      <c r="AC40">
        <v>-0.41091452369993098</v>
      </c>
      <c r="AD40">
        <v>-0.61293416321409999</v>
      </c>
      <c r="AE40">
        <v>-0.44440918539454799</v>
      </c>
      <c r="AF40">
        <v>-0.14934002072945499</v>
      </c>
      <c r="AG40">
        <v>-0.186802981091059</v>
      </c>
      <c r="AH40">
        <v>-0.42538182447261602</v>
      </c>
    </row>
    <row r="41" spans="1:34" x14ac:dyDescent="0.25">
      <c r="A41" t="s">
        <v>1092</v>
      </c>
      <c r="B41" t="s">
        <v>1093</v>
      </c>
      <c r="C41">
        <v>26998.5</v>
      </c>
      <c r="D41">
        <v>0.63928144460615299</v>
      </c>
      <c r="E41">
        <v>-4.3971004884482599E-2</v>
      </c>
      <c r="F41">
        <v>1.0819971717637</v>
      </c>
      <c r="G41">
        <v>0.56808818930381999</v>
      </c>
      <c r="H41">
        <v>-0.36946030634891502</v>
      </c>
      <c r="I41">
        <v>-1.36551988639502</v>
      </c>
      <c r="J41">
        <v>-1.1111413542184301</v>
      </c>
      <c r="K41">
        <v>0.89531588890200198</v>
      </c>
      <c r="L41" t="s">
        <v>1051</v>
      </c>
      <c r="M41" t="s">
        <v>1008</v>
      </c>
      <c r="N41" t="s">
        <v>1007</v>
      </c>
      <c r="O41" t="s">
        <v>1008</v>
      </c>
      <c r="P41" t="s">
        <v>1021</v>
      </c>
      <c r="Q41" t="s">
        <v>1030</v>
      </c>
      <c r="R41" t="s">
        <v>1030</v>
      </c>
      <c r="S41" t="s">
        <v>1007</v>
      </c>
      <c r="T41" t="s">
        <v>1015</v>
      </c>
      <c r="U41">
        <v>-0.516249492253533</v>
      </c>
      <c r="V41">
        <v>-0.41711955739404599</v>
      </c>
      <c r="W41">
        <v>-0.57288678434269902</v>
      </c>
      <c r="X41">
        <v>-0.53570792631887099</v>
      </c>
      <c r="Y41">
        <v>-0.42644557547050899</v>
      </c>
      <c r="Z41">
        <v>-0.28258977145763398</v>
      </c>
      <c r="AA41">
        <v>-7.3041939418360805E-2</v>
      </c>
      <c r="AB41">
        <v>-7.9596712610456893E-2</v>
      </c>
      <c r="AC41">
        <v>8.3450669697612598E-2</v>
      </c>
      <c r="AD41">
        <v>0.27287031437588699</v>
      </c>
      <c r="AE41">
        <v>0.48743375938809802</v>
      </c>
      <c r="AF41">
        <v>0.80967540073903199</v>
      </c>
      <c r="AG41">
        <v>0.88238205336349995</v>
      </c>
      <c r="AH41">
        <v>0.63928144460615299</v>
      </c>
    </row>
    <row r="42" spans="1:34" x14ac:dyDescent="0.25">
      <c r="A42" t="s">
        <v>1094</v>
      </c>
      <c r="B42" t="s">
        <v>1095</v>
      </c>
      <c r="C42">
        <v>42998.2</v>
      </c>
      <c r="D42">
        <v>-0.786701096740825</v>
      </c>
      <c r="E42">
        <v>0.127480399833238</v>
      </c>
      <c r="F42">
        <v>-0.66216121492014401</v>
      </c>
      <c r="G42">
        <v>-1.16945290927565</v>
      </c>
      <c r="H42">
        <v>0.26459304032286401</v>
      </c>
      <c r="I42">
        <v>-0.65544288838849896</v>
      </c>
      <c r="J42">
        <v>-0.57341845699164595</v>
      </c>
      <c r="K42">
        <v>1.12188385897274</v>
      </c>
      <c r="L42" t="s">
        <v>1030</v>
      </c>
      <c r="M42" t="s">
        <v>1008</v>
      </c>
      <c r="N42" t="s">
        <v>1021</v>
      </c>
      <c r="O42" t="s">
        <v>1030</v>
      </c>
      <c r="P42" t="s">
        <v>1008</v>
      </c>
      <c r="Q42" t="s">
        <v>1021</v>
      </c>
      <c r="R42" t="s">
        <v>1021</v>
      </c>
      <c r="S42" t="s">
        <v>1007</v>
      </c>
      <c r="T42" t="s">
        <v>1015</v>
      </c>
      <c r="U42">
        <v>-0.979079491229494</v>
      </c>
      <c r="V42">
        <v>-1.1569894989180001</v>
      </c>
      <c r="W42">
        <v>-1.28908492773678</v>
      </c>
      <c r="X42">
        <v>-1.2271505230231701</v>
      </c>
      <c r="Y42">
        <v>-1.0262092465199599</v>
      </c>
      <c r="Z42">
        <v>-0.81570693294476104</v>
      </c>
      <c r="AA42">
        <v>-0.83715193815465705</v>
      </c>
      <c r="AB42">
        <v>-0.78119512951982295</v>
      </c>
      <c r="AC42">
        <v>-0.65949984333835598</v>
      </c>
      <c r="AD42">
        <v>-0.76723385218606699</v>
      </c>
      <c r="AE42">
        <v>-0.644279873995805</v>
      </c>
      <c r="AF42">
        <v>-0.48127575022435798</v>
      </c>
      <c r="AG42">
        <v>-0.57785787219586604</v>
      </c>
      <c r="AH42">
        <v>-0.786701096740825</v>
      </c>
    </row>
    <row r="43" spans="1:34" x14ac:dyDescent="0.25">
      <c r="A43" t="s">
        <v>1096</v>
      </c>
      <c r="B43" t="s">
        <v>1097</v>
      </c>
      <c r="C43">
        <v>26397</v>
      </c>
      <c r="D43">
        <v>0.485246221662123</v>
      </c>
      <c r="E43">
        <v>0.41796380005040701</v>
      </c>
      <c r="F43">
        <v>0.30236452320590601</v>
      </c>
      <c r="G43">
        <v>0.80018769470689199</v>
      </c>
      <c r="H43">
        <v>-0.32884397550028699</v>
      </c>
      <c r="I43">
        <v>-1.1400797323726</v>
      </c>
      <c r="J43">
        <v>-0.50999410169380699</v>
      </c>
      <c r="K43">
        <v>0.13852715942348101</v>
      </c>
      <c r="L43" t="s">
        <v>1008</v>
      </c>
      <c r="M43" t="s">
        <v>1008</v>
      </c>
      <c r="N43" t="s">
        <v>1006</v>
      </c>
      <c r="O43" t="s">
        <v>1008</v>
      </c>
      <c r="P43" t="s">
        <v>1021</v>
      </c>
      <c r="Q43" t="s">
        <v>1030</v>
      </c>
      <c r="R43" t="s">
        <v>1021</v>
      </c>
      <c r="S43" t="s">
        <v>1006</v>
      </c>
      <c r="T43" t="s">
        <v>1015</v>
      </c>
      <c r="U43">
        <v>-0.37756824363043101</v>
      </c>
      <c r="V43">
        <v>-0.26612906760699401</v>
      </c>
      <c r="W43">
        <v>-0.64453904655465699</v>
      </c>
      <c r="X43">
        <v>-0.55728223744333105</v>
      </c>
      <c r="Y43">
        <v>-0.19231933960351</v>
      </c>
      <c r="Z43">
        <v>-0.50278739772078496</v>
      </c>
      <c r="AA43">
        <v>-0.31421845226394701</v>
      </c>
      <c r="AB43">
        <v>-5.5534516732379698E-2</v>
      </c>
      <c r="AC43">
        <v>-0.268638838360924</v>
      </c>
      <c r="AD43">
        <v>-0.40407414280416698</v>
      </c>
      <c r="AE43">
        <v>0.114132957698135</v>
      </c>
      <c r="AF43">
        <v>0.65854114767385097</v>
      </c>
      <c r="AG43">
        <v>0.90222685962371496</v>
      </c>
      <c r="AH43">
        <v>0.485246221662123</v>
      </c>
    </row>
    <row r="44" spans="1:34" x14ac:dyDescent="0.25">
      <c r="A44" t="s">
        <v>1098</v>
      </c>
      <c r="B44" t="s">
        <v>1099</v>
      </c>
      <c r="C44">
        <v>47034.400000000001</v>
      </c>
      <c r="D44">
        <v>1.59665521401597</v>
      </c>
      <c r="E44">
        <v>1.95291263339161</v>
      </c>
      <c r="F44">
        <v>-0.35813041593332401</v>
      </c>
      <c r="G44">
        <v>0.81471600637168895</v>
      </c>
      <c r="H44">
        <v>-0.58947772141028598</v>
      </c>
      <c r="I44">
        <v>-1.3296670599296501</v>
      </c>
      <c r="J44">
        <v>-0.76463057245044996</v>
      </c>
      <c r="K44">
        <v>0.20272136813261701</v>
      </c>
      <c r="L44" t="s">
        <v>1020</v>
      </c>
      <c r="M44" t="s">
        <v>1007</v>
      </c>
      <c r="N44" t="s">
        <v>1021</v>
      </c>
      <c r="O44" t="s">
        <v>1008</v>
      </c>
      <c r="P44" t="s">
        <v>1021</v>
      </c>
      <c r="Q44" t="s">
        <v>1030</v>
      </c>
      <c r="R44" t="s">
        <v>1021</v>
      </c>
      <c r="S44" t="s">
        <v>1006</v>
      </c>
      <c r="T44" t="s">
        <v>1015</v>
      </c>
      <c r="U44">
        <v>-0.33861741216987801</v>
      </c>
      <c r="V44">
        <v>-0.45533977562795203</v>
      </c>
      <c r="W44">
        <v>-0.46807536902782598</v>
      </c>
      <c r="X44">
        <v>-0.367875200003904</v>
      </c>
      <c r="Y44">
        <v>-0.388069816414571</v>
      </c>
      <c r="Z44">
        <v>-0.11816141919276001</v>
      </c>
      <c r="AA44">
        <v>0.25441985955435498</v>
      </c>
      <c r="AB44">
        <v>0.54967862050427896</v>
      </c>
      <c r="AC44">
        <v>0.74423181579308095</v>
      </c>
      <c r="AD44">
        <v>0.41569123262412599</v>
      </c>
      <c r="AE44">
        <v>0.93009874169500795</v>
      </c>
      <c r="AF44">
        <v>1.6792074684061999</v>
      </c>
      <c r="AG44">
        <v>1.77685526242109</v>
      </c>
      <c r="AH44">
        <v>1.59665521401597</v>
      </c>
    </row>
    <row r="45" spans="1:34" x14ac:dyDescent="0.25">
      <c r="A45" t="s">
        <v>1100</v>
      </c>
      <c r="B45" t="s">
        <v>1101</v>
      </c>
      <c r="C45">
        <v>100611.7</v>
      </c>
      <c r="D45">
        <v>0.150063043175753</v>
      </c>
      <c r="E45">
        <v>-0.58989793427400095</v>
      </c>
      <c r="F45">
        <v>0.55465987748608603</v>
      </c>
      <c r="G45">
        <v>0.88095824869345896</v>
      </c>
      <c r="H45">
        <v>-1.1237225119769501</v>
      </c>
      <c r="I45">
        <v>-1.6584646707305299</v>
      </c>
      <c r="J45">
        <v>-1.01846064346985</v>
      </c>
      <c r="K45">
        <v>-1.64523955795346</v>
      </c>
      <c r="L45" t="s">
        <v>1006</v>
      </c>
      <c r="M45" t="s">
        <v>1030</v>
      </c>
      <c r="N45" t="s">
        <v>1008</v>
      </c>
      <c r="O45" t="s">
        <v>1007</v>
      </c>
      <c r="P45" t="s">
        <v>1030</v>
      </c>
      <c r="Q45" t="s">
        <v>1030</v>
      </c>
      <c r="R45" t="s">
        <v>1030</v>
      </c>
      <c r="S45" t="s">
        <v>1030</v>
      </c>
      <c r="T45" t="s">
        <v>1015</v>
      </c>
      <c r="U45">
        <v>-0.11818424809289101</v>
      </c>
      <c r="V45">
        <v>-0.19565983487427599</v>
      </c>
      <c r="W45">
        <v>-0.61644884263556499</v>
      </c>
      <c r="X45">
        <v>-0.58985123445115495</v>
      </c>
      <c r="Y45">
        <v>-0.465094165059461</v>
      </c>
      <c r="Z45">
        <v>-0.31655529717563402</v>
      </c>
      <c r="AA45">
        <v>0.18729760752175001</v>
      </c>
      <c r="AB45">
        <v>0.253691991899748</v>
      </c>
      <c r="AC45">
        <v>0.274660327081091</v>
      </c>
      <c r="AD45">
        <v>6.7422022710790896E-2</v>
      </c>
      <c r="AE45">
        <v>0.20961268718217699</v>
      </c>
      <c r="AF45">
        <v>0.352019245588165</v>
      </c>
      <c r="AG45">
        <v>0.30752504393353502</v>
      </c>
      <c r="AH45">
        <v>0.150063043175753</v>
      </c>
    </row>
    <row r="46" spans="1:34" x14ac:dyDescent="0.25">
      <c r="A46" t="s">
        <v>1102</v>
      </c>
      <c r="B46" t="s">
        <v>1103</v>
      </c>
      <c r="C46">
        <v>27024.2</v>
      </c>
      <c r="D46">
        <v>0.72165426148043699</v>
      </c>
      <c r="E46">
        <v>0.67459436784314497</v>
      </c>
      <c r="F46">
        <v>0.52240486249735796</v>
      </c>
      <c r="G46">
        <v>5.9489240036843798E-2</v>
      </c>
      <c r="H46">
        <v>-0.62512955289063998</v>
      </c>
      <c r="I46">
        <v>-1.4584252951654899</v>
      </c>
      <c r="J46">
        <v>-0.125071318862324</v>
      </c>
      <c r="K46">
        <v>-0.122982552001212</v>
      </c>
      <c r="L46" t="s">
        <v>1051</v>
      </c>
      <c r="M46" t="s">
        <v>1007</v>
      </c>
      <c r="N46" t="s">
        <v>1008</v>
      </c>
      <c r="O46" t="s">
        <v>1006</v>
      </c>
      <c r="P46" t="s">
        <v>1030</v>
      </c>
      <c r="Q46" t="s">
        <v>1030</v>
      </c>
      <c r="R46" t="s">
        <v>1006</v>
      </c>
      <c r="S46" t="s">
        <v>1006</v>
      </c>
      <c r="T46" t="s">
        <v>1015</v>
      </c>
      <c r="U46">
        <v>-0.12408715121549301</v>
      </c>
      <c r="V46">
        <v>-9.7389240562812604E-2</v>
      </c>
      <c r="W46">
        <v>-0.25918092523351199</v>
      </c>
      <c r="X46">
        <v>-0.253366033116881</v>
      </c>
      <c r="Y46">
        <v>-0.12385517035681499</v>
      </c>
      <c r="Z46">
        <v>0.12841054629201401</v>
      </c>
      <c r="AA46">
        <v>0.51514444513509605</v>
      </c>
      <c r="AB46">
        <v>0.63924298872450303</v>
      </c>
      <c r="AC46">
        <v>0.70157767915473201</v>
      </c>
      <c r="AD46">
        <v>0.60937906208864201</v>
      </c>
      <c r="AE46">
        <v>0.50163422885903697</v>
      </c>
      <c r="AF46">
        <v>0.87963359470273395</v>
      </c>
      <c r="AG46">
        <v>0.85503146952297104</v>
      </c>
      <c r="AH46">
        <v>0.72165426148043699</v>
      </c>
    </row>
    <row r="47" spans="1:34" x14ac:dyDescent="0.25">
      <c r="A47" t="s">
        <v>1104</v>
      </c>
      <c r="B47" t="s">
        <v>1105</v>
      </c>
      <c r="C47">
        <v>91853.5</v>
      </c>
      <c r="D47">
        <v>0.81668969471966402</v>
      </c>
      <c r="E47">
        <v>-0.46886138259173799</v>
      </c>
      <c r="F47">
        <v>1.19623637576901</v>
      </c>
      <c r="G47">
        <v>1.06011571265529</v>
      </c>
      <c r="H47">
        <v>-1.4623116881134699</v>
      </c>
      <c r="I47">
        <v>-1.5868269352725199</v>
      </c>
      <c r="J47">
        <v>-0.245062680569191</v>
      </c>
      <c r="K47">
        <v>-2.0220889131495898</v>
      </c>
      <c r="L47" t="s">
        <v>1051</v>
      </c>
      <c r="M47" t="s">
        <v>1021</v>
      </c>
      <c r="N47" t="s">
        <v>1007</v>
      </c>
      <c r="O47" t="s">
        <v>1007</v>
      </c>
      <c r="P47" t="s">
        <v>1030</v>
      </c>
      <c r="Q47" t="s">
        <v>1030</v>
      </c>
      <c r="R47" t="s">
        <v>1006</v>
      </c>
      <c r="S47" t="s">
        <v>1030</v>
      </c>
      <c r="T47" t="s">
        <v>1015</v>
      </c>
      <c r="U47">
        <v>0.67625531437062603</v>
      </c>
      <c r="V47">
        <v>0.82528835883907903</v>
      </c>
      <c r="W47">
        <v>0.64039050215437998</v>
      </c>
      <c r="X47">
        <v>0.47623792725400599</v>
      </c>
      <c r="Y47">
        <v>0.62505411394311905</v>
      </c>
      <c r="Z47">
        <v>1.13935133552478</v>
      </c>
      <c r="AA47">
        <v>1.57902799764491</v>
      </c>
      <c r="AB47">
        <v>1.78063015119674</v>
      </c>
      <c r="AC47">
        <v>1.0997632419530701</v>
      </c>
      <c r="AD47">
        <v>1.00223248904397</v>
      </c>
      <c r="AE47">
        <v>1.3974541059194201</v>
      </c>
      <c r="AF47">
        <v>1.6261923746607201</v>
      </c>
      <c r="AG47">
        <v>1.3398290887200199</v>
      </c>
      <c r="AH47">
        <v>0.81668969471966402</v>
      </c>
    </row>
    <row r="48" spans="1:34" x14ac:dyDescent="0.25">
      <c r="A48" t="s">
        <v>1106</v>
      </c>
      <c r="B48" t="s">
        <v>1107</v>
      </c>
      <c r="C48">
        <v>16745.400000000001</v>
      </c>
      <c r="D48">
        <v>1.12999200351877</v>
      </c>
      <c r="E48">
        <v>0.292506342958684</v>
      </c>
      <c r="F48">
        <v>0.30236452320590601</v>
      </c>
      <c r="G48">
        <v>0.90494155262332998</v>
      </c>
      <c r="H48">
        <v>-0.55536938955505999</v>
      </c>
      <c r="I48">
        <v>-0.31939378060659002</v>
      </c>
      <c r="J48">
        <v>-0.82522593298229596</v>
      </c>
      <c r="K48">
        <v>-9.2775280413979797E-2</v>
      </c>
      <c r="L48" t="s">
        <v>1020</v>
      </c>
      <c r="M48" t="s">
        <v>1008</v>
      </c>
      <c r="N48" t="s">
        <v>1006</v>
      </c>
      <c r="O48" t="s">
        <v>1007</v>
      </c>
      <c r="P48" t="s">
        <v>1021</v>
      </c>
      <c r="Q48" t="s">
        <v>1006</v>
      </c>
      <c r="R48" t="s">
        <v>1030</v>
      </c>
      <c r="S48" t="s">
        <v>1006</v>
      </c>
      <c r="T48" t="s">
        <v>1015</v>
      </c>
      <c r="U48">
        <v>0.13549775402045899</v>
      </c>
      <c r="V48">
        <v>0.14590111608996001</v>
      </c>
      <c r="W48">
        <v>0.104379510277139</v>
      </c>
      <c r="X48">
        <v>-0.309440828844886</v>
      </c>
      <c r="Y48">
        <v>-0.33371300243017099</v>
      </c>
      <c r="Z48">
        <v>0.15997138387374299</v>
      </c>
      <c r="AA48">
        <v>0.62883708937830096</v>
      </c>
      <c r="AB48">
        <v>0.71666168058788904</v>
      </c>
      <c r="AC48">
        <v>0.52834950062669805</v>
      </c>
      <c r="AD48">
        <v>0.40948994046947201</v>
      </c>
      <c r="AE48">
        <v>0.84512843952329897</v>
      </c>
      <c r="AF48">
        <v>1.3613133000599</v>
      </c>
      <c r="AG48">
        <v>1.11839398883733</v>
      </c>
      <c r="AH48">
        <v>1.12999200351877</v>
      </c>
    </row>
    <row r="49" spans="1:34" x14ac:dyDescent="0.25">
      <c r="A49" t="s">
        <v>1108</v>
      </c>
      <c r="B49" t="s">
        <v>1109</v>
      </c>
      <c r="C49">
        <v>54531.9</v>
      </c>
      <c r="D49">
        <v>0.22697664020827499</v>
      </c>
      <c r="E49">
        <v>-0.56164735583438696</v>
      </c>
      <c r="F49">
        <v>-2.2592141771194899E-2</v>
      </c>
      <c r="G49">
        <v>0.96813814453426394</v>
      </c>
      <c r="H49">
        <v>-1.2335834671301</v>
      </c>
      <c r="I49">
        <v>-1.7289821001847701</v>
      </c>
      <c r="J49">
        <v>-0.79718797007583897</v>
      </c>
      <c r="K49">
        <v>-1.07391798032848</v>
      </c>
      <c r="L49" t="s">
        <v>1008</v>
      </c>
      <c r="M49" t="s">
        <v>1021</v>
      </c>
      <c r="N49" t="s">
        <v>1006</v>
      </c>
      <c r="O49" t="s">
        <v>1007</v>
      </c>
      <c r="P49" t="s">
        <v>1030</v>
      </c>
      <c r="Q49" t="s">
        <v>1030</v>
      </c>
      <c r="R49" t="s">
        <v>1021</v>
      </c>
      <c r="S49" t="s">
        <v>1030</v>
      </c>
      <c r="T49" t="s">
        <v>1015</v>
      </c>
      <c r="U49">
        <v>2.88519414453315E-2</v>
      </c>
      <c r="V49">
        <v>0.10043656633088199</v>
      </c>
      <c r="W49">
        <v>-5.0619829388245399E-2</v>
      </c>
      <c r="X49">
        <v>-0.24716568175889</v>
      </c>
      <c r="Y49">
        <v>-0.32009242130666699</v>
      </c>
      <c r="Z49">
        <v>-0.317919646967884</v>
      </c>
      <c r="AA49">
        <v>-0.100499928266438</v>
      </c>
      <c r="AB49">
        <v>0.118335253230098</v>
      </c>
      <c r="AC49">
        <v>0.248639727020042</v>
      </c>
      <c r="AD49">
        <v>0.33050165928605002</v>
      </c>
      <c r="AE49">
        <v>0.58405154511151003</v>
      </c>
      <c r="AF49">
        <v>0.82381346536530697</v>
      </c>
      <c r="AG49">
        <v>0.81997309692980103</v>
      </c>
      <c r="AH49">
        <v>0.22697664020827499</v>
      </c>
    </row>
    <row r="50" spans="1:34" x14ac:dyDescent="0.25">
      <c r="A50" t="s">
        <v>1110</v>
      </c>
      <c r="B50" t="s">
        <v>1111</v>
      </c>
      <c r="C50">
        <v>10200.1</v>
      </c>
      <c r="D50">
        <v>0.53134365507460501</v>
      </c>
      <c r="E50">
        <v>-0.81347843630718997</v>
      </c>
      <c r="F50">
        <v>1.0819971717637</v>
      </c>
      <c r="G50">
        <v>0.85243507333042001</v>
      </c>
      <c r="H50">
        <v>-0.99249037375634197</v>
      </c>
      <c r="I50">
        <v>-2.0743281100739202</v>
      </c>
      <c r="J50">
        <v>-0.318674558717366</v>
      </c>
      <c r="K50">
        <v>0.209517356665848</v>
      </c>
      <c r="L50" t="s">
        <v>1051</v>
      </c>
      <c r="M50" t="s">
        <v>1030</v>
      </c>
      <c r="N50" t="s">
        <v>1007</v>
      </c>
      <c r="O50" t="s">
        <v>1008</v>
      </c>
      <c r="P50" t="s">
        <v>1030</v>
      </c>
      <c r="Q50" t="s">
        <v>1030</v>
      </c>
      <c r="R50" t="s">
        <v>1006</v>
      </c>
      <c r="S50" t="s">
        <v>1006</v>
      </c>
      <c r="T50" t="s">
        <v>1015</v>
      </c>
      <c r="U50">
        <v>0.22932577343521601</v>
      </c>
      <c r="V50">
        <v>0.47028635400443197</v>
      </c>
      <c r="W50">
        <v>0.291655783583461</v>
      </c>
      <c r="X50">
        <v>-0.39880222263805398</v>
      </c>
      <c r="Y50">
        <v>-0.46299943308962499</v>
      </c>
      <c r="Z50">
        <v>-0.11336187294069699</v>
      </c>
      <c r="AA50">
        <v>-0.28739582735556402</v>
      </c>
      <c r="AB50">
        <v>-5.95634786098296E-2</v>
      </c>
      <c r="AC50">
        <v>0.46981330691969497</v>
      </c>
      <c r="AD50">
        <v>0.59151932869656898</v>
      </c>
      <c r="AE50">
        <v>1.0223801248475599</v>
      </c>
      <c r="AF50">
        <v>0.90632611142886699</v>
      </c>
      <c r="AG50">
        <v>0.80655434916257995</v>
      </c>
      <c r="AH50">
        <v>0.53134365507460501</v>
      </c>
    </row>
    <row r="51" spans="1:34" x14ac:dyDescent="0.25">
      <c r="A51" t="s">
        <v>1112</v>
      </c>
      <c r="B51" t="s">
        <v>1113</v>
      </c>
      <c r="C51">
        <v>7355.9</v>
      </c>
      <c r="D51">
        <v>-0.89749706713802302</v>
      </c>
      <c r="E51">
        <v>-0.47913581967385399</v>
      </c>
      <c r="F51">
        <v>0.69218084748480502</v>
      </c>
      <c r="G51">
        <v>1.0124383535895101</v>
      </c>
      <c r="H51">
        <v>-0.68833315202724299</v>
      </c>
      <c r="I51">
        <v>-1.5133138940428701</v>
      </c>
      <c r="J51">
        <v>1.69271529964683</v>
      </c>
      <c r="K51">
        <v>-1.4781121418820999</v>
      </c>
      <c r="L51" t="s">
        <v>1030</v>
      </c>
      <c r="M51" t="s">
        <v>1021</v>
      </c>
      <c r="N51" t="s">
        <v>1008</v>
      </c>
      <c r="O51" t="s">
        <v>1007</v>
      </c>
      <c r="P51" t="s">
        <v>1030</v>
      </c>
      <c r="Q51" t="s">
        <v>1030</v>
      </c>
      <c r="R51" t="s">
        <v>1007</v>
      </c>
      <c r="S51" t="s">
        <v>1030</v>
      </c>
      <c r="T51" t="s">
        <v>1015</v>
      </c>
      <c r="U51">
        <v>-1.10764439743955</v>
      </c>
      <c r="V51">
        <v>-0.96935776260976103</v>
      </c>
      <c r="W51">
        <v>-1.08153020626924</v>
      </c>
      <c r="X51">
        <v>-0.98355868408104496</v>
      </c>
      <c r="Y51">
        <v>-1.0106798439331399</v>
      </c>
      <c r="Z51">
        <v>-0.94210398060863398</v>
      </c>
      <c r="AA51">
        <v>-1.19334142074794</v>
      </c>
      <c r="AB51">
        <v>-0.74171263193317505</v>
      </c>
      <c r="AC51">
        <v>-0.85136816779949098</v>
      </c>
      <c r="AD51">
        <v>-0.62919490446540904</v>
      </c>
      <c r="AE51">
        <v>-3.9936592676275501E-2</v>
      </c>
      <c r="AF51">
        <v>-0.293150553319175</v>
      </c>
      <c r="AG51">
        <v>-0.72517067131808</v>
      </c>
      <c r="AH51">
        <v>-0.89749706713802302</v>
      </c>
    </row>
    <row r="52" spans="1:34" x14ac:dyDescent="0.25">
      <c r="A52" t="s">
        <v>1114</v>
      </c>
      <c r="B52" t="s">
        <v>1115</v>
      </c>
      <c r="C52">
        <v>12353.8</v>
      </c>
      <c r="D52">
        <v>-0.224713042109838</v>
      </c>
      <c r="E52">
        <v>-0.58213274209277999</v>
      </c>
      <c r="F52">
        <v>-8.7451801072993302E-2</v>
      </c>
      <c r="G52">
        <v>1.07044434786623</v>
      </c>
      <c r="H52">
        <v>-0.54482456999011197</v>
      </c>
      <c r="I52">
        <v>-1.32841869267844</v>
      </c>
      <c r="J52">
        <v>-0.12945184965701101</v>
      </c>
      <c r="K52">
        <v>0.209325172057582</v>
      </c>
      <c r="L52" t="s">
        <v>1021</v>
      </c>
      <c r="M52" t="s">
        <v>1030</v>
      </c>
      <c r="N52" t="s">
        <v>1006</v>
      </c>
      <c r="O52" t="s">
        <v>1007</v>
      </c>
      <c r="P52" t="s">
        <v>1021</v>
      </c>
      <c r="Q52" t="s">
        <v>1030</v>
      </c>
      <c r="R52" t="s">
        <v>1006</v>
      </c>
      <c r="S52" t="s">
        <v>1006</v>
      </c>
      <c r="T52" t="s">
        <v>1015</v>
      </c>
      <c r="U52">
        <v>-1.35757177681386</v>
      </c>
      <c r="V52">
        <v>-1.3212594460118601</v>
      </c>
      <c r="W52">
        <v>-1.3833844648622899</v>
      </c>
      <c r="X52">
        <v>-1.4046866213504801</v>
      </c>
      <c r="Y52">
        <v>-1.3682798611376299</v>
      </c>
      <c r="Z52">
        <v>-1.4111998409105</v>
      </c>
      <c r="AA52">
        <v>-1.3500050588154699</v>
      </c>
      <c r="AB52">
        <v>-1.2764235716601999</v>
      </c>
      <c r="AC52">
        <v>-1.1729470169699201</v>
      </c>
      <c r="AD52">
        <v>-1.2167493275039201</v>
      </c>
      <c r="AE52">
        <v>-0.90273752986073497</v>
      </c>
      <c r="AF52">
        <v>-0.71891163634588295</v>
      </c>
      <c r="AG52">
        <v>0.113352623660327</v>
      </c>
      <c r="AH52">
        <v>-0.224713042109838</v>
      </c>
    </row>
    <row r="53" spans="1:34" x14ac:dyDescent="0.25">
      <c r="A53" t="s">
        <v>1116</v>
      </c>
      <c r="B53" t="s">
        <v>1117</v>
      </c>
      <c r="C53">
        <v>25682.9</v>
      </c>
      <c r="D53">
        <v>1.1920101520886299</v>
      </c>
      <c r="E53">
        <v>-0.53563873500881398</v>
      </c>
      <c r="F53">
        <v>0.81264143634507802</v>
      </c>
      <c r="G53">
        <v>0.94983044928840299</v>
      </c>
      <c r="H53">
        <v>-0.60375217221487798</v>
      </c>
      <c r="I53">
        <v>-0.75745068966622497</v>
      </c>
      <c r="J53">
        <v>0.36784578726818001</v>
      </c>
      <c r="K53">
        <v>-3.2343680208841298E-2</v>
      </c>
      <c r="L53" t="s">
        <v>1020</v>
      </c>
      <c r="M53" t="s">
        <v>1021</v>
      </c>
      <c r="N53" t="s">
        <v>1008</v>
      </c>
      <c r="O53" t="s">
        <v>1007</v>
      </c>
      <c r="P53" t="s">
        <v>1030</v>
      </c>
      <c r="Q53" t="s">
        <v>1021</v>
      </c>
      <c r="R53" t="s">
        <v>1008</v>
      </c>
      <c r="S53" t="s">
        <v>1006</v>
      </c>
      <c r="T53" t="s">
        <v>1015</v>
      </c>
      <c r="U53">
        <v>-0.34488753673553302</v>
      </c>
      <c r="V53">
        <v>-0.16590960452911299</v>
      </c>
      <c r="W53">
        <v>-0.18516364805462099</v>
      </c>
      <c r="X53">
        <v>-0.160485933124448</v>
      </c>
      <c r="Y53">
        <v>-3.1903806159570801E-2</v>
      </c>
      <c r="Z53">
        <v>9.8275029397004804E-2</v>
      </c>
      <c r="AA53">
        <v>-2.4360383780527902E-3</v>
      </c>
      <c r="AB53">
        <v>0.32437794222966199</v>
      </c>
      <c r="AC53">
        <v>0.79668995734499304</v>
      </c>
      <c r="AD53">
        <v>0.86653195016273099</v>
      </c>
      <c r="AE53">
        <v>1.16157880278559</v>
      </c>
      <c r="AF53">
        <v>1.2856309039570999</v>
      </c>
      <c r="AG53">
        <v>1.3698535452895699</v>
      </c>
      <c r="AH53">
        <v>1.1920101520886299</v>
      </c>
    </row>
    <row r="54" spans="1:34" x14ac:dyDescent="0.25">
      <c r="A54" t="s">
        <v>1118</v>
      </c>
      <c r="B54" t="s">
        <v>1119</v>
      </c>
      <c r="C54">
        <v>9728.2000000000007</v>
      </c>
      <c r="D54">
        <v>0.21069333852765401</v>
      </c>
      <c r="E54">
        <v>-0.18989561017953199</v>
      </c>
      <c r="F54">
        <v>0.37965700361354199</v>
      </c>
      <c r="G54">
        <v>0.85795544265443002</v>
      </c>
      <c r="H54">
        <v>-1.0912649244692201</v>
      </c>
      <c r="I54">
        <v>-1.2474575942381501</v>
      </c>
      <c r="J54">
        <v>0.196245471659487</v>
      </c>
      <c r="K54">
        <v>-0.30732171933596902</v>
      </c>
      <c r="L54" t="s">
        <v>1008</v>
      </c>
      <c r="M54" t="s">
        <v>1006</v>
      </c>
      <c r="N54" t="s">
        <v>1008</v>
      </c>
      <c r="O54" t="s">
        <v>1008</v>
      </c>
      <c r="P54" t="s">
        <v>1030</v>
      </c>
      <c r="Q54" t="s">
        <v>1030</v>
      </c>
      <c r="R54" t="s">
        <v>1008</v>
      </c>
      <c r="S54" t="s">
        <v>1021</v>
      </c>
      <c r="T54" t="s">
        <v>1015</v>
      </c>
      <c r="U54">
        <v>-1.2228296667556799</v>
      </c>
      <c r="V54">
        <v>-1.23506171427143</v>
      </c>
      <c r="W54">
        <v>-1.23421098066713</v>
      </c>
      <c r="X54">
        <v>-1.2350704095675</v>
      </c>
      <c r="Y54">
        <v>-1.2951855591168699</v>
      </c>
      <c r="Z54">
        <v>-1.38913985784866</v>
      </c>
      <c r="AA54">
        <v>-1.34517779801605</v>
      </c>
      <c r="AB54">
        <v>-1.02603067738208</v>
      </c>
      <c r="AC54">
        <v>-0.74739548242565601</v>
      </c>
      <c r="AD54">
        <v>-0.78316256221662495</v>
      </c>
      <c r="AE54">
        <v>-0.49285343489838701</v>
      </c>
      <c r="AF54">
        <v>-0.398586801350927</v>
      </c>
      <c r="AG54">
        <v>-0.192673685054778</v>
      </c>
      <c r="AH54">
        <v>0.21069333852765401</v>
      </c>
    </row>
    <row r="55" spans="1:34" x14ac:dyDescent="0.25">
      <c r="A55" t="s">
        <v>1120</v>
      </c>
      <c r="B55" t="s">
        <v>1121</v>
      </c>
      <c r="C55">
        <v>4895.8999999999996</v>
      </c>
      <c r="D55">
        <v>-0.48722156377099901</v>
      </c>
      <c r="E55">
        <v>-0.91489152832397702</v>
      </c>
      <c r="F55">
        <v>0.30236452320590601</v>
      </c>
      <c r="G55">
        <v>1.1884923892808801</v>
      </c>
      <c r="H55">
        <v>-1.30894463332213</v>
      </c>
      <c r="I55">
        <v>-1.69064723607333</v>
      </c>
      <c r="J55">
        <v>2.6017913277905498</v>
      </c>
      <c r="K55">
        <v>-2.1825222335027301</v>
      </c>
      <c r="L55" t="s">
        <v>1021</v>
      </c>
      <c r="M55" t="s">
        <v>1030</v>
      </c>
      <c r="N55" t="s">
        <v>1006</v>
      </c>
      <c r="O55" t="s">
        <v>1007</v>
      </c>
      <c r="P55" t="s">
        <v>1030</v>
      </c>
      <c r="Q55" t="s">
        <v>1030</v>
      </c>
      <c r="R55" t="s">
        <v>1007</v>
      </c>
      <c r="S55" t="s">
        <v>1030</v>
      </c>
      <c r="T55" t="s">
        <v>1015</v>
      </c>
      <c r="U55">
        <v>-0.93192839261481997</v>
      </c>
      <c r="V55">
        <v>-0.84152630509040005</v>
      </c>
      <c r="W55">
        <v>-0.86510490441544396</v>
      </c>
      <c r="X55">
        <v>-1.0620742324043599</v>
      </c>
      <c r="Y55">
        <v>-0.88200443434239595</v>
      </c>
      <c r="Z55">
        <v>-0.75076613107206902</v>
      </c>
      <c r="AA55">
        <v>-0.82430129918401995</v>
      </c>
      <c r="AB55">
        <v>-0.54719733853990804</v>
      </c>
      <c r="AC55">
        <v>-0.546392760623159</v>
      </c>
      <c r="AD55">
        <v>-0.74310482201169004</v>
      </c>
      <c r="AE55">
        <v>9.3662907187116604E-2</v>
      </c>
      <c r="AF55">
        <v>-1.0599111437625801</v>
      </c>
      <c r="AG55">
        <v>-0.887958318708157</v>
      </c>
      <c r="AH55">
        <v>-0.48722156377099901</v>
      </c>
    </row>
    <row r="56" spans="1:34" x14ac:dyDescent="0.25">
      <c r="A56" t="s">
        <v>1122</v>
      </c>
      <c r="B56" t="s">
        <v>1123</v>
      </c>
      <c r="C56">
        <v>48994.6</v>
      </c>
      <c r="D56">
        <v>-0.42166817899890702</v>
      </c>
      <c r="E56">
        <v>0.28212621352337303</v>
      </c>
      <c r="F56">
        <v>-0.86708444963079201</v>
      </c>
      <c r="G56">
        <v>-0.52688457579470105</v>
      </c>
      <c r="H56">
        <v>0.43980833220250498</v>
      </c>
      <c r="I56">
        <v>1.313260987547</v>
      </c>
      <c r="J56">
        <v>-0.44028089078007399</v>
      </c>
      <c r="K56">
        <v>1.5826459895362599</v>
      </c>
      <c r="L56" t="s">
        <v>1021</v>
      </c>
      <c r="M56" t="s">
        <v>1008</v>
      </c>
      <c r="N56" t="s">
        <v>1021</v>
      </c>
      <c r="O56" t="s">
        <v>1021</v>
      </c>
      <c r="P56" t="s">
        <v>1008</v>
      </c>
      <c r="Q56" t="s">
        <v>1007</v>
      </c>
      <c r="R56" t="s">
        <v>1021</v>
      </c>
      <c r="S56" t="s">
        <v>1007</v>
      </c>
      <c r="T56" t="s">
        <v>1015</v>
      </c>
      <c r="U56">
        <v>-0.97879895435390896</v>
      </c>
      <c r="V56">
        <v>-0.88573617401198002</v>
      </c>
      <c r="W56">
        <v>-1.1068688806329801</v>
      </c>
      <c r="X56">
        <v>-1.20924131876462</v>
      </c>
      <c r="Y56">
        <v>-1.1430051425753101</v>
      </c>
      <c r="Z56">
        <v>-1.0702394192338101</v>
      </c>
      <c r="AA56">
        <v>-0.93730233791172601</v>
      </c>
      <c r="AB56">
        <v>-0.73596596521801505</v>
      </c>
      <c r="AC56">
        <v>-0.68804633468999499</v>
      </c>
      <c r="AD56">
        <v>-0.87218170741409695</v>
      </c>
      <c r="AE56">
        <v>-0.445659408656291</v>
      </c>
      <c r="AF56">
        <v>0.107040818377932</v>
      </c>
      <c r="AG56">
        <v>2.0279563099389799E-2</v>
      </c>
      <c r="AH56">
        <v>-0.42166817899890702</v>
      </c>
    </row>
    <row r="57" spans="1:34" x14ac:dyDescent="0.25">
      <c r="A57" t="s">
        <v>1124</v>
      </c>
      <c r="B57" t="s">
        <v>1125</v>
      </c>
      <c r="C57">
        <v>86986.1</v>
      </c>
      <c r="D57">
        <v>-0.25310527264927901</v>
      </c>
      <c r="E57">
        <v>-6.6289416714086702E-3</v>
      </c>
      <c r="F57">
        <v>-0.18567880529400299</v>
      </c>
      <c r="G57">
        <v>-0.11690701794458699</v>
      </c>
      <c r="H57">
        <v>0.13556576782239799</v>
      </c>
      <c r="I57">
        <v>0.13859897054575601</v>
      </c>
      <c r="J57">
        <v>-0.74013164017218502</v>
      </c>
      <c r="K57">
        <v>0.70861121290975804</v>
      </c>
      <c r="L57" t="s">
        <v>1021</v>
      </c>
      <c r="M57" t="s">
        <v>1008</v>
      </c>
      <c r="N57" t="s">
        <v>1021</v>
      </c>
      <c r="O57" t="s">
        <v>1021</v>
      </c>
      <c r="P57" t="s">
        <v>1006</v>
      </c>
      <c r="Q57" t="s">
        <v>1006</v>
      </c>
      <c r="R57" t="s">
        <v>1021</v>
      </c>
      <c r="S57" t="s">
        <v>1008</v>
      </c>
      <c r="T57" t="s">
        <v>1015</v>
      </c>
      <c r="U57">
        <v>-0.40126162549308197</v>
      </c>
      <c r="V57">
        <v>-0.33350110861930399</v>
      </c>
      <c r="W57">
        <v>-0.43975089328332101</v>
      </c>
      <c r="X57">
        <v>-0.625191234492665</v>
      </c>
      <c r="Y57">
        <v>-0.67641336465375701</v>
      </c>
      <c r="Z57">
        <v>-0.67592760258519702</v>
      </c>
      <c r="AA57">
        <v>-0.41455630251791398</v>
      </c>
      <c r="AB57">
        <v>-0.15926390660859799</v>
      </c>
      <c r="AC57">
        <v>-0.22724706666654099</v>
      </c>
      <c r="AD57">
        <v>-0.54134649938932899</v>
      </c>
      <c r="AE57">
        <v>-0.28084519790606999</v>
      </c>
      <c r="AF57">
        <v>2.4610801887585701E-2</v>
      </c>
      <c r="AG57">
        <v>-5.8737972357062899E-2</v>
      </c>
      <c r="AH57">
        <v>-0.25310527264927901</v>
      </c>
    </row>
    <row r="58" spans="1:34" x14ac:dyDescent="0.25">
      <c r="A58" t="s">
        <v>1126</v>
      </c>
      <c r="B58" t="s">
        <v>1127</v>
      </c>
      <c r="C58">
        <v>39062.699999999997</v>
      </c>
      <c r="D58">
        <v>0.59248064803784295</v>
      </c>
      <c r="E58">
        <v>0.53623208650730703</v>
      </c>
      <c r="F58">
        <v>0.20730620981356301</v>
      </c>
      <c r="G58">
        <v>0.70059839534652701</v>
      </c>
      <c r="H58">
        <v>-0.95583289082921197</v>
      </c>
      <c r="I58">
        <v>-0.90233016104619501</v>
      </c>
      <c r="J58">
        <v>-5.5272325452625899E-2</v>
      </c>
      <c r="K58">
        <v>-0.87303850918959602</v>
      </c>
      <c r="L58" t="s">
        <v>1051</v>
      </c>
      <c r="M58" t="s">
        <v>1007</v>
      </c>
      <c r="N58" t="s">
        <v>1006</v>
      </c>
      <c r="O58" t="s">
        <v>1008</v>
      </c>
      <c r="P58" t="s">
        <v>1030</v>
      </c>
      <c r="Q58" t="s">
        <v>1021</v>
      </c>
      <c r="R58" t="s">
        <v>1006</v>
      </c>
      <c r="S58" t="s">
        <v>1030</v>
      </c>
      <c r="T58" t="s">
        <v>1015</v>
      </c>
      <c r="U58">
        <v>0.12172866120996099</v>
      </c>
      <c r="V58">
        <v>0.13485716189820099</v>
      </c>
      <c r="W58">
        <v>-2.62451787638967E-2</v>
      </c>
      <c r="X58">
        <v>-6.9893347080974305E-2</v>
      </c>
      <c r="Y58">
        <v>3.4499318107754501E-2</v>
      </c>
      <c r="Z58">
        <v>5.72105907666996E-3</v>
      </c>
      <c r="AA58">
        <v>0.13773043527868201</v>
      </c>
      <c r="AB58">
        <v>0.36780339226506997</v>
      </c>
      <c r="AC58">
        <v>0.48440611575708198</v>
      </c>
      <c r="AD58">
        <v>0.21963063599459501</v>
      </c>
      <c r="AE58">
        <v>0.46744596644824998</v>
      </c>
      <c r="AF58">
        <v>0.704861906205273</v>
      </c>
      <c r="AG58">
        <v>0.61845346468389295</v>
      </c>
      <c r="AH58">
        <v>0.59248064803784295</v>
      </c>
    </row>
    <row r="59" spans="1:34" x14ac:dyDescent="0.25">
      <c r="A59" t="s">
        <v>1128</v>
      </c>
      <c r="B59" t="s">
        <v>1129</v>
      </c>
      <c r="C59">
        <v>56465.599999999999</v>
      </c>
      <c r="D59">
        <v>0.305421504756544</v>
      </c>
      <c r="E59">
        <v>0.67461448601080598</v>
      </c>
      <c r="F59">
        <v>-5.5342880693061997E-3</v>
      </c>
      <c r="G59">
        <v>0.56880227809203598</v>
      </c>
      <c r="H59">
        <v>-0.52343346351645403</v>
      </c>
      <c r="I59">
        <v>-0.36358623696673398</v>
      </c>
      <c r="J59">
        <v>-0.32780116443723101</v>
      </c>
      <c r="K59">
        <v>9.0392888987211595E-2</v>
      </c>
      <c r="L59" t="s">
        <v>1008</v>
      </c>
      <c r="M59" t="s">
        <v>1007</v>
      </c>
      <c r="N59" t="s">
        <v>1006</v>
      </c>
      <c r="O59" t="s">
        <v>1008</v>
      </c>
      <c r="P59" t="s">
        <v>1021</v>
      </c>
      <c r="Q59" t="s">
        <v>1021</v>
      </c>
      <c r="R59" t="s">
        <v>1006</v>
      </c>
      <c r="S59" t="s">
        <v>1006</v>
      </c>
      <c r="T59" t="s">
        <v>1015</v>
      </c>
      <c r="U59">
        <v>-0.14927668392872701</v>
      </c>
      <c r="V59">
        <v>-0.29205635400441099</v>
      </c>
      <c r="W59">
        <v>-0.36291938973500198</v>
      </c>
      <c r="X59">
        <v>-0.26060515240120702</v>
      </c>
      <c r="Y59">
        <v>-0.26610107452138199</v>
      </c>
      <c r="Z59">
        <v>-0.42514620499982297</v>
      </c>
      <c r="AA59">
        <v>-0.25647932998441902</v>
      </c>
      <c r="AB59">
        <v>0.40688472980984902</v>
      </c>
      <c r="AC59">
        <v>0.34300501694838398</v>
      </c>
      <c r="AD59">
        <v>1.57185445176239E-2</v>
      </c>
      <c r="AE59">
        <v>4.3517333922533999E-2</v>
      </c>
      <c r="AF59">
        <v>0.37609772599256402</v>
      </c>
      <c r="AG59">
        <v>0.51516057747218802</v>
      </c>
      <c r="AH59">
        <v>0.305421504756544</v>
      </c>
    </row>
    <row r="60" spans="1:34" x14ac:dyDescent="0.25">
      <c r="A60" t="s">
        <v>1130</v>
      </c>
      <c r="B60" t="s">
        <v>1131</v>
      </c>
      <c r="C60">
        <v>98678.399999999994</v>
      </c>
      <c r="D60">
        <v>-0.29738793731381802</v>
      </c>
      <c r="E60">
        <v>-0.60305497760549798</v>
      </c>
      <c r="F60">
        <v>-0.111896698990246</v>
      </c>
      <c r="G60">
        <v>0.76609986269654196</v>
      </c>
      <c r="H60">
        <v>-1.37506987686257</v>
      </c>
      <c r="I60">
        <v>-1.2034433642995701</v>
      </c>
      <c r="J60">
        <v>-1.00115067899581</v>
      </c>
      <c r="K60">
        <v>-2.5202553034872102</v>
      </c>
      <c r="L60" t="s">
        <v>1021</v>
      </c>
      <c r="M60" t="s">
        <v>1030</v>
      </c>
      <c r="N60" t="s">
        <v>1006</v>
      </c>
      <c r="O60" t="s">
        <v>1008</v>
      </c>
      <c r="P60" t="s">
        <v>1030</v>
      </c>
      <c r="Q60" t="s">
        <v>1030</v>
      </c>
      <c r="R60" t="s">
        <v>1030</v>
      </c>
      <c r="S60" t="s">
        <v>1030</v>
      </c>
      <c r="T60" t="s">
        <v>1015</v>
      </c>
      <c r="U60">
        <v>-0.20370385499965299</v>
      </c>
      <c r="V60">
        <v>-0.17113927705418</v>
      </c>
      <c r="W60">
        <v>-9.2891963730688101E-2</v>
      </c>
      <c r="X60">
        <v>-0.16172423136363601</v>
      </c>
      <c r="Y60">
        <v>-0.28057742189324902</v>
      </c>
      <c r="Z60">
        <v>-0.365726564712687</v>
      </c>
      <c r="AA60">
        <v>-0.131467163835186</v>
      </c>
      <c r="AB60">
        <v>0.118003591456114</v>
      </c>
      <c r="AC60">
        <v>-1.49522384086552E-2</v>
      </c>
      <c r="AD60">
        <v>-0.40220846616148298</v>
      </c>
      <c r="AE60">
        <v>-0.273653882348452</v>
      </c>
      <c r="AF60">
        <v>0.17549281448297799</v>
      </c>
      <c r="AG60">
        <v>7.7965572369519703E-2</v>
      </c>
      <c r="AH60">
        <v>-0.29738793731381802</v>
      </c>
    </row>
    <row r="61" spans="1:34" x14ac:dyDescent="0.25">
      <c r="A61" t="s">
        <v>1132</v>
      </c>
      <c r="B61" t="s">
        <v>1133</v>
      </c>
      <c r="C61">
        <v>25700</v>
      </c>
      <c r="D61">
        <v>0.65821997839804003</v>
      </c>
      <c r="E61">
        <v>0.20119461770917399</v>
      </c>
      <c r="F61">
        <v>1.4718134960425999</v>
      </c>
      <c r="G61">
        <v>0.60589521123593904</v>
      </c>
      <c r="H61">
        <v>-0.38737126338887801</v>
      </c>
      <c r="I61">
        <v>1.49509931102579</v>
      </c>
      <c r="J61">
        <v>-0.22249126238924499</v>
      </c>
      <c r="K61">
        <v>0.34006992817647802</v>
      </c>
      <c r="L61" t="s">
        <v>1051</v>
      </c>
      <c r="M61" t="s">
        <v>1008</v>
      </c>
      <c r="N61" t="s">
        <v>1007</v>
      </c>
      <c r="O61" t="s">
        <v>1008</v>
      </c>
      <c r="P61" t="s">
        <v>1021</v>
      </c>
      <c r="Q61" t="s">
        <v>1007</v>
      </c>
      <c r="R61" t="s">
        <v>1006</v>
      </c>
      <c r="S61" t="s">
        <v>1008</v>
      </c>
      <c r="T61" t="s">
        <v>1015</v>
      </c>
      <c r="U61">
        <v>0.42642326347774501</v>
      </c>
      <c r="V61">
        <v>0.48553338052807898</v>
      </c>
      <c r="W61">
        <v>0.14728419336974699</v>
      </c>
      <c r="X61">
        <v>8.9778835152893602E-2</v>
      </c>
      <c r="Y61">
        <v>0.21838419508460999</v>
      </c>
      <c r="Z61">
        <v>0.30145918891805901</v>
      </c>
      <c r="AA61">
        <v>0.48765364222104002</v>
      </c>
      <c r="AB61">
        <v>0.53251024126170199</v>
      </c>
      <c r="AC61">
        <v>0.55590631536427504</v>
      </c>
      <c r="AD61">
        <v>0.38181257331204899</v>
      </c>
      <c r="AE61">
        <v>0.58208705659103999</v>
      </c>
      <c r="AF61">
        <v>0.709332788331001</v>
      </c>
      <c r="AG61">
        <v>0.68444163009850201</v>
      </c>
      <c r="AH61">
        <v>0.65821997839804003</v>
      </c>
    </row>
    <row r="62" spans="1:34" x14ac:dyDescent="0.25">
      <c r="A62" t="s">
        <v>1134</v>
      </c>
      <c r="B62" t="s">
        <v>1135</v>
      </c>
      <c r="C62">
        <v>58345.2</v>
      </c>
      <c r="D62">
        <v>0.326241188915247</v>
      </c>
      <c r="E62">
        <v>1.39134752453995</v>
      </c>
      <c r="F62">
        <v>-0.17352444702193501</v>
      </c>
      <c r="G62">
        <v>-0.10509111213966001</v>
      </c>
      <c r="H62">
        <v>0.25417030476150898</v>
      </c>
      <c r="I62">
        <v>1.50726439952345</v>
      </c>
      <c r="J62">
        <v>-0.94558224125652601</v>
      </c>
      <c r="K62">
        <v>1.1552958906806501</v>
      </c>
      <c r="L62" t="s">
        <v>1008</v>
      </c>
      <c r="M62" t="s">
        <v>1007</v>
      </c>
      <c r="N62" t="s">
        <v>1021</v>
      </c>
      <c r="O62" t="s">
        <v>1021</v>
      </c>
      <c r="P62" t="s">
        <v>1008</v>
      </c>
      <c r="Q62" t="s">
        <v>1007</v>
      </c>
      <c r="R62" t="s">
        <v>1030</v>
      </c>
      <c r="S62" t="s">
        <v>1007</v>
      </c>
      <c r="T62" t="s">
        <v>1015</v>
      </c>
      <c r="U62">
        <v>0.14078407415546801</v>
      </c>
      <c r="V62">
        <v>0.176843276972353</v>
      </c>
      <c r="W62">
        <v>-0.15787409403819799</v>
      </c>
      <c r="X62">
        <v>-0.28355124249688501</v>
      </c>
      <c r="Y62">
        <v>-0.19334129164126401</v>
      </c>
      <c r="Z62">
        <v>-9.0287171363551202E-2</v>
      </c>
      <c r="AA62">
        <v>0.17911160416772001</v>
      </c>
      <c r="AB62">
        <v>0.46397464965948099</v>
      </c>
      <c r="AC62">
        <v>0.52027307808187995</v>
      </c>
      <c r="AD62">
        <v>0.117053615318311</v>
      </c>
      <c r="AE62">
        <v>0.33778128391464901</v>
      </c>
      <c r="AF62">
        <v>0.63694785056951697</v>
      </c>
      <c r="AG62">
        <v>0.60443366805060905</v>
      </c>
      <c r="AH62">
        <v>0.326241188915247</v>
      </c>
    </row>
    <row r="63" spans="1:34" x14ac:dyDescent="0.25">
      <c r="A63" t="s">
        <v>1136</v>
      </c>
      <c r="B63" t="s">
        <v>1137</v>
      </c>
      <c r="C63">
        <v>45747</v>
      </c>
      <c r="D63">
        <v>0.16894416231173501</v>
      </c>
      <c r="E63">
        <v>1.83872360317899</v>
      </c>
      <c r="F63">
        <v>-0.78014928262113803</v>
      </c>
      <c r="G63">
        <v>-9.6612007628326793E-2</v>
      </c>
      <c r="H63">
        <v>0.63372040498941895</v>
      </c>
      <c r="I63">
        <v>1.0517045342365201</v>
      </c>
      <c r="J63">
        <v>-0.925798622547234</v>
      </c>
      <c r="K63">
        <v>0.79108999163696303</v>
      </c>
      <c r="L63" t="s">
        <v>1008</v>
      </c>
      <c r="M63" t="s">
        <v>1007</v>
      </c>
      <c r="N63" t="s">
        <v>1021</v>
      </c>
      <c r="O63" t="s">
        <v>1021</v>
      </c>
      <c r="P63" t="s">
        <v>1007</v>
      </c>
      <c r="Q63" t="s">
        <v>1007</v>
      </c>
      <c r="R63" t="s">
        <v>1030</v>
      </c>
      <c r="S63" t="s">
        <v>1008</v>
      </c>
      <c r="T63" t="s">
        <v>1015</v>
      </c>
      <c r="U63">
        <v>-0.14088882830131899</v>
      </c>
      <c r="V63">
        <v>-1.1831097489419301E-3</v>
      </c>
      <c r="W63">
        <v>-0.18500202485223299</v>
      </c>
      <c r="X63">
        <v>-0.34245124804326699</v>
      </c>
      <c r="Y63">
        <v>-0.41357903391300199</v>
      </c>
      <c r="Z63">
        <v>-0.23708031154671599</v>
      </c>
      <c r="AA63">
        <v>0.114755650772047</v>
      </c>
      <c r="AB63">
        <v>0.30776195221469199</v>
      </c>
      <c r="AC63">
        <v>0.20033354214535101</v>
      </c>
      <c r="AD63">
        <v>-0.184851215020681</v>
      </c>
      <c r="AE63">
        <v>0.20107141358984101</v>
      </c>
      <c r="AF63">
        <v>0.62605543861644197</v>
      </c>
      <c r="AG63">
        <v>0.46349539110084698</v>
      </c>
      <c r="AH63">
        <v>0.16894416231173501</v>
      </c>
    </row>
    <row r="64" spans="1:34" x14ac:dyDescent="0.25">
      <c r="A64" t="s">
        <v>1138</v>
      </c>
      <c r="B64" t="s">
        <v>1139</v>
      </c>
      <c r="C64">
        <v>6582.7</v>
      </c>
      <c r="D64">
        <v>0.17777189366332399</v>
      </c>
      <c r="E64">
        <v>-0.49350819792994699</v>
      </c>
      <c r="F64">
        <v>-8.7451801072993204E-2</v>
      </c>
      <c r="G64">
        <v>6.0589186116668997E-2</v>
      </c>
      <c r="H64">
        <v>-0.44485947306149898</v>
      </c>
      <c r="I64">
        <v>-0.57705058361211004</v>
      </c>
      <c r="J64">
        <v>-0.62995576112586904</v>
      </c>
      <c r="K64">
        <v>-1.11839471130208</v>
      </c>
      <c r="L64" t="s">
        <v>1008</v>
      </c>
      <c r="M64" t="s">
        <v>1021</v>
      </c>
      <c r="N64" t="s">
        <v>1006</v>
      </c>
      <c r="O64" t="s">
        <v>1006</v>
      </c>
      <c r="P64" t="s">
        <v>1021</v>
      </c>
      <c r="Q64" t="s">
        <v>1021</v>
      </c>
      <c r="R64" t="s">
        <v>1021</v>
      </c>
      <c r="S64" t="s">
        <v>1030</v>
      </c>
      <c r="T64" t="s">
        <v>1015</v>
      </c>
      <c r="U64">
        <v>0.30065718907449202</v>
      </c>
      <c r="V64">
        <v>-0.33441325638470198</v>
      </c>
      <c r="W64">
        <v>-0.61914981419716497</v>
      </c>
      <c r="X64">
        <v>-0.687830624399284</v>
      </c>
      <c r="Y64">
        <v>-0.43538473205814099</v>
      </c>
      <c r="Z64">
        <v>-0.18478662080168601</v>
      </c>
      <c r="AA64">
        <v>-0.19803005114598801</v>
      </c>
      <c r="AB64">
        <v>0.109237789880463</v>
      </c>
      <c r="AC64">
        <v>0.44258569124465902</v>
      </c>
      <c r="AD64">
        <v>-0.13011846468457799</v>
      </c>
      <c r="AE64">
        <v>-7.0913753671087196E-2</v>
      </c>
      <c r="AF64">
        <v>0.14549483392058801</v>
      </c>
      <c r="AG64">
        <v>0.240787635938781</v>
      </c>
      <c r="AH64">
        <v>0.17777189366332399</v>
      </c>
    </row>
    <row r="65" spans="1:34" x14ac:dyDescent="0.25">
      <c r="A65" t="s">
        <v>1140</v>
      </c>
      <c r="B65" t="s">
        <v>1141</v>
      </c>
      <c r="C65">
        <v>15215.5</v>
      </c>
      <c r="D65">
        <v>0.69477846006447297</v>
      </c>
      <c r="E65">
        <v>-2.4162229100989099E-2</v>
      </c>
      <c r="F65">
        <v>1.8616298203215</v>
      </c>
      <c r="G65">
        <v>-0.44495931828046198</v>
      </c>
      <c r="H65">
        <v>-0.47720681842410001</v>
      </c>
      <c r="I65">
        <v>0.44325897673578502</v>
      </c>
      <c r="J65">
        <v>-0.80413178775406702</v>
      </c>
      <c r="K65">
        <v>0.52661043703265698</v>
      </c>
      <c r="L65" t="s">
        <v>1051</v>
      </c>
      <c r="M65" t="s">
        <v>1008</v>
      </c>
      <c r="N65" t="s">
        <v>1007</v>
      </c>
      <c r="O65" t="s">
        <v>1021</v>
      </c>
      <c r="P65" t="s">
        <v>1021</v>
      </c>
      <c r="Q65" t="s">
        <v>1006</v>
      </c>
      <c r="R65" t="s">
        <v>1021</v>
      </c>
      <c r="S65" t="s">
        <v>1008</v>
      </c>
      <c r="T65" t="s">
        <v>1015</v>
      </c>
      <c r="U65">
        <v>0.25686340969264398</v>
      </c>
      <c r="V65">
        <v>0.23934373883978899</v>
      </c>
      <c r="W65">
        <v>7.1226132437640893E-2</v>
      </c>
      <c r="X65">
        <v>0.22288397759482301</v>
      </c>
      <c r="Y65">
        <v>0.22718177567936601</v>
      </c>
      <c r="Z65">
        <v>7.16102766622983E-2</v>
      </c>
      <c r="AA65">
        <v>0.14221234713667599</v>
      </c>
      <c r="AB65">
        <v>0.51574997160866598</v>
      </c>
      <c r="AC65">
        <v>0.84400680910156201</v>
      </c>
      <c r="AD65">
        <v>0.46509894997144902</v>
      </c>
      <c r="AE65">
        <v>0.39601715940941201</v>
      </c>
      <c r="AF65">
        <v>0.74632542756754106</v>
      </c>
      <c r="AG65">
        <v>0.81288332068957703</v>
      </c>
      <c r="AH65">
        <v>0.69477846006447297</v>
      </c>
    </row>
    <row r="66" spans="1:34" x14ac:dyDescent="0.25">
      <c r="A66" t="s">
        <v>1142</v>
      </c>
      <c r="B66" t="s">
        <v>1143</v>
      </c>
      <c r="C66">
        <v>16446.2</v>
      </c>
      <c r="D66">
        <v>0.73533253111459096</v>
      </c>
      <c r="E66">
        <v>1.98571395151777</v>
      </c>
      <c r="F66">
        <v>-1.25690077390969</v>
      </c>
      <c r="G66">
        <v>-1.4339264138096</v>
      </c>
      <c r="H66">
        <v>-4.6469437952385102E-3</v>
      </c>
      <c r="I66">
        <v>0.16993318134951099</v>
      </c>
      <c r="J66">
        <v>8.1344592233038096E-2</v>
      </c>
      <c r="K66">
        <v>1.06319455735461</v>
      </c>
      <c r="L66" t="s">
        <v>1051</v>
      </c>
      <c r="M66" t="s">
        <v>1007</v>
      </c>
      <c r="N66" t="s">
        <v>1030</v>
      </c>
      <c r="O66" t="s">
        <v>1030</v>
      </c>
      <c r="P66" t="s">
        <v>1006</v>
      </c>
      <c r="Q66" t="s">
        <v>1006</v>
      </c>
      <c r="R66" t="s">
        <v>1008</v>
      </c>
      <c r="S66" t="s">
        <v>1007</v>
      </c>
      <c r="T66" t="s">
        <v>1015</v>
      </c>
      <c r="U66">
        <v>0.25346483407235898</v>
      </c>
      <c r="V66">
        <v>0.170301714912376</v>
      </c>
      <c r="W66">
        <v>-3.7278163086734303E-2</v>
      </c>
      <c r="X66">
        <v>0.16724378458675099</v>
      </c>
      <c r="Y66">
        <v>0.23670445721431399</v>
      </c>
      <c r="Z66">
        <v>9.5887564657882299E-2</v>
      </c>
      <c r="AA66">
        <v>5.5059468486776703E-2</v>
      </c>
      <c r="AB66">
        <v>0.34772166769744001</v>
      </c>
      <c r="AC66">
        <v>0.45930457997968299</v>
      </c>
      <c r="AD66">
        <v>0.32301352319090998</v>
      </c>
      <c r="AE66">
        <v>0.75323589251379397</v>
      </c>
      <c r="AF66">
        <v>0.95435095626232702</v>
      </c>
      <c r="AG66">
        <v>0.817919479958781</v>
      </c>
      <c r="AH66">
        <v>0.73533253111459096</v>
      </c>
    </row>
    <row r="67" spans="1:34" x14ac:dyDescent="0.25">
      <c r="A67" t="s">
        <v>1144</v>
      </c>
      <c r="B67" t="s">
        <v>1145</v>
      </c>
      <c r="C67">
        <v>51523.3</v>
      </c>
      <c r="D67">
        <v>1.1415978573428001</v>
      </c>
      <c r="E67">
        <v>-0.24121839800070399</v>
      </c>
      <c r="F67">
        <v>-1.25690077390969</v>
      </c>
      <c r="G67">
        <v>0.75045492944480896</v>
      </c>
      <c r="H67">
        <v>-0.39109921849443802</v>
      </c>
      <c r="I67">
        <v>1.0691182292874599</v>
      </c>
      <c r="J67">
        <v>-3.91349605545862E-2</v>
      </c>
      <c r="K67">
        <v>1.9810586370184999</v>
      </c>
      <c r="L67" t="s">
        <v>1020</v>
      </c>
      <c r="M67" t="s">
        <v>1006</v>
      </c>
      <c r="N67" t="s">
        <v>1030</v>
      </c>
      <c r="O67" t="s">
        <v>1008</v>
      </c>
      <c r="P67" t="s">
        <v>1021</v>
      </c>
      <c r="Q67" t="s">
        <v>1007</v>
      </c>
      <c r="R67" t="s">
        <v>1006</v>
      </c>
      <c r="S67" t="s">
        <v>1007</v>
      </c>
      <c r="T67" t="s">
        <v>1015</v>
      </c>
      <c r="U67">
        <v>0.54250236111101002</v>
      </c>
      <c r="V67">
        <v>0.55006175108961897</v>
      </c>
      <c r="W67">
        <v>0.45393552706832002</v>
      </c>
      <c r="X67">
        <v>0.34146417764099202</v>
      </c>
      <c r="Y67">
        <v>0.42844019617131801</v>
      </c>
      <c r="Z67">
        <v>0.74408629416890704</v>
      </c>
      <c r="AA67">
        <v>0.92264116829540699</v>
      </c>
      <c r="AB67">
        <v>1.1103362686685601</v>
      </c>
      <c r="AC67">
        <v>1.25046995665939</v>
      </c>
      <c r="AD67">
        <v>1.1784217493048701</v>
      </c>
      <c r="AE67">
        <v>1.2469326103723699</v>
      </c>
      <c r="AF67">
        <v>1.349408996945</v>
      </c>
      <c r="AG67">
        <v>1.2911183018460199</v>
      </c>
      <c r="AH67">
        <v>1.1415978573428001</v>
      </c>
    </row>
    <row r="68" spans="1:34" x14ac:dyDescent="0.25">
      <c r="A68" t="s">
        <v>1146</v>
      </c>
      <c r="B68" t="s">
        <v>1147</v>
      </c>
      <c r="C68">
        <v>65089.7</v>
      </c>
      <c r="D68">
        <v>0.36686404780913301</v>
      </c>
      <c r="E68">
        <v>-0.29534825009646398</v>
      </c>
      <c r="F68">
        <v>-0.477268125351893</v>
      </c>
      <c r="G68">
        <v>0.26682845772379099</v>
      </c>
      <c r="H68">
        <v>0.50420447645460997</v>
      </c>
      <c r="I68">
        <v>-0.66116484265247</v>
      </c>
      <c r="J68">
        <v>-3.1136482070792601E-2</v>
      </c>
      <c r="K68">
        <v>1.5672924893359499</v>
      </c>
      <c r="L68" t="s">
        <v>1008</v>
      </c>
      <c r="M68" t="s">
        <v>1006</v>
      </c>
      <c r="N68" t="s">
        <v>1021</v>
      </c>
      <c r="O68" t="s">
        <v>1006</v>
      </c>
      <c r="P68" t="s">
        <v>1008</v>
      </c>
      <c r="Q68" t="s">
        <v>1021</v>
      </c>
      <c r="R68" t="s">
        <v>1008</v>
      </c>
      <c r="S68" t="s">
        <v>1007</v>
      </c>
      <c r="T68" t="s">
        <v>1015</v>
      </c>
      <c r="U68">
        <v>-6.8035877552531696E-2</v>
      </c>
      <c r="V68">
        <v>-7.1995321038550705E-2</v>
      </c>
      <c r="W68">
        <v>1.8560866554335899E-2</v>
      </c>
      <c r="X68">
        <v>-0.15054480145197899</v>
      </c>
      <c r="Y68">
        <v>-0.25165256236143002</v>
      </c>
      <c r="Z68">
        <v>-2.0101505435438601E-2</v>
      </c>
      <c r="AA68">
        <v>0.33507405556031999</v>
      </c>
      <c r="AB68">
        <v>0.60227880502199005</v>
      </c>
      <c r="AC68">
        <v>0.66370669038931196</v>
      </c>
      <c r="AD68">
        <v>0.43785501286774098</v>
      </c>
      <c r="AE68">
        <v>0.70079660994106596</v>
      </c>
      <c r="AF68">
        <v>0.89046401269994901</v>
      </c>
      <c r="AG68">
        <v>0.54814330388862798</v>
      </c>
      <c r="AH68">
        <v>0.36686404780913301</v>
      </c>
    </row>
    <row r="69" spans="1:34" x14ac:dyDescent="0.25">
      <c r="A69" t="s">
        <v>1148</v>
      </c>
      <c r="B69" t="s">
        <v>1149</v>
      </c>
      <c r="C69">
        <v>26176.9</v>
      </c>
      <c r="D69">
        <v>0.45080279720296101</v>
      </c>
      <c r="E69">
        <v>-5.6555040086115997E-2</v>
      </c>
      <c r="F69">
        <v>-1.6467170981885899</v>
      </c>
      <c r="G69">
        <v>0.153306678396601</v>
      </c>
      <c r="H69">
        <v>-0.37637748373318303</v>
      </c>
      <c r="I69">
        <v>0.51216265004665296</v>
      </c>
      <c r="J69">
        <v>0.36703701556989299</v>
      </c>
      <c r="K69">
        <v>1.11999975742167</v>
      </c>
      <c r="L69" t="s">
        <v>1008</v>
      </c>
      <c r="M69" t="s">
        <v>1006</v>
      </c>
      <c r="N69" t="s">
        <v>1030</v>
      </c>
      <c r="O69" t="s">
        <v>1006</v>
      </c>
      <c r="P69" t="s">
        <v>1021</v>
      </c>
      <c r="Q69" t="s">
        <v>1008</v>
      </c>
      <c r="R69" t="s">
        <v>1008</v>
      </c>
      <c r="S69" t="s">
        <v>1007</v>
      </c>
      <c r="T69" t="s">
        <v>1015</v>
      </c>
      <c r="U69">
        <v>-0.18763806060221899</v>
      </c>
      <c r="V69">
        <v>-0.323520177438683</v>
      </c>
      <c r="W69">
        <v>-0.44080369539326902</v>
      </c>
      <c r="X69">
        <v>-0.46687152727261899</v>
      </c>
      <c r="Y69">
        <v>-0.75545211140679203</v>
      </c>
      <c r="Z69">
        <v>-0.43554548205244997</v>
      </c>
      <c r="AA69">
        <v>-0.120681135308029</v>
      </c>
      <c r="AB69">
        <v>-7.0787694202941606E-2</v>
      </c>
      <c r="AC69">
        <v>-0.152445116195495</v>
      </c>
      <c r="AD69">
        <v>-0.46607360251014501</v>
      </c>
      <c r="AE69">
        <v>-0.34453031051584798</v>
      </c>
      <c r="AF69">
        <v>0.21921170077199501</v>
      </c>
      <c r="AG69">
        <v>0.33998918614950502</v>
      </c>
      <c r="AH69">
        <v>0.45080279720296101</v>
      </c>
    </row>
    <row r="70" spans="1:34" x14ac:dyDescent="0.25">
      <c r="A70" t="s">
        <v>1150</v>
      </c>
      <c r="B70" t="s">
        <v>1151</v>
      </c>
      <c r="C70">
        <v>70731.199999999997</v>
      </c>
      <c r="D70">
        <v>-0.349155882059281</v>
      </c>
      <c r="E70">
        <v>6.4450236131783606E-2</v>
      </c>
      <c r="F70">
        <v>-1.49835573168664</v>
      </c>
      <c r="G70">
        <v>-0.37163731021590801</v>
      </c>
      <c r="H70">
        <v>0.78199200920206402</v>
      </c>
      <c r="I70">
        <v>0.94626325101924003</v>
      </c>
      <c r="J70">
        <v>9.3093915329761408E-3</v>
      </c>
      <c r="K70">
        <v>1.2898982111034001</v>
      </c>
      <c r="L70" t="s">
        <v>1021</v>
      </c>
      <c r="M70" t="s">
        <v>1008</v>
      </c>
      <c r="N70" t="s">
        <v>1030</v>
      </c>
      <c r="O70" t="s">
        <v>1021</v>
      </c>
      <c r="P70" t="s">
        <v>1007</v>
      </c>
      <c r="Q70" t="s">
        <v>1008</v>
      </c>
      <c r="R70" t="s">
        <v>1008</v>
      </c>
      <c r="S70" t="s">
        <v>1007</v>
      </c>
      <c r="T70" t="s">
        <v>1015</v>
      </c>
      <c r="U70">
        <v>-0.81975195406548096</v>
      </c>
      <c r="V70">
        <v>-0.76917467368164305</v>
      </c>
      <c r="W70">
        <v>-0.920579716486427</v>
      </c>
      <c r="X70">
        <v>-1.02586697059453</v>
      </c>
      <c r="Y70">
        <v>-1.0301661193912299</v>
      </c>
      <c r="Z70">
        <v>-0.84432978185641905</v>
      </c>
      <c r="AA70">
        <v>-0.48351101213837799</v>
      </c>
      <c r="AB70">
        <v>-0.30405896188938403</v>
      </c>
      <c r="AC70">
        <v>-0.12929096885201299</v>
      </c>
      <c r="AD70">
        <v>-0.24023480201293099</v>
      </c>
      <c r="AE70">
        <v>-7.0145479088584498E-2</v>
      </c>
      <c r="AF70">
        <v>0.12745317035593101</v>
      </c>
      <c r="AG70">
        <v>-0.11972185078730201</v>
      </c>
      <c r="AH70">
        <v>-0.349155882059281</v>
      </c>
    </row>
    <row r="71" spans="1:34" x14ac:dyDescent="0.25">
      <c r="A71" t="s">
        <v>1152</v>
      </c>
      <c r="B71" t="s">
        <v>1153</v>
      </c>
      <c r="C71">
        <v>5487.8</v>
      </c>
      <c r="D71">
        <v>-0.25469742421730401</v>
      </c>
      <c r="E71">
        <v>8.4484015570782695E-2</v>
      </c>
      <c r="F71">
        <v>-1.6467170981885899</v>
      </c>
      <c r="G71">
        <v>-0.48756473714079601</v>
      </c>
      <c r="H71">
        <v>0.73956190043371495</v>
      </c>
      <c r="I71">
        <v>-0.41576114477431603</v>
      </c>
      <c r="J71">
        <v>5.7191352934203799E-2</v>
      </c>
      <c r="K71">
        <v>0.65249351816646195</v>
      </c>
      <c r="L71" t="s">
        <v>1021</v>
      </c>
      <c r="M71" t="s">
        <v>1008</v>
      </c>
      <c r="N71" t="s">
        <v>1030</v>
      </c>
      <c r="O71" t="s">
        <v>1021</v>
      </c>
      <c r="P71" t="s">
        <v>1007</v>
      </c>
      <c r="Q71" t="s">
        <v>1021</v>
      </c>
      <c r="R71" t="s">
        <v>1008</v>
      </c>
      <c r="S71" t="s">
        <v>1008</v>
      </c>
      <c r="T71" t="s">
        <v>1015</v>
      </c>
      <c r="U71">
        <v>-1.0134929393774299</v>
      </c>
      <c r="V71">
        <v>-0.85478949166084595</v>
      </c>
      <c r="W71">
        <v>-0.76729588923223602</v>
      </c>
      <c r="X71">
        <v>-0.99249795704186095</v>
      </c>
      <c r="Y71">
        <v>-1.2270614984025201</v>
      </c>
      <c r="Z71">
        <v>-1.1404195053835799</v>
      </c>
      <c r="AA71">
        <v>-0.86486167506969502</v>
      </c>
      <c r="AB71">
        <v>-0.68614286163754001</v>
      </c>
      <c r="AC71">
        <v>-0.70323969241339901</v>
      </c>
      <c r="AD71">
        <v>-0.56027708318621405</v>
      </c>
      <c r="AE71">
        <v>-0.237560733640447</v>
      </c>
      <c r="AF71">
        <v>0.12786800111843499</v>
      </c>
      <c r="AG71">
        <v>0.40123821363876999</v>
      </c>
      <c r="AH71">
        <v>-0.25469742421730401</v>
      </c>
    </row>
    <row r="72" spans="1:34" x14ac:dyDescent="0.25">
      <c r="A72" t="s">
        <v>1154</v>
      </c>
      <c r="B72" t="s">
        <v>1155</v>
      </c>
      <c r="C72">
        <v>31975.7</v>
      </c>
      <c r="D72">
        <v>-0.51488911700294704</v>
      </c>
      <c r="E72">
        <v>-0.62277755800102297</v>
      </c>
      <c r="F72">
        <v>0.51081995375089295</v>
      </c>
      <c r="G72">
        <v>0.18211036269185499</v>
      </c>
      <c r="H72">
        <v>7.5225956606760194E-2</v>
      </c>
      <c r="I72">
        <v>-1.2415993235548599</v>
      </c>
      <c r="J72">
        <v>-0.84517558619217803</v>
      </c>
      <c r="K72">
        <v>-0.100904489223291</v>
      </c>
      <c r="L72" t="s">
        <v>1021</v>
      </c>
      <c r="M72" t="s">
        <v>1030</v>
      </c>
      <c r="N72" t="s">
        <v>1008</v>
      </c>
      <c r="O72" t="s">
        <v>1006</v>
      </c>
      <c r="P72" t="s">
        <v>1006</v>
      </c>
      <c r="Q72" t="s">
        <v>1030</v>
      </c>
      <c r="R72" t="s">
        <v>1030</v>
      </c>
      <c r="S72" t="s">
        <v>1006</v>
      </c>
      <c r="T72" t="s">
        <v>1015</v>
      </c>
      <c r="U72">
        <v>-0.138958426803241</v>
      </c>
      <c r="V72">
        <v>-0.154959565155425</v>
      </c>
      <c r="W72">
        <v>-0.28529064759230599</v>
      </c>
      <c r="X72">
        <v>-0.63012666079232904</v>
      </c>
      <c r="Y72">
        <v>-0.72652027585787504</v>
      </c>
      <c r="Z72">
        <v>-0.46100001993307499</v>
      </c>
      <c r="AA72">
        <v>-0.46626551748626499</v>
      </c>
      <c r="AB72">
        <v>-0.50334819777349504</v>
      </c>
      <c r="AC72">
        <v>-0.183781464744459</v>
      </c>
      <c r="AD72">
        <v>-0.37739708042147702</v>
      </c>
      <c r="AE72">
        <v>-0.56157704587864798</v>
      </c>
      <c r="AF72">
        <v>-0.33616249336906501</v>
      </c>
      <c r="AG72">
        <v>-0.37140887822211399</v>
      </c>
      <c r="AH72">
        <v>-0.51488911700294704</v>
      </c>
    </row>
    <row r="73" spans="1:34" x14ac:dyDescent="0.25">
      <c r="A73" t="s">
        <v>1156</v>
      </c>
      <c r="B73" t="s">
        <v>1157</v>
      </c>
      <c r="C73">
        <v>32133.200000000001</v>
      </c>
      <c r="D73">
        <v>-1.1778464624935501</v>
      </c>
      <c r="E73">
        <v>-7.1830894244086896E-2</v>
      </c>
      <c r="F73">
        <v>0.51400533743347299</v>
      </c>
      <c r="G73">
        <v>-0.660685227420582</v>
      </c>
      <c r="H73">
        <v>0.65602556645430499</v>
      </c>
      <c r="I73">
        <v>-0.44619069302213499</v>
      </c>
      <c r="J73">
        <v>-0.33027090634594602</v>
      </c>
      <c r="K73">
        <v>-9.2294648080190698E-3</v>
      </c>
      <c r="L73" t="s">
        <v>1030</v>
      </c>
      <c r="M73" t="s">
        <v>1006</v>
      </c>
      <c r="N73" t="s">
        <v>1008</v>
      </c>
      <c r="O73" t="s">
        <v>1021</v>
      </c>
      <c r="P73" t="s">
        <v>1007</v>
      </c>
      <c r="Q73" t="s">
        <v>1021</v>
      </c>
      <c r="R73" t="s">
        <v>1006</v>
      </c>
      <c r="S73" t="s">
        <v>1006</v>
      </c>
      <c r="T73" t="s">
        <v>1015</v>
      </c>
      <c r="U73">
        <v>-0.91106636232592297</v>
      </c>
      <c r="V73">
        <v>-0.86807949306599197</v>
      </c>
      <c r="W73">
        <v>-1.0345094828568899</v>
      </c>
      <c r="X73">
        <v>-1.2112570950588499</v>
      </c>
      <c r="Y73">
        <v>-1.2649204167047701</v>
      </c>
      <c r="Z73">
        <v>-1.2327993177527099</v>
      </c>
      <c r="AA73">
        <v>-1.0819075050481399</v>
      </c>
      <c r="AB73">
        <v>-1.1690408284360001</v>
      </c>
      <c r="AC73">
        <v>-1.2323985829859301</v>
      </c>
      <c r="AD73">
        <v>-1.24246118937183</v>
      </c>
      <c r="AE73">
        <v>-1.1546669851689499</v>
      </c>
      <c r="AF73">
        <v>-0.84747806272224502</v>
      </c>
      <c r="AG73">
        <v>-0.94669813943464698</v>
      </c>
      <c r="AH73">
        <v>-1.1778464624935501</v>
      </c>
    </row>
    <row r="74" spans="1:34" x14ac:dyDescent="0.25">
      <c r="A74" t="s">
        <v>1158</v>
      </c>
      <c r="B74" t="s">
        <v>1159</v>
      </c>
      <c r="C74">
        <v>47039</v>
      </c>
      <c r="D74">
        <v>0.83294381467159295</v>
      </c>
      <c r="E74">
        <v>-0.128839668128751</v>
      </c>
      <c r="F74">
        <v>1.0819971717637</v>
      </c>
      <c r="G74">
        <v>0.79586679401399896</v>
      </c>
      <c r="H74">
        <v>6.8381398960194406E-2</v>
      </c>
      <c r="I74">
        <v>1.6311411987506199</v>
      </c>
      <c r="J74">
        <v>-0.54202994226166501</v>
      </c>
      <c r="K74">
        <v>1.48095880750248</v>
      </c>
      <c r="L74" t="s">
        <v>1051</v>
      </c>
      <c r="M74" t="s">
        <v>1006</v>
      </c>
      <c r="N74" t="s">
        <v>1007</v>
      </c>
      <c r="O74" t="s">
        <v>1008</v>
      </c>
      <c r="P74" t="s">
        <v>1006</v>
      </c>
      <c r="Q74" t="s">
        <v>1007</v>
      </c>
      <c r="R74" t="s">
        <v>1021</v>
      </c>
      <c r="S74" t="s">
        <v>1007</v>
      </c>
      <c r="T74" t="s">
        <v>1015</v>
      </c>
      <c r="U74">
        <v>9.0803204706835797E-2</v>
      </c>
      <c r="V74">
        <v>-1.3539293591052499E-2</v>
      </c>
      <c r="W74">
        <v>-0.29429423911482799</v>
      </c>
      <c r="X74">
        <v>-0.51806632843647704</v>
      </c>
      <c r="Y74">
        <v>-0.38019259578708198</v>
      </c>
      <c r="Z74">
        <v>-0.29610536159690798</v>
      </c>
      <c r="AA74">
        <v>-0.12514495752015001</v>
      </c>
      <c r="AB74">
        <v>0.15103074107627301</v>
      </c>
      <c r="AC74">
        <v>0.421467773720199</v>
      </c>
      <c r="AD74">
        <v>0.66746845908150798</v>
      </c>
      <c r="AE74">
        <v>0.95813135744476197</v>
      </c>
      <c r="AF74">
        <v>1.1198779901619</v>
      </c>
      <c r="AG74">
        <v>0.94864614619835996</v>
      </c>
      <c r="AH74">
        <v>0.83294381467159295</v>
      </c>
    </row>
    <row r="75" spans="1:34" x14ac:dyDescent="0.25">
      <c r="A75" t="s">
        <v>1160</v>
      </c>
      <c r="B75" t="s">
        <v>1161</v>
      </c>
      <c r="C75">
        <v>37372</v>
      </c>
      <c r="D75">
        <v>1.0811455834666099</v>
      </c>
      <c r="E75">
        <v>-7.4781998719925594E-2</v>
      </c>
      <c r="F75">
        <v>1.8616298203215</v>
      </c>
      <c r="G75">
        <v>1.0319589345648299</v>
      </c>
      <c r="H75">
        <v>-4.9495480541561901E-2</v>
      </c>
      <c r="I75">
        <v>0.51209708888773198</v>
      </c>
      <c r="J75">
        <v>-0.67752975911612301</v>
      </c>
      <c r="K75">
        <v>1.1532755526454901</v>
      </c>
      <c r="L75" t="s">
        <v>1020</v>
      </c>
      <c r="M75" t="s">
        <v>1006</v>
      </c>
      <c r="N75" t="s">
        <v>1007</v>
      </c>
      <c r="O75" t="s">
        <v>1007</v>
      </c>
      <c r="P75" t="s">
        <v>1006</v>
      </c>
      <c r="Q75" t="s">
        <v>1008</v>
      </c>
      <c r="R75" t="s">
        <v>1021</v>
      </c>
      <c r="S75" t="s">
        <v>1007</v>
      </c>
      <c r="T75" t="s">
        <v>1015</v>
      </c>
      <c r="U75">
        <v>0.68034026049095697</v>
      </c>
      <c r="V75">
        <v>0.19243831084785101</v>
      </c>
      <c r="W75">
        <v>-0.54228074715714703</v>
      </c>
      <c r="X75">
        <v>-0.85291139351317502</v>
      </c>
      <c r="Y75">
        <v>-0.71894002420943404</v>
      </c>
      <c r="Z75">
        <v>-0.50532342740744596</v>
      </c>
      <c r="AA75">
        <v>-0.26763757338267802</v>
      </c>
      <c r="AB75">
        <v>0.113297789321282</v>
      </c>
      <c r="AC75">
        <v>0.19475777504522301</v>
      </c>
      <c r="AD75">
        <v>0.51478277148021001</v>
      </c>
      <c r="AE75">
        <v>1.0692221195682601</v>
      </c>
      <c r="AF75">
        <v>1.2855660182478901</v>
      </c>
      <c r="AG75">
        <v>1.2192374889754101</v>
      </c>
      <c r="AH75">
        <v>1.0811455834666099</v>
      </c>
    </row>
    <row r="76" spans="1:34" x14ac:dyDescent="0.25">
      <c r="A76" t="s">
        <v>1162</v>
      </c>
      <c r="B76" t="s">
        <v>1163</v>
      </c>
      <c r="C76">
        <v>23555</v>
      </c>
      <c r="D76">
        <v>1.4874853538936601</v>
      </c>
      <c r="E76">
        <v>-0.39769677698703099</v>
      </c>
      <c r="F76">
        <v>1.8616298203215</v>
      </c>
      <c r="G76">
        <v>1.1276748142881701</v>
      </c>
      <c r="H76">
        <v>-0.59654091853131097</v>
      </c>
      <c r="I76">
        <v>-0.33789652018468802</v>
      </c>
      <c r="J76">
        <v>0.71650017006862898</v>
      </c>
      <c r="K76">
        <v>-1.0856026352049499</v>
      </c>
      <c r="L76" t="s">
        <v>1020</v>
      </c>
      <c r="M76" t="s">
        <v>1021</v>
      </c>
      <c r="N76" t="s">
        <v>1007</v>
      </c>
      <c r="O76" t="s">
        <v>1007</v>
      </c>
      <c r="P76" t="s">
        <v>1021</v>
      </c>
      <c r="Q76" t="s">
        <v>1006</v>
      </c>
      <c r="R76" t="s">
        <v>1007</v>
      </c>
      <c r="S76" t="s">
        <v>1030</v>
      </c>
      <c r="T76" t="s">
        <v>1015</v>
      </c>
      <c r="U76">
        <v>0.406237504404387</v>
      </c>
      <c r="V76">
        <v>0.53163996905180999</v>
      </c>
      <c r="W76">
        <v>0.23026219644877899</v>
      </c>
      <c r="X76">
        <v>8.4229258107209701E-2</v>
      </c>
      <c r="Y76">
        <v>0.27501851057337301</v>
      </c>
      <c r="Z76">
        <v>0.52344460811356197</v>
      </c>
      <c r="AA76">
        <v>0.91382716879714698</v>
      </c>
      <c r="AB76">
        <v>0.97002999375296906</v>
      </c>
      <c r="AC76">
        <v>1.0223981155284001</v>
      </c>
      <c r="AD76">
        <v>1.6816530743103899</v>
      </c>
      <c r="AE76">
        <v>1.88967282079469</v>
      </c>
      <c r="AF76">
        <v>1.77556755697896</v>
      </c>
      <c r="AG76">
        <v>1.65092407802067</v>
      </c>
      <c r="AH76">
        <v>1.4874853538936601</v>
      </c>
    </row>
    <row r="77" spans="1:34" x14ac:dyDescent="0.25">
      <c r="A77" t="s">
        <v>1164</v>
      </c>
      <c r="B77" t="s">
        <v>1165</v>
      </c>
      <c r="C77">
        <v>36276.1</v>
      </c>
      <c r="D77">
        <v>0.96131707627486895</v>
      </c>
      <c r="E77">
        <v>-0.52175411889255996</v>
      </c>
      <c r="F77">
        <v>1.7542329036259201</v>
      </c>
      <c r="G77">
        <v>0.91711503374824699</v>
      </c>
      <c r="H77">
        <v>-0.34150573695485997</v>
      </c>
      <c r="I77">
        <v>-0.168973667963843</v>
      </c>
      <c r="J77">
        <v>-0.18369062282037801</v>
      </c>
      <c r="K77">
        <v>9.5712045005214894E-2</v>
      </c>
      <c r="L77" t="s">
        <v>1020</v>
      </c>
      <c r="M77" t="s">
        <v>1021</v>
      </c>
      <c r="N77" t="s">
        <v>1007</v>
      </c>
      <c r="O77" t="s">
        <v>1007</v>
      </c>
      <c r="P77" t="s">
        <v>1021</v>
      </c>
      <c r="Q77" t="s">
        <v>1006</v>
      </c>
      <c r="R77" t="s">
        <v>1006</v>
      </c>
      <c r="S77" t="s">
        <v>1006</v>
      </c>
      <c r="T77" t="s">
        <v>1015</v>
      </c>
      <c r="U77">
        <v>3.31112519752636E-2</v>
      </c>
      <c r="V77">
        <v>0.25216393658645098</v>
      </c>
      <c r="W77">
        <v>5.1968711762425499E-2</v>
      </c>
      <c r="X77">
        <v>-0.20739897242378499</v>
      </c>
      <c r="Y77">
        <v>-0.21493302851988599</v>
      </c>
      <c r="Z77">
        <v>-6.9215961613407706E-2</v>
      </c>
      <c r="AA77">
        <v>8.8506459519415895E-2</v>
      </c>
      <c r="AB77">
        <v>0.30175509481437601</v>
      </c>
      <c r="AC77">
        <v>0.58582549737175904</v>
      </c>
      <c r="AD77">
        <v>0.58247042675175298</v>
      </c>
      <c r="AE77">
        <v>0.71994535865366105</v>
      </c>
      <c r="AF77">
        <v>0.90954323567152995</v>
      </c>
      <c r="AG77">
        <v>0.91507642925365995</v>
      </c>
      <c r="AH77">
        <v>0.96131707627486895</v>
      </c>
    </row>
    <row r="78" spans="1:34" x14ac:dyDescent="0.25">
      <c r="A78" t="s">
        <v>1166</v>
      </c>
      <c r="B78" t="s">
        <v>1167</v>
      </c>
      <c r="C78">
        <v>50321.5</v>
      </c>
      <c r="D78">
        <v>0.47170718124185301</v>
      </c>
      <c r="E78">
        <v>-4.0999134313510401E-3</v>
      </c>
      <c r="F78">
        <v>1.27327570365086</v>
      </c>
      <c r="G78">
        <v>0.61955874319653503</v>
      </c>
      <c r="H78">
        <v>-0.15965738484108499</v>
      </c>
      <c r="I78">
        <v>-1.23187462386812</v>
      </c>
      <c r="J78">
        <v>-0.73727553801175305</v>
      </c>
      <c r="K78">
        <v>1.29750097928199</v>
      </c>
      <c r="L78" t="s">
        <v>1008</v>
      </c>
      <c r="M78" t="s">
        <v>1008</v>
      </c>
      <c r="N78" t="s">
        <v>1007</v>
      </c>
      <c r="O78" t="s">
        <v>1008</v>
      </c>
      <c r="P78" t="s">
        <v>1006</v>
      </c>
      <c r="Q78" t="s">
        <v>1030</v>
      </c>
      <c r="R78" t="s">
        <v>1021</v>
      </c>
      <c r="S78" t="s">
        <v>1007</v>
      </c>
      <c r="T78" t="s">
        <v>1015</v>
      </c>
      <c r="U78">
        <v>-0.29214363563444001</v>
      </c>
      <c r="V78">
        <v>-0.32072501717964702</v>
      </c>
      <c r="W78">
        <v>-0.397293086947621</v>
      </c>
      <c r="X78">
        <v>-0.62722047705593897</v>
      </c>
      <c r="Y78">
        <v>-0.68643162259500201</v>
      </c>
      <c r="Z78">
        <v>-0.64799450631678202</v>
      </c>
      <c r="AA78">
        <v>-0.302908331784423</v>
      </c>
      <c r="AB78">
        <v>7.3135087148530994E-2</v>
      </c>
      <c r="AC78">
        <v>0.20858866845212201</v>
      </c>
      <c r="AD78">
        <v>0.30119135897016802</v>
      </c>
      <c r="AE78">
        <v>0.55149566416934603</v>
      </c>
      <c r="AF78">
        <v>0.66623730602751796</v>
      </c>
      <c r="AG78">
        <v>0.49874099104789898</v>
      </c>
      <c r="AH78">
        <v>0.47170718124185301</v>
      </c>
    </row>
    <row r="79" spans="1:34" x14ac:dyDescent="0.25">
      <c r="A79" t="s">
        <v>1168</v>
      </c>
      <c r="B79" t="s">
        <v>1169</v>
      </c>
      <c r="C79">
        <v>58176.800000000003</v>
      </c>
      <c r="D79">
        <v>7.1326306306948403E-2</v>
      </c>
      <c r="E79">
        <v>3.78402900116354E-2</v>
      </c>
      <c r="F79">
        <v>-0.82291646059136003</v>
      </c>
      <c r="G79">
        <v>0.25095898687877599</v>
      </c>
      <c r="H79">
        <v>0.61004071086253997</v>
      </c>
      <c r="I79">
        <v>-0.64730974866714097</v>
      </c>
      <c r="J79">
        <v>-0.41183076300107901</v>
      </c>
      <c r="K79">
        <v>1.5065370403118401</v>
      </c>
      <c r="L79" t="s">
        <v>1006</v>
      </c>
      <c r="M79" t="s">
        <v>1008</v>
      </c>
      <c r="N79" t="s">
        <v>1021</v>
      </c>
      <c r="O79" t="s">
        <v>1006</v>
      </c>
      <c r="P79" t="s">
        <v>1008</v>
      </c>
      <c r="Q79" t="s">
        <v>1021</v>
      </c>
      <c r="R79" t="s">
        <v>1021</v>
      </c>
      <c r="S79" t="s">
        <v>1007</v>
      </c>
      <c r="T79" t="s">
        <v>1015</v>
      </c>
      <c r="U79">
        <v>-0.28422485384992302</v>
      </c>
      <c r="V79">
        <v>-0.16410619869441001</v>
      </c>
      <c r="W79">
        <v>-0.28818640101023102</v>
      </c>
      <c r="X79">
        <v>-0.472033722809862</v>
      </c>
      <c r="Y79">
        <v>-0.51055541266645998</v>
      </c>
      <c r="Z79">
        <v>-0.51410860565528704</v>
      </c>
      <c r="AA79">
        <v>-0.329250233574509</v>
      </c>
      <c r="AB79">
        <v>-0.17384686935771801</v>
      </c>
      <c r="AC79">
        <v>-0.27927967649044599</v>
      </c>
      <c r="AD79">
        <v>-0.48196612746362599</v>
      </c>
      <c r="AE79">
        <v>-0.235881738025631</v>
      </c>
      <c r="AF79">
        <v>8.6390311641967005E-2</v>
      </c>
      <c r="AG79">
        <v>0.21115541805167301</v>
      </c>
      <c r="AH79">
        <v>7.1326306306948403E-2</v>
      </c>
    </row>
    <row r="80" spans="1:34" x14ac:dyDescent="0.25">
      <c r="A80" t="s">
        <v>1170</v>
      </c>
      <c r="B80" t="s">
        <v>1171</v>
      </c>
      <c r="C80">
        <v>15588.7</v>
      </c>
      <c r="D80">
        <v>0.55759250355325995</v>
      </c>
      <c r="E80">
        <v>-7.6517665691196203E-3</v>
      </c>
      <c r="F80">
        <v>-1.6467170981885899</v>
      </c>
      <c r="G80">
        <v>0.43112820337225</v>
      </c>
      <c r="H80">
        <v>-0.514549504847718</v>
      </c>
      <c r="I80">
        <v>-1.3564076619712999</v>
      </c>
      <c r="J80">
        <v>-0.72156243217173699</v>
      </c>
      <c r="K80">
        <v>0.76893832768328296</v>
      </c>
      <c r="L80" t="s">
        <v>1051</v>
      </c>
      <c r="M80" t="s">
        <v>1008</v>
      </c>
      <c r="N80" t="s">
        <v>1030</v>
      </c>
      <c r="O80" t="s">
        <v>1006</v>
      </c>
      <c r="P80" t="s">
        <v>1021</v>
      </c>
      <c r="Q80" t="s">
        <v>1030</v>
      </c>
      <c r="R80" t="s">
        <v>1021</v>
      </c>
      <c r="S80" t="s">
        <v>1008</v>
      </c>
      <c r="T80" t="s">
        <v>1015</v>
      </c>
      <c r="U80">
        <v>5.5721298934082598E-2</v>
      </c>
      <c r="V80">
        <v>0.26652925351765799</v>
      </c>
      <c r="W80">
        <v>0.16885308439895599</v>
      </c>
      <c r="X80">
        <v>-0.114185450936458</v>
      </c>
      <c r="Y80">
        <v>-0.14286821246294601</v>
      </c>
      <c r="Z80">
        <v>0.26080257891178399</v>
      </c>
      <c r="AA80">
        <v>0.36614498677882801</v>
      </c>
      <c r="AB80">
        <v>0.36904402684090998</v>
      </c>
      <c r="AC80">
        <v>0.108834931107995</v>
      </c>
      <c r="AD80">
        <v>0.18907130003561401</v>
      </c>
      <c r="AE80">
        <v>0.84348980277406505</v>
      </c>
      <c r="AF80">
        <v>0.92126145170377705</v>
      </c>
      <c r="AG80">
        <v>0.72436660258417795</v>
      </c>
      <c r="AH80">
        <v>0.55759250355325995</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10"/>
  <sheetViews>
    <sheetView workbookViewId="0">
      <selection activeCell="I34" sqref="I34"/>
    </sheetView>
  </sheetViews>
  <sheetFormatPr baseColWidth="10" defaultRowHeight="15" x14ac:dyDescent="0.25"/>
  <cols>
    <col min="1" max="1" width="27.42578125" customWidth="1"/>
    <col min="4" max="4" width="101.42578125" customWidth="1"/>
    <col min="6" max="6" width="91.42578125" customWidth="1"/>
    <col min="7" max="7" width="9" customWidth="1"/>
    <col min="8" max="8" width="60.7109375" customWidth="1"/>
    <col min="10" max="10" width="72.140625" customWidth="1"/>
  </cols>
  <sheetData>
    <row r="1" spans="1:10" x14ac:dyDescent="0.25">
      <c r="A1" t="s">
        <v>135</v>
      </c>
      <c r="B1" s="113" t="s">
        <v>0</v>
      </c>
      <c r="D1" s="14" t="s">
        <v>136</v>
      </c>
      <c r="E1" s="14" t="s">
        <v>137</v>
      </c>
      <c r="F1" s="14" t="s">
        <v>138</v>
      </c>
      <c r="H1" t="s">
        <v>138</v>
      </c>
      <c r="I1" t="s">
        <v>136</v>
      </c>
      <c r="J1" t="s">
        <v>137</v>
      </c>
    </row>
    <row r="2" spans="1:10" x14ac:dyDescent="0.25">
      <c r="A2" t="s">
        <v>214</v>
      </c>
      <c r="B2" s="113" t="s">
        <v>1</v>
      </c>
      <c r="D2" s="14" t="s">
        <v>291</v>
      </c>
      <c r="E2" s="14" t="s">
        <v>292</v>
      </c>
      <c r="F2" s="14" t="s">
        <v>293</v>
      </c>
      <c r="H2" t="str">
        <f>CONCATENATE(I2,"_",J2)</f>
        <v>A0X_Agriculteurs, éleveurs, sylviculteurs, bûcherons</v>
      </c>
      <c r="I2" t="s">
        <v>824</v>
      </c>
      <c r="J2" t="s">
        <v>2</v>
      </c>
    </row>
    <row r="3" spans="1:10" x14ac:dyDescent="0.25">
      <c r="A3" t="s">
        <v>215</v>
      </c>
      <c r="B3" s="113" t="s">
        <v>3</v>
      </c>
      <c r="D3" s="14" t="s">
        <v>294</v>
      </c>
      <c r="E3" s="14" t="s">
        <v>295</v>
      </c>
      <c r="F3" s="14" t="s">
        <v>296</v>
      </c>
      <c r="H3" t="str">
        <f t="shared" ref="H3:H66" si="0">CONCATENATE(I3,"_",J3)</f>
        <v>A1X_Maraîchers, jardiniers, viticulteurs</v>
      </c>
      <c r="I3" t="s">
        <v>825</v>
      </c>
      <c r="J3" t="s">
        <v>14</v>
      </c>
    </row>
    <row r="4" spans="1:10" x14ac:dyDescent="0.25">
      <c r="A4" t="s">
        <v>216</v>
      </c>
      <c r="B4" s="113" t="s">
        <v>4</v>
      </c>
      <c r="D4" s="14" t="s">
        <v>297</v>
      </c>
      <c r="E4" s="14" t="s">
        <v>298</v>
      </c>
      <c r="F4" s="14" t="s">
        <v>299</v>
      </c>
      <c r="H4" t="str">
        <f t="shared" si="0"/>
        <v>A2X_Techniciens et cadres de l'agriculture</v>
      </c>
      <c r="I4" t="s">
        <v>826</v>
      </c>
      <c r="J4" t="s">
        <v>15</v>
      </c>
    </row>
    <row r="5" spans="1:10" x14ac:dyDescent="0.25">
      <c r="A5" t="s">
        <v>217</v>
      </c>
      <c r="B5" s="113" t="s">
        <v>5</v>
      </c>
      <c r="D5" s="14" t="s">
        <v>300</v>
      </c>
      <c r="E5" s="14" t="s">
        <v>301</v>
      </c>
      <c r="F5" s="14" t="s">
        <v>105</v>
      </c>
      <c r="H5" t="str">
        <f t="shared" si="0"/>
        <v>A3X_Marins, pêcheurs, aquaculteurs</v>
      </c>
      <c r="I5" t="s">
        <v>827</v>
      </c>
      <c r="J5" t="s">
        <v>16</v>
      </c>
    </row>
    <row r="6" spans="1:10" x14ac:dyDescent="0.25">
      <c r="A6" t="s">
        <v>218</v>
      </c>
      <c r="B6" s="113" t="s">
        <v>6</v>
      </c>
      <c r="D6" s="14" t="s">
        <v>302</v>
      </c>
      <c r="E6" s="14" t="s">
        <v>303</v>
      </c>
      <c r="F6" s="14" t="s">
        <v>304</v>
      </c>
      <c r="H6" t="str">
        <f t="shared" si="0"/>
        <v>B0X_Ouvriers des travaux publics, du béton et de l'extraction</v>
      </c>
      <c r="I6" t="s">
        <v>828</v>
      </c>
      <c r="J6" t="s">
        <v>829</v>
      </c>
    </row>
    <row r="7" spans="1:10" x14ac:dyDescent="0.25">
      <c r="A7" t="s">
        <v>219</v>
      </c>
      <c r="B7" s="113" t="s">
        <v>7</v>
      </c>
      <c r="D7" s="14" t="s">
        <v>305</v>
      </c>
      <c r="E7" s="14" t="s">
        <v>306</v>
      </c>
      <c r="F7" s="14" t="s">
        <v>307</v>
      </c>
      <c r="H7" t="str">
        <f t="shared" si="0"/>
        <v>B1X_Ouvriers du gros œuvre du bâtiment</v>
      </c>
      <c r="I7" t="s">
        <v>830</v>
      </c>
      <c r="J7" t="s">
        <v>831</v>
      </c>
    </row>
    <row r="8" spans="1:10" x14ac:dyDescent="0.25">
      <c r="A8" t="s">
        <v>220</v>
      </c>
      <c r="B8" s="113" t="s">
        <v>8</v>
      </c>
      <c r="D8" s="14" t="s">
        <v>308</v>
      </c>
      <c r="E8" s="14" t="s">
        <v>309</v>
      </c>
      <c r="F8" s="14" t="s">
        <v>310</v>
      </c>
      <c r="H8" t="str">
        <f t="shared" si="0"/>
        <v>B2X_Ouvriers du second œuvre du bâtiment</v>
      </c>
      <c r="I8" t="s">
        <v>832</v>
      </c>
      <c r="J8" t="s">
        <v>833</v>
      </c>
    </row>
    <row r="9" spans="1:10" x14ac:dyDescent="0.25">
      <c r="A9" t="s">
        <v>221</v>
      </c>
      <c r="B9" s="113" t="s">
        <v>9</v>
      </c>
      <c r="D9" s="14" t="s">
        <v>311</v>
      </c>
      <c r="E9" s="14" t="s">
        <v>312</v>
      </c>
      <c r="F9" s="14" t="s">
        <v>104</v>
      </c>
      <c r="H9" t="str">
        <f t="shared" si="0"/>
        <v>B5X_Conducteurs d'engins du bâtiment et des travaux publics</v>
      </c>
      <c r="I9" t="s">
        <v>834</v>
      </c>
      <c r="J9" t="s">
        <v>17</v>
      </c>
    </row>
    <row r="10" spans="1:10" x14ac:dyDescent="0.25">
      <c r="A10" t="s">
        <v>222</v>
      </c>
      <c r="B10" s="113" t="s">
        <v>10</v>
      </c>
      <c r="D10" s="14" t="s">
        <v>313</v>
      </c>
      <c r="E10" s="14" t="s">
        <v>314</v>
      </c>
      <c r="F10" s="14" t="s">
        <v>108</v>
      </c>
      <c r="H10" t="str">
        <f t="shared" si="0"/>
        <v>B6X_Techniciens, agents de maîtrise et assimilés du bâtiment et des travaux publics</v>
      </c>
      <c r="I10" t="s">
        <v>835</v>
      </c>
      <c r="J10" t="s">
        <v>836</v>
      </c>
    </row>
    <row r="11" spans="1:10" x14ac:dyDescent="0.25">
      <c r="A11" t="s">
        <v>223</v>
      </c>
      <c r="B11" s="113" t="s">
        <v>11</v>
      </c>
      <c r="D11" s="14" t="s">
        <v>315</v>
      </c>
      <c r="E11" s="14" t="s">
        <v>316</v>
      </c>
      <c r="F11" s="14" t="s">
        <v>317</v>
      </c>
      <c r="H11" t="str">
        <f t="shared" si="0"/>
        <v>B7X_Cadres du bâtiment et des travaux publics</v>
      </c>
      <c r="I11" t="s">
        <v>837</v>
      </c>
      <c r="J11" t="s">
        <v>18</v>
      </c>
    </row>
    <row r="12" spans="1:10" x14ac:dyDescent="0.25">
      <c r="A12" t="s">
        <v>224</v>
      </c>
      <c r="B12" s="113" t="s">
        <v>12</v>
      </c>
      <c r="D12" s="14" t="s">
        <v>318</v>
      </c>
      <c r="E12" s="14" t="s">
        <v>319</v>
      </c>
      <c r="F12" s="14" t="s">
        <v>320</v>
      </c>
      <c r="H12" t="str">
        <f t="shared" si="0"/>
        <v>C0X_Ouvriers de l'électricité et de l'électronique</v>
      </c>
      <c r="I12" t="s">
        <v>838</v>
      </c>
      <c r="J12" t="s">
        <v>392</v>
      </c>
    </row>
    <row r="13" spans="1:10" x14ac:dyDescent="0.25">
      <c r="A13" t="s">
        <v>225</v>
      </c>
      <c r="B13" s="113" t="s">
        <v>13</v>
      </c>
      <c r="D13" s="14" t="s">
        <v>321</v>
      </c>
      <c r="E13" s="14" t="s">
        <v>322</v>
      </c>
      <c r="F13" s="14" t="s">
        <v>120</v>
      </c>
      <c r="H13" t="str">
        <f t="shared" si="0"/>
        <v>C2X_Techniciens, agents de maîtrise et assimilés de l'électricité et de l'électronique</v>
      </c>
      <c r="I13" t="s">
        <v>839</v>
      </c>
      <c r="J13" t="s">
        <v>840</v>
      </c>
    </row>
    <row r="14" spans="1:10" x14ac:dyDescent="0.25">
      <c r="B14" s="113"/>
      <c r="D14" s="14" t="s">
        <v>323</v>
      </c>
      <c r="E14" s="14" t="s">
        <v>324</v>
      </c>
      <c r="F14" s="14" t="s">
        <v>325</v>
      </c>
      <c r="H14" t="str">
        <f t="shared" si="0"/>
        <v>D0X_Ouvriers travaillant par enlèvement de métal</v>
      </c>
      <c r="I14" t="s">
        <v>841</v>
      </c>
      <c r="J14" t="s">
        <v>842</v>
      </c>
    </row>
    <row r="15" spans="1:10" x14ac:dyDescent="0.25">
      <c r="D15" s="14" t="s">
        <v>326</v>
      </c>
      <c r="E15" s="14" t="s">
        <v>327</v>
      </c>
      <c r="F15" s="14" t="s">
        <v>328</v>
      </c>
      <c r="H15" t="str">
        <f t="shared" si="0"/>
        <v>D1X_Ouvriers travaillant par formage de métal</v>
      </c>
      <c r="I15" t="s">
        <v>843</v>
      </c>
      <c r="J15" t="s">
        <v>844</v>
      </c>
    </row>
    <row r="16" spans="1:10" x14ac:dyDescent="0.25">
      <c r="D16" s="14" t="s">
        <v>329</v>
      </c>
      <c r="E16" s="14" t="s">
        <v>330</v>
      </c>
      <c r="F16" s="14" t="s">
        <v>331</v>
      </c>
      <c r="H16" t="str">
        <f t="shared" si="0"/>
        <v>D2X_Ouvriers de la mécanique et du traitement de surface</v>
      </c>
      <c r="I16" t="s">
        <v>845</v>
      </c>
      <c r="J16" t="s">
        <v>846</v>
      </c>
    </row>
    <row r="17" spans="4:10" x14ac:dyDescent="0.25">
      <c r="D17" s="14" t="s">
        <v>332</v>
      </c>
      <c r="E17" s="14" t="s">
        <v>333</v>
      </c>
      <c r="F17" s="14" t="s">
        <v>334</v>
      </c>
      <c r="H17" t="str">
        <f t="shared" si="0"/>
        <v>D6X_Techniciens et agents de maîtrise des industries mécaniques</v>
      </c>
      <c r="I17" t="s">
        <v>847</v>
      </c>
      <c r="J17" t="s">
        <v>19</v>
      </c>
    </row>
    <row r="18" spans="4:10" x14ac:dyDescent="0.25">
      <c r="D18" s="14" t="s">
        <v>335</v>
      </c>
      <c r="E18" s="14" t="s">
        <v>336</v>
      </c>
      <c r="F18" s="14" t="s">
        <v>159</v>
      </c>
      <c r="H18" t="str">
        <f t="shared" si="0"/>
        <v>E0X_Pilotes d'installation lourdes des industries de transformation et d'énergie</v>
      </c>
      <c r="I18" t="s">
        <v>848</v>
      </c>
      <c r="J18" t="s">
        <v>426</v>
      </c>
    </row>
    <row r="19" spans="4:10" x14ac:dyDescent="0.25">
      <c r="D19" s="14" t="s">
        <v>337</v>
      </c>
      <c r="E19" s="14" t="s">
        <v>338</v>
      </c>
      <c r="F19" s="14" t="s">
        <v>339</v>
      </c>
      <c r="H19" t="str">
        <f t="shared" si="0"/>
        <v>E1X_Ouvriers de la métallurgie, du verre, de la céramique et des matériaux de construction</v>
      </c>
      <c r="I19" t="s">
        <v>849</v>
      </c>
      <c r="J19" t="s">
        <v>850</v>
      </c>
    </row>
    <row r="20" spans="4:10" x14ac:dyDescent="0.25">
      <c r="D20" s="14" t="s">
        <v>340</v>
      </c>
      <c r="E20" s="14" t="s">
        <v>341</v>
      </c>
      <c r="F20" s="14" t="s">
        <v>84</v>
      </c>
      <c r="H20" t="str">
        <f t="shared" si="0"/>
        <v>E2X_Ouvriers des industries chimiques et plastiques</v>
      </c>
      <c r="I20" t="s">
        <v>851</v>
      </c>
      <c r="J20" t="s">
        <v>852</v>
      </c>
    </row>
    <row r="21" spans="4:10" x14ac:dyDescent="0.25">
      <c r="D21" s="14" t="s">
        <v>342</v>
      </c>
      <c r="E21" s="14" t="s">
        <v>343</v>
      </c>
      <c r="F21" s="14" t="s">
        <v>83</v>
      </c>
      <c r="H21" t="str">
        <f t="shared" si="0"/>
        <v>E3X_Ouvriers des industries agro-alimentaires</v>
      </c>
      <c r="I21" t="s">
        <v>853</v>
      </c>
      <c r="J21" t="s">
        <v>854</v>
      </c>
    </row>
    <row r="22" spans="4:10" x14ac:dyDescent="0.25">
      <c r="D22" s="14" t="s">
        <v>344</v>
      </c>
      <c r="E22" s="14" t="s">
        <v>345</v>
      </c>
      <c r="F22" s="14" t="s">
        <v>346</v>
      </c>
      <c r="H22" t="str">
        <f t="shared" si="0"/>
        <v>E4X_Autres ouvriers des industries de process</v>
      </c>
      <c r="I22" t="s">
        <v>855</v>
      </c>
      <c r="J22" t="s">
        <v>856</v>
      </c>
    </row>
    <row r="23" spans="4:10" x14ac:dyDescent="0.25">
      <c r="D23" s="14" t="s">
        <v>347</v>
      </c>
      <c r="E23" s="14" t="s">
        <v>348</v>
      </c>
      <c r="F23" s="14" t="s">
        <v>349</v>
      </c>
      <c r="H23" t="str">
        <f t="shared" si="0"/>
        <v>E5X_Techniciens et agents de maîtrise des industries de process</v>
      </c>
      <c r="I23" t="s">
        <v>857</v>
      </c>
      <c r="J23" t="s">
        <v>20</v>
      </c>
    </row>
    <row r="24" spans="4:10" x14ac:dyDescent="0.25">
      <c r="D24" s="14" t="s">
        <v>350</v>
      </c>
      <c r="E24" s="14" t="s">
        <v>351</v>
      </c>
      <c r="F24" s="14" t="s">
        <v>352</v>
      </c>
      <c r="H24" t="str">
        <f t="shared" si="0"/>
        <v>F0X_Ouvriers, techniciens et agents de maîtrise du textile et du cuir</v>
      </c>
      <c r="I24" t="s">
        <v>858</v>
      </c>
      <c r="J24" t="s">
        <v>859</v>
      </c>
    </row>
    <row r="25" spans="4:10" x14ac:dyDescent="0.25">
      <c r="D25" s="14" t="s">
        <v>353</v>
      </c>
      <c r="E25" s="14" t="s">
        <v>354</v>
      </c>
      <c r="F25" s="14" t="s">
        <v>355</v>
      </c>
      <c r="H25" t="str">
        <f t="shared" si="0"/>
        <v>F1X_Ouvriers et techniciens du travail du bois et de l'ameublement</v>
      </c>
      <c r="I25" t="s">
        <v>860</v>
      </c>
      <c r="J25" t="s">
        <v>861</v>
      </c>
    </row>
    <row r="26" spans="4:10" x14ac:dyDescent="0.25">
      <c r="D26" s="14" t="s">
        <v>356</v>
      </c>
      <c r="E26" s="14" t="s">
        <v>357</v>
      </c>
      <c r="F26" s="14" t="s">
        <v>358</v>
      </c>
      <c r="H26" t="str">
        <f t="shared" si="0"/>
        <v>F2X_Ouvriers, techniciens et agents de maîtrise des industries graphiques</v>
      </c>
      <c r="I26" t="s">
        <v>862</v>
      </c>
      <c r="J26" t="s">
        <v>863</v>
      </c>
    </row>
    <row r="27" spans="4:10" x14ac:dyDescent="0.25">
      <c r="D27" s="14" t="s">
        <v>359</v>
      </c>
      <c r="E27" s="14" t="s">
        <v>360</v>
      </c>
      <c r="F27" s="14" t="s">
        <v>361</v>
      </c>
      <c r="H27" t="str">
        <f t="shared" si="0"/>
        <v>G0A_Ouvriers qualifiés de la maintenance</v>
      </c>
      <c r="I27" t="s">
        <v>21</v>
      </c>
      <c r="J27" t="s">
        <v>22</v>
      </c>
    </row>
    <row r="28" spans="4:10" x14ac:dyDescent="0.25">
      <c r="D28" s="14" t="s">
        <v>362</v>
      </c>
      <c r="E28" s="14" t="s">
        <v>363</v>
      </c>
      <c r="F28" s="14" t="s">
        <v>364</v>
      </c>
      <c r="H28" t="str">
        <f t="shared" si="0"/>
        <v>G0B_Ouvriers de la réparation automobile</v>
      </c>
      <c r="I28" t="s">
        <v>23</v>
      </c>
      <c r="J28" t="s">
        <v>864</v>
      </c>
    </row>
    <row r="29" spans="4:10" x14ac:dyDescent="0.25">
      <c r="D29" s="14" t="s">
        <v>365</v>
      </c>
      <c r="E29" s="14" t="s">
        <v>366</v>
      </c>
      <c r="F29" s="14" t="s">
        <v>367</v>
      </c>
      <c r="H29" t="str">
        <f t="shared" si="0"/>
        <v>G1X_Techniciens et agents de maîtrise de la maintenance</v>
      </c>
      <c r="I29" t="s">
        <v>865</v>
      </c>
      <c r="J29" t="s">
        <v>24</v>
      </c>
    </row>
    <row r="30" spans="4:10" x14ac:dyDescent="0.25">
      <c r="D30" s="14" t="s">
        <v>368</v>
      </c>
      <c r="E30" s="14" t="s">
        <v>369</v>
      </c>
      <c r="F30" s="14" t="s">
        <v>17</v>
      </c>
      <c r="H30" t="str">
        <f t="shared" si="0"/>
        <v>H0X_Techniciens et ouvriers du contrôle qualité et du dessin industriel</v>
      </c>
      <c r="I30" t="s">
        <v>866</v>
      </c>
      <c r="J30" t="s">
        <v>867</v>
      </c>
    </row>
    <row r="31" spans="4:10" x14ac:dyDescent="0.25">
      <c r="D31" s="14" t="s">
        <v>370</v>
      </c>
      <c r="E31" s="14" t="s">
        <v>371</v>
      </c>
      <c r="F31" s="14" t="s">
        <v>94</v>
      </c>
      <c r="H31" t="str">
        <f t="shared" si="0"/>
        <v>H1X_Ingénieurs et cadres techniques de l'industrie</v>
      </c>
      <c r="I31" t="s">
        <v>868</v>
      </c>
      <c r="J31" t="s">
        <v>25</v>
      </c>
    </row>
    <row r="32" spans="4:10" x14ac:dyDescent="0.25">
      <c r="D32" s="14" t="s">
        <v>372</v>
      </c>
      <c r="E32" s="14" t="s">
        <v>373</v>
      </c>
      <c r="F32" s="14" t="s">
        <v>374</v>
      </c>
      <c r="H32" t="str">
        <f t="shared" si="0"/>
        <v>J0X_Ouvriers de la manutention</v>
      </c>
      <c r="I32" t="s">
        <v>869</v>
      </c>
      <c r="J32" t="s">
        <v>870</v>
      </c>
    </row>
    <row r="33" spans="4:10" x14ac:dyDescent="0.25">
      <c r="D33" s="14" t="s">
        <v>375</v>
      </c>
      <c r="E33" s="14" t="s">
        <v>376</v>
      </c>
      <c r="F33" s="14" t="s">
        <v>95</v>
      </c>
      <c r="H33" t="str">
        <f t="shared" si="0"/>
        <v>J1X_Responsable magasinage</v>
      </c>
      <c r="I33" t="s">
        <v>871</v>
      </c>
      <c r="J33" t="s">
        <v>872</v>
      </c>
    </row>
    <row r="34" spans="4:10" x14ac:dyDescent="0.25">
      <c r="D34" s="14" t="s">
        <v>377</v>
      </c>
      <c r="E34" s="14" t="s">
        <v>378</v>
      </c>
      <c r="F34" s="14" t="s">
        <v>379</v>
      </c>
      <c r="H34" t="str">
        <f t="shared" si="0"/>
        <v>J2X_Facteurs</v>
      </c>
      <c r="I34" t="s">
        <v>873</v>
      </c>
      <c r="J34" t="s">
        <v>874</v>
      </c>
    </row>
    <row r="35" spans="4:10" x14ac:dyDescent="0.25">
      <c r="D35" s="14" t="s">
        <v>380</v>
      </c>
      <c r="E35" s="14" t="s">
        <v>381</v>
      </c>
      <c r="F35" s="14" t="s">
        <v>382</v>
      </c>
      <c r="H35" t="str">
        <f t="shared" si="0"/>
        <v>J3X_Conducteurs de véhicules</v>
      </c>
      <c r="I35" t="s">
        <v>875</v>
      </c>
      <c r="J35" t="s">
        <v>26</v>
      </c>
    </row>
    <row r="36" spans="4:10" x14ac:dyDescent="0.25">
      <c r="D36" s="14" t="s">
        <v>383</v>
      </c>
      <c r="E36" s="14" t="s">
        <v>384</v>
      </c>
      <c r="F36" s="14" t="s">
        <v>80</v>
      </c>
      <c r="H36" t="str">
        <f t="shared" si="0"/>
        <v>J4X_Employés commerciaux des transports et du tourisme</v>
      </c>
      <c r="I36" t="s">
        <v>876</v>
      </c>
      <c r="J36" t="s">
        <v>877</v>
      </c>
    </row>
    <row r="37" spans="4:10" x14ac:dyDescent="0.25">
      <c r="D37" s="14" t="s">
        <v>385</v>
      </c>
      <c r="E37" s="14" t="s">
        <v>386</v>
      </c>
      <c r="F37" s="14" t="s">
        <v>387</v>
      </c>
      <c r="H37" t="str">
        <f t="shared" si="0"/>
        <v>J5X_Agents d'exploitation des transports et maîtrise du tourisme</v>
      </c>
      <c r="I37" t="s">
        <v>878</v>
      </c>
      <c r="J37" t="s">
        <v>879</v>
      </c>
    </row>
    <row r="38" spans="4:10" x14ac:dyDescent="0.25">
      <c r="D38" s="14" t="s">
        <v>388</v>
      </c>
      <c r="E38" s="14" t="s">
        <v>389</v>
      </c>
      <c r="F38" s="14" t="s">
        <v>67</v>
      </c>
      <c r="H38" t="str">
        <f t="shared" si="0"/>
        <v>J6X_Cadres des transports, du tourisme, de la logistique et navigants de l'aviation</v>
      </c>
      <c r="I38" t="s">
        <v>880</v>
      </c>
      <c r="J38" t="s">
        <v>881</v>
      </c>
    </row>
    <row r="39" spans="4:10" x14ac:dyDescent="0.25">
      <c r="D39" s="14" t="s">
        <v>390</v>
      </c>
      <c r="E39" s="14" t="s">
        <v>391</v>
      </c>
      <c r="F39" s="14" t="s">
        <v>392</v>
      </c>
      <c r="H39" t="str">
        <f t="shared" si="0"/>
        <v>K0X_Artisans et ouvriers artisanaux</v>
      </c>
      <c r="I39" t="s">
        <v>882</v>
      </c>
      <c r="J39" t="s">
        <v>142</v>
      </c>
    </row>
    <row r="40" spans="4:10" x14ac:dyDescent="0.25">
      <c r="D40" s="14" t="s">
        <v>393</v>
      </c>
      <c r="E40" s="14" t="s">
        <v>394</v>
      </c>
      <c r="F40" s="14" t="s">
        <v>395</v>
      </c>
      <c r="H40" t="str">
        <f t="shared" si="0"/>
        <v>L0X_Secrétaires</v>
      </c>
      <c r="I40" t="s">
        <v>883</v>
      </c>
      <c r="J40" t="s">
        <v>27</v>
      </c>
    </row>
    <row r="41" spans="4:10" x14ac:dyDescent="0.25">
      <c r="D41" s="14" t="s">
        <v>396</v>
      </c>
      <c r="E41" s="14" t="s">
        <v>397</v>
      </c>
      <c r="F41" s="14" t="s">
        <v>398</v>
      </c>
      <c r="H41" t="str">
        <f t="shared" si="0"/>
        <v>L1X_Employés de la comptabilité</v>
      </c>
      <c r="I41" t="s">
        <v>884</v>
      </c>
      <c r="J41" t="s">
        <v>28</v>
      </c>
    </row>
    <row r="42" spans="4:10" x14ac:dyDescent="0.25">
      <c r="D42" s="14" t="s">
        <v>399</v>
      </c>
      <c r="E42" s="14" t="s">
        <v>400</v>
      </c>
      <c r="F42" s="14" t="s">
        <v>401</v>
      </c>
      <c r="H42" t="str">
        <f t="shared" si="0"/>
        <v>L2X_Employés administratifs d'entreprise et d'administration publique</v>
      </c>
      <c r="I42" t="s">
        <v>885</v>
      </c>
      <c r="J42" t="s">
        <v>886</v>
      </c>
    </row>
    <row r="43" spans="4:10" x14ac:dyDescent="0.25">
      <c r="D43" s="14" t="s">
        <v>402</v>
      </c>
      <c r="E43" s="14" t="s">
        <v>403</v>
      </c>
      <c r="F43" s="14" t="s">
        <v>60</v>
      </c>
      <c r="H43" t="str">
        <f t="shared" si="0"/>
        <v>L3X_Secrétaires de direction</v>
      </c>
      <c r="I43" t="s">
        <v>887</v>
      </c>
      <c r="J43" t="s">
        <v>29</v>
      </c>
    </row>
    <row r="44" spans="4:10" x14ac:dyDescent="0.25">
      <c r="D44" s="14" t="s">
        <v>404</v>
      </c>
      <c r="E44" s="14" t="s">
        <v>405</v>
      </c>
      <c r="F44" s="14" t="s">
        <v>406</v>
      </c>
      <c r="H44" t="str">
        <f t="shared" si="0"/>
        <v>L4X_Techniciens des services administratifs, comptables et financiers</v>
      </c>
      <c r="I44" t="s">
        <v>888</v>
      </c>
      <c r="J44" t="s">
        <v>30</v>
      </c>
    </row>
    <row r="45" spans="4:10" x14ac:dyDescent="0.25">
      <c r="D45" s="14" t="s">
        <v>407</v>
      </c>
      <c r="E45" s="14" t="s">
        <v>408</v>
      </c>
      <c r="F45" s="14" t="s">
        <v>66</v>
      </c>
      <c r="H45" t="str">
        <f t="shared" si="0"/>
        <v>L5X_Cadres des services administratifs, comptables et financiers</v>
      </c>
      <c r="I45" t="s">
        <v>889</v>
      </c>
      <c r="J45" t="s">
        <v>31</v>
      </c>
    </row>
    <row r="46" spans="4:10" x14ac:dyDescent="0.25">
      <c r="D46" s="14" t="s">
        <v>409</v>
      </c>
      <c r="E46" s="14" t="s">
        <v>410</v>
      </c>
      <c r="F46" s="14" t="s">
        <v>68</v>
      </c>
      <c r="H46" t="str">
        <f t="shared" si="0"/>
        <v>M1X_Techniciens de l'informatique</v>
      </c>
      <c r="I46" t="s">
        <v>890</v>
      </c>
      <c r="J46" t="s">
        <v>32</v>
      </c>
    </row>
    <row r="47" spans="4:10" x14ac:dyDescent="0.25">
      <c r="D47" s="14" t="s">
        <v>411</v>
      </c>
      <c r="E47" s="14" t="s">
        <v>412</v>
      </c>
      <c r="F47" s="14" t="s">
        <v>413</v>
      </c>
      <c r="H47" t="str">
        <f t="shared" si="0"/>
        <v>M2X_Ingénieurs de l'informatique</v>
      </c>
      <c r="I47" t="s">
        <v>891</v>
      </c>
      <c r="J47" t="s">
        <v>33</v>
      </c>
    </row>
    <row r="48" spans="4:10" x14ac:dyDescent="0.25">
      <c r="D48" s="14" t="s">
        <v>414</v>
      </c>
      <c r="E48" s="14" t="s">
        <v>415</v>
      </c>
      <c r="F48" s="14" t="s">
        <v>416</v>
      </c>
      <c r="H48" t="str">
        <f t="shared" si="0"/>
        <v>N0X_Techniciens d'études et de recherche</v>
      </c>
      <c r="I48" t="s">
        <v>892</v>
      </c>
      <c r="J48" t="s">
        <v>893</v>
      </c>
    </row>
    <row r="49" spans="4:10" x14ac:dyDescent="0.25">
      <c r="D49" s="14" t="s">
        <v>417</v>
      </c>
      <c r="E49" s="14" t="s">
        <v>418</v>
      </c>
      <c r="F49" s="14" t="s">
        <v>419</v>
      </c>
      <c r="H49" t="str">
        <f t="shared" si="0"/>
        <v>N1X_Cadres d'études et de recherche</v>
      </c>
      <c r="I49" t="s">
        <v>894</v>
      </c>
      <c r="J49" t="s">
        <v>895</v>
      </c>
    </row>
    <row r="50" spans="4:10" x14ac:dyDescent="0.25">
      <c r="D50" s="14" t="s">
        <v>420</v>
      </c>
      <c r="E50" s="14" t="s">
        <v>421</v>
      </c>
      <c r="F50" s="14" t="s">
        <v>56</v>
      </c>
      <c r="H50" t="str">
        <f t="shared" si="0"/>
        <v>P3X_Professionnels du droit (hors juristes en entreprise)</v>
      </c>
      <c r="I50" t="s">
        <v>896</v>
      </c>
      <c r="J50" t="s">
        <v>144</v>
      </c>
    </row>
    <row r="51" spans="4:10" x14ac:dyDescent="0.25">
      <c r="D51" s="14" t="s">
        <v>422</v>
      </c>
      <c r="E51" s="14" t="s">
        <v>423</v>
      </c>
      <c r="F51" s="14" t="s">
        <v>57</v>
      </c>
      <c r="H51" t="str">
        <f t="shared" si="0"/>
        <v>QAX_Experts de la finance, de la banque et de l'assurance</v>
      </c>
      <c r="I51" t="s">
        <v>897</v>
      </c>
      <c r="J51" t="s">
        <v>898</v>
      </c>
    </row>
    <row r="52" spans="4:10" x14ac:dyDescent="0.25">
      <c r="D52" s="14" t="s">
        <v>424</v>
      </c>
      <c r="E52" s="14" t="s">
        <v>425</v>
      </c>
      <c r="F52" s="14" t="s">
        <v>426</v>
      </c>
      <c r="H52" t="str">
        <f t="shared" si="0"/>
        <v>QBX_Gestionnaires de la banque et de l'assurance</v>
      </c>
      <c r="I52" t="s">
        <v>899</v>
      </c>
      <c r="J52" t="s">
        <v>659</v>
      </c>
    </row>
    <row r="53" spans="4:10" x14ac:dyDescent="0.25">
      <c r="D53" s="14" t="s">
        <v>427</v>
      </c>
      <c r="E53" s="14" t="s">
        <v>428</v>
      </c>
      <c r="F53" s="14" t="s">
        <v>429</v>
      </c>
      <c r="H53" t="str">
        <f t="shared" si="0"/>
        <v>QCX_Commerciaux de la banque</v>
      </c>
      <c r="I53" t="s">
        <v>900</v>
      </c>
      <c r="J53" t="s">
        <v>901</v>
      </c>
    </row>
    <row r="54" spans="4:10" x14ac:dyDescent="0.25">
      <c r="D54" s="14" t="s">
        <v>430</v>
      </c>
      <c r="E54" s="14" t="s">
        <v>431</v>
      </c>
      <c r="F54" s="14" t="s">
        <v>432</v>
      </c>
      <c r="H54" t="str">
        <f t="shared" si="0"/>
        <v>QDX_Commerciaux des assurances</v>
      </c>
      <c r="I54" t="s">
        <v>902</v>
      </c>
      <c r="J54" t="s">
        <v>903</v>
      </c>
    </row>
    <row r="55" spans="4:10" x14ac:dyDescent="0.25">
      <c r="D55" s="14" t="s">
        <v>433</v>
      </c>
      <c r="E55" s="14" t="s">
        <v>434</v>
      </c>
      <c r="F55" s="14" t="s">
        <v>435</v>
      </c>
      <c r="H55" t="str">
        <f t="shared" si="0"/>
        <v>QEX_Managers en banque assurance</v>
      </c>
      <c r="I55" t="s">
        <v>904</v>
      </c>
      <c r="J55" t="s">
        <v>674</v>
      </c>
    </row>
    <row r="56" spans="4:10" x14ac:dyDescent="0.25">
      <c r="D56" s="14" t="s">
        <v>436</v>
      </c>
      <c r="E56" s="14" t="s">
        <v>437</v>
      </c>
      <c r="F56" s="14" t="s">
        <v>438</v>
      </c>
      <c r="H56" t="str">
        <f t="shared" si="0"/>
        <v>R0X_Caissiers, employés de libre service</v>
      </c>
      <c r="I56" t="s">
        <v>905</v>
      </c>
      <c r="J56" t="s">
        <v>34</v>
      </c>
    </row>
    <row r="57" spans="4:10" x14ac:dyDescent="0.25">
      <c r="D57" s="14" t="s">
        <v>439</v>
      </c>
      <c r="E57" s="14" t="s">
        <v>440</v>
      </c>
      <c r="F57" s="14" t="s">
        <v>441</v>
      </c>
      <c r="H57" t="str">
        <f t="shared" si="0"/>
        <v>R1X_Vendeurs</v>
      </c>
      <c r="I57" t="s">
        <v>906</v>
      </c>
      <c r="J57" t="s">
        <v>35</v>
      </c>
    </row>
    <row r="58" spans="4:10" x14ac:dyDescent="0.25">
      <c r="D58" s="14" t="s">
        <v>442</v>
      </c>
      <c r="E58" s="14" t="s">
        <v>443</v>
      </c>
      <c r="F58" s="14" t="s">
        <v>444</v>
      </c>
      <c r="H58" t="str">
        <f t="shared" si="0"/>
        <v>R2X_Attachés commerciaux et représentants</v>
      </c>
      <c r="I58" t="s">
        <v>907</v>
      </c>
      <c r="J58" t="s">
        <v>36</v>
      </c>
    </row>
    <row r="59" spans="4:10" x14ac:dyDescent="0.25">
      <c r="D59" s="14" t="s">
        <v>445</v>
      </c>
      <c r="E59" s="14" t="s">
        <v>446</v>
      </c>
      <c r="F59" s="14" t="s">
        <v>447</v>
      </c>
      <c r="H59" t="str">
        <f t="shared" si="0"/>
        <v>R3X_Maîtrise des magasins et intermédiaires du commerce</v>
      </c>
      <c r="I59" t="s">
        <v>908</v>
      </c>
      <c r="J59" t="s">
        <v>37</v>
      </c>
    </row>
    <row r="60" spans="4:10" x14ac:dyDescent="0.25">
      <c r="D60" s="14" t="s">
        <v>448</v>
      </c>
      <c r="E60" s="14" t="s">
        <v>449</v>
      </c>
      <c r="F60" s="14" t="s">
        <v>450</v>
      </c>
      <c r="H60" t="str">
        <f t="shared" si="0"/>
        <v>R4X_Cadres commerciaux et technico-commerciaux</v>
      </c>
      <c r="I60" t="s">
        <v>909</v>
      </c>
      <c r="J60" t="s">
        <v>38</v>
      </c>
    </row>
    <row r="61" spans="4:10" x14ac:dyDescent="0.25">
      <c r="D61" s="14" t="s">
        <v>451</v>
      </c>
      <c r="E61" s="14" t="s">
        <v>452</v>
      </c>
      <c r="F61" s="14" t="s">
        <v>453</v>
      </c>
      <c r="H61" t="str">
        <f t="shared" si="0"/>
        <v>S0X_Bouchers, charcutiers, boulangers</v>
      </c>
      <c r="I61" t="s">
        <v>910</v>
      </c>
      <c r="J61" t="s">
        <v>39</v>
      </c>
    </row>
    <row r="62" spans="4:10" x14ac:dyDescent="0.25">
      <c r="D62" s="14" t="s">
        <v>454</v>
      </c>
      <c r="E62" s="14" t="s">
        <v>455</v>
      </c>
      <c r="F62" s="14" t="s">
        <v>85</v>
      </c>
      <c r="H62" t="str">
        <f t="shared" si="0"/>
        <v>S1X_Cuisiniers</v>
      </c>
      <c r="I62" t="s">
        <v>911</v>
      </c>
      <c r="J62" t="s">
        <v>40</v>
      </c>
    </row>
    <row r="63" spans="4:10" x14ac:dyDescent="0.25">
      <c r="D63" s="14" t="s">
        <v>456</v>
      </c>
      <c r="E63" s="14" t="s">
        <v>457</v>
      </c>
      <c r="F63" s="14" t="s">
        <v>76</v>
      </c>
      <c r="H63" t="str">
        <f t="shared" si="0"/>
        <v>S2X_Employés et agents de maîtrise de l'hôtellerie et de la restauration</v>
      </c>
      <c r="I63" t="s">
        <v>912</v>
      </c>
      <c r="J63" t="s">
        <v>41</v>
      </c>
    </row>
    <row r="64" spans="4:10" x14ac:dyDescent="0.25">
      <c r="D64" s="14" t="s">
        <v>458</v>
      </c>
      <c r="E64" s="14" t="s">
        <v>459</v>
      </c>
      <c r="F64" s="14" t="s">
        <v>460</v>
      </c>
      <c r="H64" t="str">
        <f t="shared" si="0"/>
        <v>S3X_Patrons et cadres de l’hôtellerie et de la restauration</v>
      </c>
      <c r="I64" t="s">
        <v>913</v>
      </c>
      <c r="J64" t="s">
        <v>742</v>
      </c>
    </row>
    <row r="65" spans="4:10" x14ac:dyDescent="0.25">
      <c r="D65" s="14" t="s">
        <v>461</v>
      </c>
      <c r="E65" s="14" t="s">
        <v>462</v>
      </c>
      <c r="F65" s="14" t="s">
        <v>463</v>
      </c>
      <c r="H65" t="str">
        <f t="shared" si="0"/>
        <v>T0X_Coiffeurs, esthéticiens</v>
      </c>
      <c r="I65" t="s">
        <v>914</v>
      </c>
      <c r="J65" t="s">
        <v>42</v>
      </c>
    </row>
    <row r="66" spans="4:10" x14ac:dyDescent="0.25">
      <c r="D66" s="14" t="s">
        <v>464</v>
      </c>
      <c r="E66" s="14" t="s">
        <v>465</v>
      </c>
      <c r="F66" s="14" t="s">
        <v>466</v>
      </c>
      <c r="H66" t="str">
        <f t="shared" si="0"/>
        <v>T1X_Personnels de ménage chez des particuliers</v>
      </c>
      <c r="I66" t="s">
        <v>915</v>
      </c>
      <c r="J66" t="s">
        <v>747</v>
      </c>
    </row>
    <row r="67" spans="4:10" x14ac:dyDescent="0.25">
      <c r="D67" s="14" t="s">
        <v>467</v>
      </c>
      <c r="E67" s="14" t="s">
        <v>468</v>
      </c>
      <c r="F67" s="14" t="s">
        <v>469</v>
      </c>
      <c r="H67" t="str">
        <f t="shared" ref="H67:H80" si="1">CONCATENATE(I67,"_",J67)</f>
        <v>T2A_Aides à domicile et auxiliaires de vie</v>
      </c>
      <c r="I67" t="s">
        <v>43</v>
      </c>
      <c r="J67" t="s">
        <v>749</v>
      </c>
    </row>
    <row r="68" spans="4:10" x14ac:dyDescent="0.25">
      <c r="D68" s="14" t="s">
        <v>470</v>
      </c>
      <c r="E68" s="14" t="s">
        <v>471</v>
      </c>
      <c r="F68" s="14" t="s">
        <v>472</v>
      </c>
      <c r="H68" t="str">
        <f t="shared" si="1"/>
        <v>T2B_Assistants maternels, auxiliaires de puériculture, assistants familiaux et gardes à domicile</v>
      </c>
      <c r="I68" t="s">
        <v>44</v>
      </c>
      <c r="J68" t="s">
        <v>751</v>
      </c>
    </row>
    <row r="69" spans="4:10" x14ac:dyDescent="0.25">
      <c r="D69" s="14" t="s">
        <v>473</v>
      </c>
      <c r="E69" s="14" t="s">
        <v>474</v>
      </c>
      <c r="F69" s="14" t="s">
        <v>475</v>
      </c>
      <c r="H69" t="str">
        <f t="shared" si="1"/>
        <v>T3X_Agents de gardiennage et de sécurité</v>
      </c>
      <c r="I69" t="s">
        <v>916</v>
      </c>
      <c r="J69" t="s">
        <v>45</v>
      </c>
    </row>
    <row r="70" spans="4:10" x14ac:dyDescent="0.25">
      <c r="D70" s="14" t="s">
        <v>476</v>
      </c>
      <c r="E70" s="14" t="s">
        <v>75</v>
      </c>
      <c r="F70" s="14" t="s">
        <v>477</v>
      </c>
      <c r="H70" t="str">
        <f t="shared" si="1"/>
        <v>T4X_Agents d'entretien</v>
      </c>
      <c r="I70" t="s">
        <v>917</v>
      </c>
      <c r="J70" t="s">
        <v>46</v>
      </c>
    </row>
    <row r="71" spans="4:10" x14ac:dyDescent="0.25">
      <c r="D71" s="14" t="s">
        <v>478</v>
      </c>
      <c r="E71" s="14" t="s">
        <v>98</v>
      </c>
      <c r="F71" s="14" t="s">
        <v>479</v>
      </c>
      <c r="H71" t="str">
        <f t="shared" si="1"/>
        <v>T6X_Employés des services divers</v>
      </c>
      <c r="I71" t="s">
        <v>918</v>
      </c>
      <c r="J71" t="s">
        <v>47</v>
      </c>
    </row>
    <row r="72" spans="4:10" x14ac:dyDescent="0.25">
      <c r="D72" s="14" t="s">
        <v>480</v>
      </c>
      <c r="E72" s="14" t="s">
        <v>116</v>
      </c>
      <c r="F72" s="14" t="s">
        <v>481</v>
      </c>
      <c r="H72" t="str">
        <f t="shared" si="1"/>
        <v>U0X_Professionnels de la communication et de l'information</v>
      </c>
      <c r="I72" t="s">
        <v>919</v>
      </c>
      <c r="J72" t="s">
        <v>48</v>
      </c>
    </row>
    <row r="73" spans="4:10" x14ac:dyDescent="0.25">
      <c r="D73" s="14" t="s">
        <v>139</v>
      </c>
      <c r="E73" s="14" t="s">
        <v>61</v>
      </c>
      <c r="F73" s="14" t="s">
        <v>62</v>
      </c>
      <c r="H73" t="str">
        <f t="shared" si="1"/>
        <v>U1X_Professionnels des arts et des spectacles</v>
      </c>
      <c r="I73" t="s">
        <v>920</v>
      </c>
      <c r="J73" t="s">
        <v>49</v>
      </c>
    </row>
    <row r="74" spans="4:10" x14ac:dyDescent="0.25">
      <c r="D74" s="14" t="s">
        <v>482</v>
      </c>
      <c r="E74" s="14" t="s">
        <v>59</v>
      </c>
      <c r="F74" s="14" t="s">
        <v>483</v>
      </c>
      <c r="H74" t="str">
        <f t="shared" si="1"/>
        <v>V0X_Aides-soignants</v>
      </c>
      <c r="I74" t="s">
        <v>921</v>
      </c>
      <c r="J74" t="s">
        <v>50</v>
      </c>
    </row>
    <row r="75" spans="4:10" x14ac:dyDescent="0.25">
      <c r="D75" s="14" t="s">
        <v>484</v>
      </c>
      <c r="E75" s="14" t="s">
        <v>485</v>
      </c>
      <c r="F75" s="14" t="s">
        <v>486</v>
      </c>
      <c r="H75" t="str">
        <f t="shared" si="1"/>
        <v>V1X_Infirmiers, sages-femmes</v>
      </c>
      <c r="I75" t="s">
        <v>922</v>
      </c>
      <c r="J75" t="s">
        <v>51</v>
      </c>
    </row>
    <row r="76" spans="4:10" x14ac:dyDescent="0.25">
      <c r="D76" s="14" t="s">
        <v>487</v>
      </c>
      <c r="E76" s="14" t="s">
        <v>488</v>
      </c>
      <c r="F76" s="14" t="s">
        <v>489</v>
      </c>
      <c r="H76" t="str">
        <f t="shared" si="1"/>
        <v>V2X_Médecins, dentistes, vétérinaires et pharmaciens</v>
      </c>
      <c r="I76" t="s">
        <v>923</v>
      </c>
      <c r="J76" t="s">
        <v>924</v>
      </c>
    </row>
    <row r="77" spans="4:10" x14ac:dyDescent="0.25">
      <c r="D77" s="14" t="s">
        <v>490</v>
      </c>
      <c r="E77" s="14" t="s">
        <v>491</v>
      </c>
      <c r="F77" s="14" t="s">
        <v>492</v>
      </c>
      <c r="H77" t="str">
        <f t="shared" si="1"/>
        <v>V3X_Professions para-médicales</v>
      </c>
      <c r="I77" t="s">
        <v>925</v>
      </c>
      <c r="J77" t="s">
        <v>52</v>
      </c>
    </row>
    <row r="78" spans="4:10" x14ac:dyDescent="0.25">
      <c r="D78" s="14" t="s">
        <v>493</v>
      </c>
      <c r="E78" s="14" t="s">
        <v>494</v>
      </c>
      <c r="F78" s="14" t="s">
        <v>495</v>
      </c>
      <c r="H78" t="str">
        <f t="shared" si="1"/>
        <v>V4X_Professionnels de l'action sociale et de l'orientation</v>
      </c>
      <c r="I78" t="s">
        <v>926</v>
      </c>
      <c r="J78" t="s">
        <v>53</v>
      </c>
    </row>
    <row r="79" spans="4:10" x14ac:dyDescent="0.25">
      <c r="D79" s="14" t="s">
        <v>496</v>
      </c>
      <c r="E79" s="14" t="s">
        <v>497</v>
      </c>
      <c r="F79" s="14" t="s">
        <v>498</v>
      </c>
      <c r="H79" t="str">
        <f t="shared" si="1"/>
        <v>V5X_Professionnels de l'action culturelle, sportive et surveillants</v>
      </c>
      <c r="I79" t="s">
        <v>927</v>
      </c>
      <c r="J79" t="s">
        <v>54</v>
      </c>
    </row>
    <row r="80" spans="4:10" x14ac:dyDescent="0.25">
      <c r="D80" s="14" t="s">
        <v>499</v>
      </c>
      <c r="E80" s="14" t="s">
        <v>500</v>
      </c>
      <c r="F80" s="14" t="s">
        <v>99</v>
      </c>
      <c r="H80" t="str">
        <f t="shared" si="1"/>
        <v>W1X_Formateurs</v>
      </c>
      <c r="I80" t="s">
        <v>928</v>
      </c>
      <c r="J80" t="s">
        <v>55</v>
      </c>
    </row>
    <row r="81" spans="4:6" x14ac:dyDescent="0.25">
      <c r="D81" s="14" t="s">
        <v>501</v>
      </c>
      <c r="E81" s="14" t="s">
        <v>502</v>
      </c>
      <c r="F81" s="14" t="s">
        <v>503</v>
      </c>
    </row>
    <row r="82" spans="4:6" x14ac:dyDescent="0.25">
      <c r="D82" s="14" t="s">
        <v>504</v>
      </c>
      <c r="E82" s="14" t="s">
        <v>505</v>
      </c>
      <c r="F82" s="14" t="s">
        <v>506</v>
      </c>
    </row>
    <row r="83" spans="4:6" x14ac:dyDescent="0.25">
      <c r="D83" s="14" t="s">
        <v>507</v>
      </c>
      <c r="E83" s="14" t="s">
        <v>508</v>
      </c>
      <c r="F83" s="14" t="s">
        <v>509</v>
      </c>
    </row>
    <row r="84" spans="4:6" x14ac:dyDescent="0.25">
      <c r="D84" s="14" t="s">
        <v>510</v>
      </c>
      <c r="E84" s="14" t="s">
        <v>511</v>
      </c>
      <c r="F84" s="14" t="s">
        <v>512</v>
      </c>
    </row>
    <row r="85" spans="4:6" x14ac:dyDescent="0.25">
      <c r="D85" s="14" t="s">
        <v>513</v>
      </c>
      <c r="E85" s="14" t="s">
        <v>514</v>
      </c>
      <c r="F85" s="14" t="s">
        <v>515</v>
      </c>
    </row>
    <row r="86" spans="4:6" x14ac:dyDescent="0.25">
      <c r="D86" s="14" t="s">
        <v>516</v>
      </c>
      <c r="E86" s="14" t="s">
        <v>517</v>
      </c>
      <c r="F86" s="14" t="s">
        <v>518</v>
      </c>
    </row>
    <row r="87" spans="4:6" x14ac:dyDescent="0.25">
      <c r="D87" s="14" t="s">
        <v>519</v>
      </c>
      <c r="E87" s="14" t="s">
        <v>520</v>
      </c>
      <c r="F87" s="14" t="s">
        <v>65</v>
      </c>
    </row>
    <row r="88" spans="4:6" x14ac:dyDescent="0.25">
      <c r="D88" s="14" t="s">
        <v>521</v>
      </c>
      <c r="E88" s="14" t="s">
        <v>522</v>
      </c>
      <c r="F88" s="14" t="s">
        <v>523</v>
      </c>
    </row>
    <row r="89" spans="4:6" x14ac:dyDescent="0.25">
      <c r="D89" s="14" t="s">
        <v>524</v>
      </c>
      <c r="E89" s="14" t="s">
        <v>525</v>
      </c>
      <c r="F89" s="14" t="s">
        <v>526</v>
      </c>
    </row>
    <row r="90" spans="4:6" x14ac:dyDescent="0.25">
      <c r="D90" s="14" t="s">
        <v>527</v>
      </c>
      <c r="E90" s="14" t="s">
        <v>528</v>
      </c>
      <c r="F90" s="14" t="s">
        <v>63</v>
      </c>
    </row>
    <row r="91" spans="4:6" x14ac:dyDescent="0.25">
      <c r="D91" s="14" t="s">
        <v>529</v>
      </c>
      <c r="E91" s="14" t="s">
        <v>530</v>
      </c>
      <c r="F91" s="14" t="s">
        <v>531</v>
      </c>
    </row>
    <row r="92" spans="4:6" x14ac:dyDescent="0.25">
      <c r="D92" s="14" t="s">
        <v>532</v>
      </c>
      <c r="E92" s="14" t="s">
        <v>533</v>
      </c>
      <c r="F92" s="14" t="s">
        <v>534</v>
      </c>
    </row>
    <row r="93" spans="4:6" x14ac:dyDescent="0.25">
      <c r="D93" s="14" t="s">
        <v>535</v>
      </c>
      <c r="E93" s="14" t="s">
        <v>536</v>
      </c>
      <c r="F93" s="14" t="s">
        <v>537</v>
      </c>
    </row>
    <row r="94" spans="4:6" x14ac:dyDescent="0.25">
      <c r="D94" s="14" t="s">
        <v>538</v>
      </c>
      <c r="E94" s="14" t="s">
        <v>539</v>
      </c>
      <c r="F94" s="14" t="s">
        <v>540</v>
      </c>
    </row>
    <row r="95" spans="4:6" x14ac:dyDescent="0.25">
      <c r="D95" s="14" t="s">
        <v>541</v>
      </c>
      <c r="E95" s="14" t="s">
        <v>542</v>
      </c>
      <c r="F95" s="14" t="s">
        <v>543</v>
      </c>
    </row>
    <row r="96" spans="4:6" x14ac:dyDescent="0.25">
      <c r="D96" s="14" t="s">
        <v>544</v>
      </c>
      <c r="E96" s="14" t="s">
        <v>545</v>
      </c>
      <c r="F96" s="14" t="s">
        <v>546</v>
      </c>
    </row>
    <row r="97" spans="4:6" x14ac:dyDescent="0.25">
      <c r="D97" s="14" t="s">
        <v>547</v>
      </c>
      <c r="E97" s="14" t="s">
        <v>548</v>
      </c>
      <c r="F97" s="14" t="s">
        <v>549</v>
      </c>
    </row>
    <row r="98" spans="4:6" x14ac:dyDescent="0.25">
      <c r="D98" s="14" t="s">
        <v>550</v>
      </c>
      <c r="E98" s="14" t="s">
        <v>551</v>
      </c>
      <c r="F98" s="14" t="s">
        <v>86</v>
      </c>
    </row>
    <row r="99" spans="4:6" x14ac:dyDescent="0.25">
      <c r="D99" s="14" t="s">
        <v>552</v>
      </c>
      <c r="E99" s="14" t="s">
        <v>553</v>
      </c>
      <c r="F99" s="14" t="s">
        <v>64</v>
      </c>
    </row>
    <row r="100" spans="4:6" x14ac:dyDescent="0.25">
      <c r="D100" s="14" t="s">
        <v>554</v>
      </c>
      <c r="E100" s="14" t="s">
        <v>555</v>
      </c>
      <c r="F100" s="14" t="s">
        <v>556</v>
      </c>
    </row>
    <row r="101" spans="4:6" x14ac:dyDescent="0.25">
      <c r="D101" s="14" t="s">
        <v>557</v>
      </c>
      <c r="E101" s="14" t="s">
        <v>558</v>
      </c>
      <c r="F101" s="14" t="s">
        <v>71</v>
      </c>
    </row>
    <row r="102" spans="4:6" x14ac:dyDescent="0.25">
      <c r="D102" s="14" t="s">
        <v>559</v>
      </c>
      <c r="E102" s="14" t="s">
        <v>560</v>
      </c>
      <c r="F102" s="14" t="s">
        <v>82</v>
      </c>
    </row>
    <row r="103" spans="4:6" x14ac:dyDescent="0.25">
      <c r="D103" s="14" t="s">
        <v>561</v>
      </c>
      <c r="E103" s="14" t="s">
        <v>562</v>
      </c>
      <c r="F103" s="14" t="s">
        <v>111</v>
      </c>
    </row>
    <row r="104" spans="4:6" x14ac:dyDescent="0.25">
      <c r="D104" s="14" t="s">
        <v>563</v>
      </c>
      <c r="E104" s="14" t="s">
        <v>564</v>
      </c>
      <c r="F104" s="14" t="s">
        <v>565</v>
      </c>
    </row>
    <row r="105" spans="4:6" x14ac:dyDescent="0.25">
      <c r="D105" s="14" t="s">
        <v>566</v>
      </c>
      <c r="E105" s="14" t="s">
        <v>567</v>
      </c>
      <c r="F105" s="14" t="s">
        <v>568</v>
      </c>
    </row>
    <row r="106" spans="4:6" x14ac:dyDescent="0.25">
      <c r="D106" s="14" t="s">
        <v>569</v>
      </c>
      <c r="E106" s="14" t="s">
        <v>570</v>
      </c>
      <c r="F106" s="14" t="s">
        <v>571</v>
      </c>
    </row>
    <row r="107" spans="4:6" x14ac:dyDescent="0.25">
      <c r="D107" s="14" t="s">
        <v>572</v>
      </c>
      <c r="E107" s="14" t="s">
        <v>573</v>
      </c>
      <c r="F107" s="14" t="s">
        <v>78</v>
      </c>
    </row>
    <row r="108" spans="4:6" x14ac:dyDescent="0.25">
      <c r="D108" s="14" t="s">
        <v>574</v>
      </c>
      <c r="E108" s="14" t="s">
        <v>575</v>
      </c>
      <c r="F108" s="14" t="s">
        <v>576</v>
      </c>
    </row>
    <row r="109" spans="4:6" x14ac:dyDescent="0.25">
      <c r="D109" s="14" t="s">
        <v>577</v>
      </c>
      <c r="E109" s="14" t="s">
        <v>578</v>
      </c>
      <c r="F109" s="14" t="s">
        <v>579</v>
      </c>
    </row>
    <row r="110" spans="4:6" x14ac:dyDescent="0.25">
      <c r="D110" s="14" t="s">
        <v>580</v>
      </c>
      <c r="E110" s="14" t="s">
        <v>581</v>
      </c>
      <c r="F110" s="14" t="s">
        <v>582</v>
      </c>
    </row>
    <row r="111" spans="4:6" x14ac:dyDescent="0.25">
      <c r="D111" s="14" t="s">
        <v>583</v>
      </c>
      <c r="E111" s="14" t="s">
        <v>584</v>
      </c>
      <c r="F111" s="14" t="s">
        <v>585</v>
      </c>
    </row>
    <row r="112" spans="4:6" x14ac:dyDescent="0.25">
      <c r="D112" s="14" t="s">
        <v>586</v>
      </c>
      <c r="E112" s="14" t="s">
        <v>587</v>
      </c>
      <c r="F112" s="14" t="s">
        <v>588</v>
      </c>
    </row>
    <row r="113" spans="4:6" x14ac:dyDescent="0.25">
      <c r="D113" s="14" t="s">
        <v>589</v>
      </c>
      <c r="E113" s="14" t="s">
        <v>590</v>
      </c>
      <c r="F113" s="14" t="s">
        <v>142</v>
      </c>
    </row>
    <row r="114" spans="4:6" x14ac:dyDescent="0.25">
      <c r="D114" s="14" t="s">
        <v>591</v>
      </c>
      <c r="E114" s="14" t="s">
        <v>592</v>
      </c>
      <c r="F114" s="14" t="s">
        <v>593</v>
      </c>
    </row>
    <row r="115" spans="4:6" x14ac:dyDescent="0.25">
      <c r="D115" s="14" t="s">
        <v>594</v>
      </c>
      <c r="E115" s="14" t="s">
        <v>595</v>
      </c>
      <c r="F115" s="14" t="s">
        <v>115</v>
      </c>
    </row>
    <row r="116" spans="4:6" x14ac:dyDescent="0.25">
      <c r="D116" s="14" t="s">
        <v>596</v>
      </c>
      <c r="E116" s="14" t="s">
        <v>597</v>
      </c>
      <c r="F116" s="14" t="s">
        <v>28</v>
      </c>
    </row>
    <row r="117" spans="4:6" x14ac:dyDescent="0.25">
      <c r="D117" s="14" t="s">
        <v>598</v>
      </c>
      <c r="E117" s="14" t="s">
        <v>599</v>
      </c>
      <c r="F117" s="14" t="s">
        <v>121</v>
      </c>
    </row>
    <row r="118" spans="4:6" x14ac:dyDescent="0.25">
      <c r="D118" s="14" t="s">
        <v>600</v>
      </c>
      <c r="E118" s="14" t="s">
        <v>601</v>
      </c>
      <c r="F118" s="14" t="s">
        <v>602</v>
      </c>
    </row>
    <row r="119" spans="4:6" x14ac:dyDescent="0.25">
      <c r="D119" s="14" t="s">
        <v>603</v>
      </c>
      <c r="E119" s="14" t="s">
        <v>604</v>
      </c>
      <c r="F119" s="14" t="s">
        <v>29</v>
      </c>
    </row>
    <row r="120" spans="4:6" x14ac:dyDescent="0.25">
      <c r="D120" s="14" t="s">
        <v>605</v>
      </c>
      <c r="E120" s="14" t="s">
        <v>606</v>
      </c>
      <c r="F120" s="14" t="s">
        <v>97</v>
      </c>
    </row>
    <row r="121" spans="4:6" x14ac:dyDescent="0.25">
      <c r="D121" s="14" t="s">
        <v>607</v>
      </c>
      <c r="E121" s="14" t="s">
        <v>608</v>
      </c>
      <c r="F121" s="14" t="s">
        <v>609</v>
      </c>
    </row>
    <row r="122" spans="4:6" x14ac:dyDescent="0.25">
      <c r="D122" s="14" t="s">
        <v>610</v>
      </c>
      <c r="E122" s="14" t="s">
        <v>611</v>
      </c>
      <c r="F122" s="14" t="s">
        <v>612</v>
      </c>
    </row>
    <row r="123" spans="4:6" x14ac:dyDescent="0.25">
      <c r="D123" s="14" t="s">
        <v>613</v>
      </c>
      <c r="E123" s="14" t="s">
        <v>614</v>
      </c>
      <c r="F123" s="14" t="s">
        <v>79</v>
      </c>
    </row>
    <row r="124" spans="4:6" x14ac:dyDescent="0.25">
      <c r="D124" s="14" t="s">
        <v>615</v>
      </c>
      <c r="E124" s="14" t="s">
        <v>616</v>
      </c>
      <c r="F124" s="14" t="s">
        <v>617</v>
      </c>
    </row>
    <row r="125" spans="4:6" x14ac:dyDescent="0.25">
      <c r="D125" s="14" t="s">
        <v>618</v>
      </c>
      <c r="E125" s="14" t="s">
        <v>619</v>
      </c>
      <c r="F125" s="14" t="s">
        <v>91</v>
      </c>
    </row>
    <row r="126" spans="4:6" x14ac:dyDescent="0.25">
      <c r="D126" s="14" t="s">
        <v>620</v>
      </c>
      <c r="E126" s="14" t="s">
        <v>621</v>
      </c>
      <c r="F126" s="14" t="s">
        <v>622</v>
      </c>
    </row>
    <row r="127" spans="4:6" x14ac:dyDescent="0.25">
      <c r="D127" s="14" t="s">
        <v>623</v>
      </c>
      <c r="E127" s="14" t="s">
        <v>624</v>
      </c>
      <c r="F127" s="14" t="s">
        <v>70</v>
      </c>
    </row>
    <row r="128" spans="4:6" x14ac:dyDescent="0.25">
      <c r="D128" s="14" t="s">
        <v>625</v>
      </c>
      <c r="E128" s="14" t="s">
        <v>626</v>
      </c>
      <c r="F128" s="14" t="s">
        <v>69</v>
      </c>
    </row>
    <row r="129" spans="4:6" x14ac:dyDescent="0.25">
      <c r="D129" s="14" t="s">
        <v>627</v>
      </c>
      <c r="E129" s="14" t="s">
        <v>628</v>
      </c>
      <c r="F129" s="14" t="s">
        <v>629</v>
      </c>
    </row>
    <row r="130" spans="4:6" x14ac:dyDescent="0.25">
      <c r="D130" s="14" t="s">
        <v>630</v>
      </c>
      <c r="E130" s="14" t="s">
        <v>631</v>
      </c>
      <c r="F130" s="14" t="s">
        <v>632</v>
      </c>
    </row>
    <row r="131" spans="4:6" x14ac:dyDescent="0.25">
      <c r="D131" s="14" t="s">
        <v>633</v>
      </c>
      <c r="E131" s="14" t="s">
        <v>634</v>
      </c>
      <c r="F131" s="14" t="s">
        <v>635</v>
      </c>
    </row>
    <row r="132" spans="4:6" x14ac:dyDescent="0.25">
      <c r="D132" s="14" t="s">
        <v>636</v>
      </c>
      <c r="E132" s="14" t="s">
        <v>637</v>
      </c>
      <c r="F132" s="14" t="s">
        <v>638</v>
      </c>
    </row>
    <row r="133" spans="4:6" x14ac:dyDescent="0.25">
      <c r="D133" s="14" t="s">
        <v>639</v>
      </c>
      <c r="E133" s="14" t="s">
        <v>640</v>
      </c>
      <c r="F133" s="14" t="s">
        <v>641</v>
      </c>
    </row>
    <row r="134" spans="4:6" x14ac:dyDescent="0.25">
      <c r="D134" s="14" t="s">
        <v>642</v>
      </c>
      <c r="E134" s="14" t="s">
        <v>643</v>
      </c>
      <c r="F134" s="14" t="s">
        <v>87</v>
      </c>
    </row>
    <row r="135" spans="4:6" x14ac:dyDescent="0.25">
      <c r="D135" s="14" t="s">
        <v>644</v>
      </c>
      <c r="E135" s="14" t="s">
        <v>645</v>
      </c>
      <c r="F135" s="14" t="s">
        <v>92</v>
      </c>
    </row>
    <row r="136" spans="4:6" x14ac:dyDescent="0.25">
      <c r="D136" s="14" t="s">
        <v>646</v>
      </c>
      <c r="E136" s="14" t="s">
        <v>647</v>
      </c>
      <c r="F136" s="14" t="s">
        <v>179</v>
      </c>
    </row>
    <row r="137" spans="4:6" x14ac:dyDescent="0.25">
      <c r="D137" s="14" t="s">
        <v>648</v>
      </c>
      <c r="E137" s="14" t="s">
        <v>649</v>
      </c>
      <c r="F137" s="14" t="s">
        <v>650</v>
      </c>
    </row>
    <row r="138" spans="4:6" x14ac:dyDescent="0.25">
      <c r="D138" s="14" t="s">
        <v>651</v>
      </c>
      <c r="E138" s="14" t="s">
        <v>652</v>
      </c>
      <c r="F138" s="14" t="s">
        <v>653</v>
      </c>
    </row>
    <row r="139" spans="4:6" x14ac:dyDescent="0.25">
      <c r="D139" s="14" t="s">
        <v>654</v>
      </c>
      <c r="E139" s="14" t="s">
        <v>655</v>
      </c>
      <c r="F139" s="14" t="s">
        <v>656</v>
      </c>
    </row>
    <row r="140" spans="4:6" x14ac:dyDescent="0.25">
      <c r="D140" s="14" t="s">
        <v>657</v>
      </c>
      <c r="E140" s="14" t="s">
        <v>658</v>
      </c>
      <c r="F140" s="14" t="s">
        <v>659</v>
      </c>
    </row>
    <row r="141" spans="4:6" x14ac:dyDescent="0.25">
      <c r="D141" s="14" t="s">
        <v>660</v>
      </c>
      <c r="E141" s="14" t="s">
        <v>661</v>
      </c>
      <c r="F141" s="14" t="s">
        <v>662</v>
      </c>
    </row>
    <row r="142" spans="4:6" x14ac:dyDescent="0.25">
      <c r="D142" s="14" t="s">
        <v>663</v>
      </c>
      <c r="E142" s="14" t="s">
        <v>664</v>
      </c>
      <c r="F142" s="14" t="s">
        <v>665</v>
      </c>
    </row>
    <row r="143" spans="4:6" x14ac:dyDescent="0.25">
      <c r="D143" s="14" t="s">
        <v>666</v>
      </c>
      <c r="E143" s="14" t="s">
        <v>667</v>
      </c>
      <c r="F143" s="14" t="s">
        <v>668</v>
      </c>
    </row>
    <row r="144" spans="4:6" x14ac:dyDescent="0.25">
      <c r="D144" s="14" t="s">
        <v>669</v>
      </c>
      <c r="E144" s="14" t="s">
        <v>670</v>
      </c>
      <c r="F144" s="14" t="s">
        <v>671</v>
      </c>
    </row>
    <row r="145" spans="4:6" x14ac:dyDescent="0.25">
      <c r="D145" s="14" t="s">
        <v>672</v>
      </c>
      <c r="E145" s="14" t="s">
        <v>673</v>
      </c>
      <c r="F145" s="14" t="s">
        <v>674</v>
      </c>
    </row>
    <row r="146" spans="4:6" x14ac:dyDescent="0.25">
      <c r="D146" s="14" t="s">
        <v>675</v>
      </c>
      <c r="E146" s="14" t="s">
        <v>676</v>
      </c>
      <c r="F146" s="14" t="s">
        <v>127</v>
      </c>
    </row>
    <row r="147" spans="4:6" x14ac:dyDescent="0.25">
      <c r="D147" s="14" t="s">
        <v>677</v>
      </c>
      <c r="E147" s="14" t="s">
        <v>678</v>
      </c>
      <c r="F147" s="14" t="s">
        <v>122</v>
      </c>
    </row>
    <row r="148" spans="4:6" x14ac:dyDescent="0.25">
      <c r="D148" s="14" t="s">
        <v>679</v>
      </c>
      <c r="E148" s="14" t="s">
        <v>680</v>
      </c>
      <c r="F148" s="14" t="s">
        <v>113</v>
      </c>
    </row>
    <row r="149" spans="4:6" x14ac:dyDescent="0.25">
      <c r="D149" s="14" t="s">
        <v>681</v>
      </c>
      <c r="E149" s="14" t="s">
        <v>682</v>
      </c>
      <c r="F149" s="14" t="s">
        <v>112</v>
      </c>
    </row>
    <row r="150" spans="4:6" x14ac:dyDescent="0.25">
      <c r="D150" s="14" t="s">
        <v>683</v>
      </c>
      <c r="E150" s="14" t="s">
        <v>684</v>
      </c>
      <c r="F150" s="14" t="s">
        <v>101</v>
      </c>
    </row>
    <row r="151" spans="4:6" x14ac:dyDescent="0.25">
      <c r="D151" s="14" t="s">
        <v>685</v>
      </c>
      <c r="E151" s="14" t="s">
        <v>686</v>
      </c>
      <c r="F151" s="14" t="s">
        <v>687</v>
      </c>
    </row>
    <row r="152" spans="4:6" x14ac:dyDescent="0.25">
      <c r="D152" s="14" t="s">
        <v>688</v>
      </c>
      <c r="E152" s="14" t="s">
        <v>689</v>
      </c>
      <c r="F152" s="14" t="s">
        <v>690</v>
      </c>
    </row>
    <row r="153" spans="4:6" x14ac:dyDescent="0.25">
      <c r="D153" s="14" t="s">
        <v>691</v>
      </c>
      <c r="E153" s="14" t="s">
        <v>692</v>
      </c>
      <c r="F153" s="14" t="s">
        <v>77</v>
      </c>
    </row>
    <row r="154" spans="4:6" x14ac:dyDescent="0.25">
      <c r="D154" s="14" t="s">
        <v>693</v>
      </c>
      <c r="E154" s="14" t="s">
        <v>694</v>
      </c>
      <c r="F154" s="14" t="s">
        <v>73</v>
      </c>
    </row>
    <row r="155" spans="4:6" x14ac:dyDescent="0.25">
      <c r="D155" s="14" t="s">
        <v>695</v>
      </c>
      <c r="E155" s="14" t="s">
        <v>696</v>
      </c>
      <c r="F155" s="14" t="s">
        <v>81</v>
      </c>
    </row>
    <row r="156" spans="4:6" x14ac:dyDescent="0.25">
      <c r="D156" s="14" t="s">
        <v>697</v>
      </c>
      <c r="E156" s="14" t="s">
        <v>698</v>
      </c>
      <c r="F156" s="14" t="s">
        <v>699</v>
      </c>
    </row>
    <row r="157" spans="4:6" x14ac:dyDescent="0.25">
      <c r="D157" s="14" t="s">
        <v>700</v>
      </c>
      <c r="E157" s="14" t="s">
        <v>701</v>
      </c>
      <c r="F157" s="14" t="s">
        <v>702</v>
      </c>
    </row>
    <row r="158" spans="4:6" x14ac:dyDescent="0.25">
      <c r="D158" s="14" t="s">
        <v>703</v>
      </c>
      <c r="E158" s="14" t="s">
        <v>704</v>
      </c>
      <c r="F158" s="14" t="s">
        <v>705</v>
      </c>
    </row>
    <row r="159" spans="4:6" x14ac:dyDescent="0.25">
      <c r="D159" s="14" t="s">
        <v>706</v>
      </c>
      <c r="E159" s="14" t="s">
        <v>707</v>
      </c>
      <c r="F159" s="14" t="s">
        <v>107</v>
      </c>
    </row>
    <row r="160" spans="4:6" x14ac:dyDescent="0.25">
      <c r="D160" s="14" t="s">
        <v>708</v>
      </c>
      <c r="E160" s="14" t="s">
        <v>709</v>
      </c>
      <c r="F160" s="14" t="s">
        <v>710</v>
      </c>
    </row>
    <row r="161" spans="4:6" x14ac:dyDescent="0.25">
      <c r="D161" s="14" t="s">
        <v>711</v>
      </c>
      <c r="E161" s="14" t="s">
        <v>712</v>
      </c>
      <c r="F161" s="14" t="s">
        <v>713</v>
      </c>
    </row>
    <row r="162" spans="4:6" x14ac:dyDescent="0.25">
      <c r="D162" s="14" t="s">
        <v>714</v>
      </c>
      <c r="E162" s="14" t="s">
        <v>715</v>
      </c>
      <c r="F162" s="14" t="s">
        <v>716</v>
      </c>
    </row>
    <row r="163" spans="4:6" x14ac:dyDescent="0.25">
      <c r="D163" s="14" t="s">
        <v>717</v>
      </c>
      <c r="E163" s="14" t="s">
        <v>718</v>
      </c>
      <c r="F163" s="14" t="s">
        <v>128</v>
      </c>
    </row>
    <row r="164" spans="4:6" x14ac:dyDescent="0.25">
      <c r="D164" s="14" t="s">
        <v>719</v>
      </c>
      <c r="E164" s="14" t="s">
        <v>720</v>
      </c>
      <c r="F164" s="14" t="s">
        <v>117</v>
      </c>
    </row>
    <row r="165" spans="4:6" x14ac:dyDescent="0.25">
      <c r="D165" s="14" t="s">
        <v>721</v>
      </c>
      <c r="E165" s="14" t="s">
        <v>722</v>
      </c>
      <c r="F165" s="14" t="s">
        <v>106</v>
      </c>
    </row>
    <row r="166" spans="4:6" x14ac:dyDescent="0.25">
      <c r="D166" s="14" t="s">
        <v>723</v>
      </c>
      <c r="E166" s="14" t="s">
        <v>724</v>
      </c>
      <c r="F166" s="14" t="s">
        <v>725</v>
      </c>
    </row>
    <row r="167" spans="4:6" x14ac:dyDescent="0.25">
      <c r="D167" s="14" t="s">
        <v>726</v>
      </c>
      <c r="E167" s="14" t="s">
        <v>727</v>
      </c>
      <c r="F167" s="14" t="s">
        <v>40</v>
      </c>
    </row>
    <row r="168" spans="4:6" x14ac:dyDescent="0.25">
      <c r="D168" s="14" t="s">
        <v>728</v>
      </c>
      <c r="E168" s="14" t="s">
        <v>729</v>
      </c>
      <c r="F168" s="14" t="s">
        <v>96</v>
      </c>
    </row>
    <row r="169" spans="4:6" x14ac:dyDescent="0.25">
      <c r="D169" s="14" t="s">
        <v>730</v>
      </c>
      <c r="E169" s="14" t="s">
        <v>731</v>
      </c>
      <c r="F169" s="14" t="s">
        <v>109</v>
      </c>
    </row>
    <row r="170" spans="4:6" x14ac:dyDescent="0.25">
      <c r="D170" s="14" t="s">
        <v>732</v>
      </c>
      <c r="E170" s="14" t="s">
        <v>733</v>
      </c>
      <c r="F170" s="14" t="s">
        <v>93</v>
      </c>
    </row>
    <row r="171" spans="4:6" x14ac:dyDescent="0.25">
      <c r="D171" s="14" t="s">
        <v>734</v>
      </c>
      <c r="E171" s="14" t="s">
        <v>735</v>
      </c>
      <c r="F171" s="14" t="s">
        <v>736</v>
      </c>
    </row>
    <row r="172" spans="4:6" x14ac:dyDescent="0.25">
      <c r="D172" s="14" t="s">
        <v>737</v>
      </c>
      <c r="E172" s="14" t="s">
        <v>738</v>
      </c>
      <c r="F172" s="14" t="s">
        <v>739</v>
      </c>
    </row>
    <row r="173" spans="4:6" x14ac:dyDescent="0.25">
      <c r="D173" s="14" t="s">
        <v>740</v>
      </c>
      <c r="E173" s="14" t="s">
        <v>741</v>
      </c>
      <c r="F173" s="14" t="s">
        <v>742</v>
      </c>
    </row>
    <row r="174" spans="4:6" x14ac:dyDescent="0.25">
      <c r="D174" s="14" t="s">
        <v>743</v>
      </c>
      <c r="E174" s="14" t="s">
        <v>744</v>
      </c>
      <c r="F174" s="14" t="s">
        <v>42</v>
      </c>
    </row>
    <row r="175" spans="4:6" x14ac:dyDescent="0.25">
      <c r="D175" s="14" t="s">
        <v>745</v>
      </c>
      <c r="E175" s="14" t="s">
        <v>746</v>
      </c>
      <c r="F175" s="14" t="s">
        <v>747</v>
      </c>
    </row>
    <row r="176" spans="4:6" x14ac:dyDescent="0.25">
      <c r="D176" s="14" t="s">
        <v>748</v>
      </c>
      <c r="E176" s="14" t="s">
        <v>72</v>
      </c>
      <c r="F176" s="14" t="s">
        <v>749</v>
      </c>
    </row>
    <row r="177" spans="4:6" x14ac:dyDescent="0.25">
      <c r="D177" s="14" t="s">
        <v>750</v>
      </c>
      <c r="E177" s="14" t="s">
        <v>100</v>
      </c>
      <c r="F177" s="14" t="s">
        <v>751</v>
      </c>
    </row>
    <row r="178" spans="4:6" x14ac:dyDescent="0.25">
      <c r="D178" s="14" t="s">
        <v>752</v>
      </c>
      <c r="E178" s="14" t="s">
        <v>753</v>
      </c>
      <c r="F178" s="14" t="s">
        <v>88</v>
      </c>
    </row>
    <row r="179" spans="4:6" x14ac:dyDescent="0.25">
      <c r="D179" s="14" t="s">
        <v>754</v>
      </c>
      <c r="E179" s="14" t="s">
        <v>755</v>
      </c>
      <c r="F179" s="14" t="s">
        <v>74</v>
      </c>
    </row>
    <row r="180" spans="4:6" x14ac:dyDescent="0.25">
      <c r="D180" s="14" t="s">
        <v>756</v>
      </c>
      <c r="E180" s="14" t="s">
        <v>757</v>
      </c>
      <c r="F180" s="14" t="s">
        <v>103</v>
      </c>
    </row>
    <row r="181" spans="4:6" x14ac:dyDescent="0.25">
      <c r="D181" s="14" t="s">
        <v>758</v>
      </c>
      <c r="E181" s="14" t="s">
        <v>759</v>
      </c>
      <c r="F181" s="14" t="s">
        <v>760</v>
      </c>
    </row>
    <row r="182" spans="4:6" x14ac:dyDescent="0.25">
      <c r="D182" s="14" t="s">
        <v>761</v>
      </c>
      <c r="E182" s="14" t="s">
        <v>762</v>
      </c>
      <c r="F182" s="14" t="s">
        <v>110</v>
      </c>
    </row>
    <row r="183" spans="4:6" x14ac:dyDescent="0.25">
      <c r="D183" s="14" t="s">
        <v>763</v>
      </c>
      <c r="E183" s="14" t="s">
        <v>764</v>
      </c>
      <c r="F183" s="14" t="s">
        <v>47</v>
      </c>
    </row>
    <row r="184" spans="4:6" x14ac:dyDescent="0.25">
      <c r="D184" s="14" t="s">
        <v>765</v>
      </c>
      <c r="E184" s="14" t="s">
        <v>766</v>
      </c>
      <c r="F184" s="14" t="s">
        <v>767</v>
      </c>
    </row>
    <row r="185" spans="4:6" x14ac:dyDescent="0.25">
      <c r="D185" s="14" t="s">
        <v>768</v>
      </c>
      <c r="E185" s="14" t="s">
        <v>769</v>
      </c>
      <c r="F185" s="14" t="s">
        <v>123</v>
      </c>
    </row>
    <row r="186" spans="4:6" x14ac:dyDescent="0.25">
      <c r="D186" s="14" t="s">
        <v>770</v>
      </c>
      <c r="E186" s="14" t="s">
        <v>771</v>
      </c>
      <c r="F186" s="14" t="s">
        <v>124</v>
      </c>
    </row>
    <row r="187" spans="4:6" x14ac:dyDescent="0.25">
      <c r="D187" s="14" t="s">
        <v>772</v>
      </c>
      <c r="E187" s="14" t="s">
        <v>773</v>
      </c>
      <c r="F187" s="14" t="s">
        <v>125</v>
      </c>
    </row>
    <row r="188" spans="4:6" x14ac:dyDescent="0.25">
      <c r="D188" s="14" t="s">
        <v>774</v>
      </c>
      <c r="E188" s="14" t="s">
        <v>775</v>
      </c>
      <c r="F188" s="14" t="s">
        <v>126</v>
      </c>
    </row>
    <row r="189" spans="4:6" x14ac:dyDescent="0.25">
      <c r="D189" s="14" t="s">
        <v>776</v>
      </c>
      <c r="E189" s="14" t="s">
        <v>777</v>
      </c>
      <c r="F189" s="14" t="s">
        <v>129</v>
      </c>
    </row>
    <row r="190" spans="4:6" x14ac:dyDescent="0.25">
      <c r="D190" s="14" t="s">
        <v>778</v>
      </c>
      <c r="E190" s="14" t="s">
        <v>779</v>
      </c>
      <c r="F190" s="14" t="s">
        <v>131</v>
      </c>
    </row>
    <row r="191" spans="4:6" x14ac:dyDescent="0.25">
      <c r="D191" s="14" t="s">
        <v>780</v>
      </c>
      <c r="E191" s="14" t="s">
        <v>781</v>
      </c>
      <c r="F191" s="14" t="s">
        <v>132</v>
      </c>
    </row>
    <row r="192" spans="4:6" x14ac:dyDescent="0.25">
      <c r="D192" s="14" t="s">
        <v>782</v>
      </c>
      <c r="E192" s="14" t="s">
        <v>783</v>
      </c>
      <c r="F192" s="14" t="s">
        <v>134</v>
      </c>
    </row>
    <row r="193" spans="4:6" x14ac:dyDescent="0.25">
      <c r="D193" s="14" t="s">
        <v>784</v>
      </c>
      <c r="E193" s="14" t="s">
        <v>785</v>
      </c>
      <c r="F193" s="14" t="s">
        <v>50</v>
      </c>
    </row>
    <row r="194" spans="4:6" x14ac:dyDescent="0.25">
      <c r="D194" s="14" t="s">
        <v>786</v>
      </c>
      <c r="E194" s="14" t="s">
        <v>787</v>
      </c>
      <c r="F194" s="14" t="s">
        <v>788</v>
      </c>
    </row>
    <row r="195" spans="4:6" x14ac:dyDescent="0.25">
      <c r="D195" s="14" t="s">
        <v>789</v>
      </c>
      <c r="E195" s="14" t="s">
        <v>790</v>
      </c>
      <c r="F195" s="14" t="s">
        <v>197</v>
      </c>
    </row>
    <row r="196" spans="4:6" x14ac:dyDescent="0.25">
      <c r="D196" s="14" t="s">
        <v>791</v>
      </c>
      <c r="E196" s="14" t="s">
        <v>792</v>
      </c>
      <c r="F196" s="14" t="s">
        <v>198</v>
      </c>
    </row>
    <row r="197" spans="4:6" x14ac:dyDescent="0.25">
      <c r="D197" s="14" t="s">
        <v>793</v>
      </c>
      <c r="E197" s="14" t="s">
        <v>794</v>
      </c>
      <c r="F197" s="14" t="s">
        <v>199</v>
      </c>
    </row>
    <row r="198" spans="4:6" x14ac:dyDescent="0.25">
      <c r="D198" s="14" t="s">
        <v>795</v>
      </c>
      <c r="E198" s="14" t="s">
        <v>796</v>
      </c>
      <c r="F198" s="14" t="s">
        <v>200</v>
      </c>
    </row>
    <row r="199" spans="4:6" x14ac:dyDescent="0.25">
      <c r="D199" s="14" t="s">
        <v>797</v>
      </c>
      <c r="E199" s="14" t="s">
        <v>798</v>
      </c>
      <c r="F199" s="14" t="s">
        <v>114</v>
      </c>
    </row>
    <row r="200" spans="4:6" x14ac:dyDescent="0.25">
      <c r="D200" s="14" t="s">
        <v>799</v>
      </c>
      <c r="E200" s="14" t="s">
        <v>800</v>
      </c>
      <c r="F200" s="14" t="s">
        <v>89</v>
      </c>
    </row>
    <row r="201" spans="4:6" x14ac:dyDescent="0.25">
      <c r="D201" s="14" t="s">
        <v>801</v>
      </c>
      <c r="E201" s="14" t="s">
        <v>802</v>
      </c>
      <c r="F201" s="14" t="s">
        <v>58</v>
      </c>
    </row>
    <row r="202" spans="4:6" x14ac:dyDescent="0.25">
      <c r="D202" s="14" t="s">
        <v>803</v>
      </c>
      <c r="E202" s="14" t="s">
        <v>804</v>
      </c>
      <c r="F202" s="14" t="s">
        <v>90</v>
      </c>
    </row>
    <row r="203" spans="4:6" x14ac:dyDescent="0.25">
      <c r="D203" s="14" t="s">
        <v>805</v>
      </c>
      <c r="E203" s="14" t="s">
        <v>806</v>
      </c>
      <c r="F203" s="14" t="s">
        <v>807</v>
      </c>
    </row>
    <row r="204" spans="4:6" x14ac:dyDescent="0.25">
      <c r="D204" s="14" t="s">
        <v>808</v>
      </c>
      <c r="E204" s="14" t="s">
        <v>809</v>
      </c>
      <c r="F204" s="14" t="s">
        <v>810</v>
      </c>
    </row>
    <row r="205" spans="4:6" x14ac:dyDescent="0.25">
      <c r="D205" s="14" t="s">
        <v>811</v>
      </c>
      <c r="E205" s="14" t="s">
        <v>812</v>
      </c>
      <c r="F205" s="14" t="s">
        <v>196</v>
      </c>
    </row>
    <row r="206" spans="4:6" x14ac:dyDescent="0.25">
      <c r="D206" s="14" t="s">
        <v>813</v>
      </c>
      <c r="E206" s="14" t="s">
        <v>814</v>
      </c>
      <c r="F206" s="14" t="s">
        <v>102</v>
      </c>
    </row>
    <row r="207" spans="4:6" x14ac:dyDescent="0.25">
      <c r="D207" s="14" t="s">
        <v>815</v>
      </c>
      <c r="E207" s="14" t="s">
        <v>816</v>
      </c>
      <c r="F207" s="14" t="s">
        <v>119</v>
      </c>
    </row>
    <row r="208" spans="4:6" x14ac:dyDescent="0.25">
      <c r="D208" s="14" t="s">
        <v>817</v>
      </c>
      <c r="E208" s="14" t="s">
        <v>818</v>
      </c>
      <c r="F208" s="14" t="s">
        <v>118</v>
      </c>
    </row>
    <row r="209" spans="4:6" x14ac:dyDescent="0.25">
      <c r="D209" s="14" t="s">
        <v>819</v>
      </c>
      <c r="E209" s="14" t="s">
        <v>820</v>
      </c>
      <c r="F209" s="14" t="s">
        <v>821</v>
      </c>
    </row>
    <row r="210" spans="4:6" x14ac:dyDescent="0.25">
      <c r="D210" s="14" t="s">
        <v>822</v>
      </c>
      <c r="E210" s="14" t="s">
        <v>823</v>
      </c>
      <c r="F210" s="14" t="s">
        <v>55</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949"/>
  <sheetViews>
    <sheetView workbookViewId="0">
      <selection activeCell="I34" sqref="I34"/>
    </sheetView>
  </sheetViews>
  <sheetFormatPr baseColWidth="10" defaultRowHeight="15" x14ac:dyDescent="0.25"/>
  <cols>
    <col min="4" max="4" width="66.7109375" customWidth="1"/>
  </cols>
  <sheetData>
    <row r="1" spans="1:37" x14ac:dyDescent="0.25">
      <c r="A1" t="s">
        <v>1586</v>
      </c>
      <c r="B1" t="s">
        <v>1587</v>
      </c>
      <c r="C1" t="s">
        <v>1588</v>
      </c>
      <c r="D1" t="s">
        <v>1589</v>
      </c>
      <c r="E1" t="s">
        <v>1590</v>
      </c>
      <c r="F1" t="s">
        <v>1591</v>
      </c>
      <c r="G1" t="s">
        <v>1592</v>
      </c>
      <c r="H1" t="s">
        <v>1593</v>
      </c>
      <c r="I1" t="s">
        <v>1594</v>
      </c>
      <c r="J1" t="s">
        <v>1595</v>
      </c>
      <c r="K1" t="s">
        <v>1596</v>
      </c>
      <c r="L1" t="s">
        <v>1597</v>
      </c>
      <c r="M1" t="s">
        <v>1598</v>
      </c>
      <c r="N1" t="s">
        <v>1599</v>
      </c>
      <c r="O1" t="s">
        <v>1600</v>
      </c>
      <c r="P1" t="s">
        <v>1601</v>
      </c>
      <c r="Q1" t="s">
        <v>1602</v>
      </c>
      <c r="R1" t="s">
        <v>1603</v>
      </c>
      <c r="S1" t="s">
        <v>1604</v>
      </c>
      <c r="T1" t="s">
        <v>1605</v>
      </c>
      <c r="U1" t="s">
        <v>1606</v>
      </c>
      <c r="V1" t="s">
        <v>1607</v>
      </c>
      <c r="W1" t="s">
        <v>1608</v>
      </c>
      <c r="X1" t="s">
        <v>1609</v>
      </c>
      <c r="Y1" t="s">
        <v>1610</v>
      </c>
      <c r="Z1" t="s">
        <v>1611</v>
      </c>
      <c r="AA1" t="s">
        <v>1612</v>
      </c>
      <c r="AB1" t="s">
        <v>1613</v>
      </c>
      <c r="AC1" t="s">
        <v>1614</v>
      </c>
      <c r="AD1" t="s">
        <v>1615</v>
      </c>
      <c r="AE1" t="s">
        <v>1616</v>
      </c>
      <c r="AF1" t="s">
        <v>1617</v>
      </c>
      <c r="AG1" t="s">
        <v>1618</v>
      </c>
      <c r="AH1" t="s">
        <v>1619</v>
      </c>
      <c r="AI1" t="s">
        <v>1620</v>
      </c>
      <c r="AJ1" t="s">
        <v>1621</v>
      </c>
      <c r="AK1" t="s">
        <v>1622</v>
      </c>
    </row>
    <row r="2" spans="1:37" x14ac:dyDescent="0.25">
      <c r="A2" t="s">
        <v>1623</v>
      </c>
      <c r="B2" t="s">
        <v>1003</v>
      </c>
      <c r="C2" t="s">
        <v>1004</v>
      </c>
      <c r="D2" t="s">
        <v>1005</v>
      </c>
      <c r="E2">
        <v>1244.4000000000001</v>
      </c>
      <c r="F2">
        <v>9.9130834576478699E-2</v>
      </c>
      <c r="G2">
        <v>0.68737262532105803</v>
      </c>
      <c r="H2">
        <v>0.31514538629701699</v>
      </c>
      <c r="I2">
        <v>0.59477354545347805</v>
      </c>
      <c r="J2">
        <v>0.57925054463018399</v>
      </c>
      <c r="K2">
        <v>0.89657112823227803</v>
      </c>
      <c r="L2">
        <v>1.0028789675576599</v>
      </c>
      <c r="M2">
        <v>0.193499582098691</v>
      </c>
      <c r="N2" t="s">
        <v>1006</v>
      </c>
      <c r="O2" t="s">
        <v>1007</v>
      </c>
      <c r="P2" t="s">
        <v>1008</v>
      </c>
      <c r="Q2" t="s">
        <v>1008</v>
      </c>
      <c r="R2" t="s">
        <v>1008</v>
      </c>
      <c r="S2" t="s">
        <v>1008</v>
      </c>
      <c r="T2" t="s">
        <v>1007</v>
      </c>
      <c r="U2" t="s">
        <v>1006</v>
      </c>
      <c r="V2" t="s">
        <v>1009</v>
      </c>
      <c r="W2">
        <v>56</v>
      </c>
      <c r="X2">
        <v>0.100280670288263</v>
      </c>
      <c r="Y2">
        <v>-0.12481158002319601</v>
      </c>
      <c r="Z2">
        <v>-7.4039798370704193E-2</v>
      </c>
      <c r="AA2">
        <v>7.3632891227553496E-3</v>
      </c>
      <c r="AB2">
        <v>-2.0880217598069999E-2</v>
      </c>
      <c r="AC2">
        <v>-0.10247701132329599</v>
      </c>
      <c r="AD2">
        <v>0.223930343485885</v>
      </c>
      <c r="AE2">
        <v>0.50469865992320595</v>
      </c>
      <c r="AF2">
        <v>0.62402224498311798</v>
      </c>
      <c r="AG2">
        <v>0.60366846994476697</v>
      </c>
      <c r="AH2">
        <v>0.18951103726435101</v>
      </c>
      <c r="AI2">
        <v>0.389668592110269</v>
      </c>
      <c r="AJ2">
        <v>8.9109381399807897E-2</v>
      </c>
      <c r="AK2">
        <v>9.9130834576478699E-2</v>
      </c>
    </row>
    <row r="3" spans="1:37" x14ac:dyDescent="0.25">
      <c r="A3" t="s">
        <v>1624</v>
      </c>
      <c r="B3" t="s">
        <v>1003</v>
      </c>
      <c r="C3" t="s">
        <v>1010</v>
      </c>
      <c r="D3" t="s">
        <v>1011</v>
      </c>
      <c r="E3">
        <v>2475.9</v>
      </c>
      <c r="F3">
        <v>-4.0130767781228198E-2</v>
      </c>
      <c r="G3">
        <v>0.236078578487841</v>
      </c>
      <c r="H3">
        <v>-3.0441222688813999E-2</v>
      </c>
      <c r="I3">
        <v>8.5902629937404801E-2</v>
      </c>
      <c r="J3">
        <v>0.66301451832525504</v>
      </c>
      <c r="K3">
        <v>0.60175530799895105</v>
      </c>
      <c r="L3">
        <v>0.52242402398523302</v>
      </c>
      <c r="M3">
        <v>0.89331559187827803</v>
      </c>
      <c r="N3" t="s">
        <v>1006</v>
      </c>
      <c r="O3" t="s">
        <v>1008</v>
      </c>
      <c r="P3" t="s">
        <v>1006</v>
      </c>
      <c r="Q3" t="s">
        <v>1006</v>
      </c>
      <c r="R3" t="s">
        <v>1007</v>
      </c>
      <c r="S3" t="s">
        <v>1008</v>
      </c>
      <c r="T3" t="s">
        <v>1008</v>
      </c>
      <c r="U3" t="s">
        <v>1007</v>
      </c>
      <c r="V3" t="s">
        <v>1009</v>
      </c>
      <c r="W3">
        <v>63</v>
      </c>
      <c r="X3">
        <v>-0.286952185060878</v>
      </c>
      <c r="Y3">
        <v>-2.4837057475773101E-3</v>
      </c>
      <c r="Z3">
        <v>-0.48129938143498702</v>
      </c>
      <c r="AA3">
        <v>-0.382517641751978</v>
      </c>
      <c r="AB3">
        <v>-0.63533677952540002</v>
      </c>
      <c r="AC3">
        <v>-0.546957278400514</v>
      </c>
      <c r="AD3">
        <v>-0.20026570147615799</v>
      </c>
      <c r="AE3">
        <v>-2.0837478358108799E-2</v>
      </c>
      <c r="AF3">
        <v>0.22349047354632601</v>
      </c>
      <c r="AG3">
        <v>4.9536314616590797E-2</v>
      </c>
      <c r="AH3">
        <v>-0.224182715660425</v>
      </c>
      <c r="AI3">
        <v>9.6243941217421594E-3</v>
      </c>
      <c r="AJ3">
        <v>0.21578878704239901</v>
      </c>
      <c r="AK3">
        <v>-4.0130767781228198E-2</v>
      </c>
    </row>
    <row r="4" spans="1:37" x14ac:dyDescent="0.25">
      <c r="A4" t="s">
        <v>1625</v>
      </c>
      <c r="B4" t="s">
        <v>1003</v>
      </c>
      <c r="C4" t="s">
        <v>1012</v>
      </c>
      <c r="D4" t="s">
        <v>1013</v>
      </c>
      <c r="E4">
        <v>997.7</v>
      </c>
      <c r="F4">
        <v>3.4565678918798998E-2</v>
      </c>
      <c r="N4" t="s">
        <v>1014</v>
      </c>
      <c r="O4" t="s">
        <v>1014</v>
      </c>
      <c r="P4" t="s">
        <v>1014</v>
      </c>
      <c r="Q4" t="s">
        <v>1014</v>
      </c>
      <c r="R4" t="s">
        <v>1014</v>
      </c>
      <c r="S4" t="s">
        <v>1014</v>
      </c>
      <c r="T4" t="s">
        <v>1014</v>
      </c>
      <c r="U4" t="s">
        <v>1014</v>
      </c>
      <c r="V4" t="s">
        <v>1015</v>
      </c>
      <c r="W4">
        <v>59</v>
      </c>
      <c r="X4">
        <v>-0.289292140888606</v>
      </c>
      <c r="Y4">
        <v>-0.27208350290829197</v>
      </c>
      <c r="Z4">
        <v>-0.67054298654727595</v>
      </c>
      <c r="AA4">
        <v>-0.89755854892786102</v>
      </c>
      <c r="AB4">
        <v>-0.21719177456413799</v>
      </c>
      <c r="AC4">
        <v>-0.30740297134101002</v>
      </c>
      <c r="AD4">
        <v>0.17398371300052601</v>
      </c>
      <c r="AE4">
        <v>0.999093707193351</v>
      </c>
      <c r="AF4">
        <v>1.3464185128919</v>
      </c>
      <c r="AG4">
        <v>-0.26398465517776198</v>
      </c>
      <c r="AH4">
        <v>3.42278687344637E-2</v>
      </c>
      <c r="AI4">
        <v>1.2657473381798801</v>
      </c>
      <c r="AJ4">
        <v>-4.6400792442329697E-2</v>
      </c>
      <c r="AK4">
        <v>3.4565678918798998E-2</v>
      </c>
    </row>
    <row r="5" spans="1:37" x14ac:dyDescent="0.25">
      <c r="A5" t="s">
        <v>1626</v>
      </c>
      <c r="B5" t="s">
        <v>1003</v>
      </c>
      <c r="C5" t="s">
        <v>1016</v>
      </c>
      <c r="D5" t="s">
        <v>1017</v>
      </c>
      <c r="E5">
        <v>100.1</v>
      </c>
      <c r="F5">
        <v>0.91659950941580204</v>
      </c>
      <c r="N5" t="s">
        <v>1014</v>
      </c>
      <c r="O5" t="s">
        <v>1014</v>
      </c>
      <c r="P5" t="s">
        <v>1014</v>
      </c>
      <c r="Q5" t="s">
        <v>1014</v>
      </c>
      <c r="R5" t="s">
        <v>1014</v>
      </c>
      <c r="S5" t="s">
        <v>1014</v>
      </c>
      <c r="T5" t="s">
        <v>1014</v>
      </c>
      <c r="U5" t="s">
        <v>1014</v>
      </c>
      <c r="V5" t="s">
        <v>1015</v>
      </c>
      <c r="W5">
        <v>23</v>
      </c>
      <c r="X5">
        <v>1.2525679781899699</v>
      </c>
      <c r="Y5">
        <v>1.18271598707597</v>
      </c>
      <c r="Z5">
        <v>1.5810706641371099</v>
      </c>
      <c r="AA5">
        <v>1.7822099724126601</v>
      </c>
      <c r="AB5">
        <v>1.2447133342172101</v>
      </c>
      <c r="AC5">
        <v>-0.30306082745320601</v>
      </c>
      <c r="AD5">
        <v>-2.2052520189878699E-2</v>
      </c>
      <c r="AE5">
        <v>-0.31047236790101401</v>
      </c>
      <c r="AF5">
        <v>-0.55018223996555005</v>
      </c>
      <c r="AG5">
        <v>-1.17406705084521</v>
      </c>
      <c r="AH5">
        <v>1.08673110167545E-2</v>
      </c>
      <c r="AI5">
        <v>0.32332545028750698</v>
      </c>
      <c r="AJ5">
        <v>1.36519755585333</v>
      </c>
      <c r="AK5">
        <v>0.91659950941580204</v>
      </c>
    </row>
    <row r="6" spans="1:37" x14ac:dyDescent="0.25">
      <c r="A6" t="s">
        <v>1627</v>
      </c>
      <c r="B6" t="s">
        <v>1003</v>
      </c>
      <c r="C6" t="s">
        <v>1018</v>
      </c>
      <c r="D6" t="s">
        <v>1019</v>
      </c>
      <c r="E6">
        <v>1222.5</v>
      </c>
      <c r="F6">
        <v>0.89641748484983796</v>
      </c>
      <c r="G6">
        <v>1.8587042371546201</v>
      </c>
      <c r="H6">
        <v>-0.86341746580321999</v>
      </c>
      <c r="I6">
        <v>4.1142600654705798E-2</v>
      </c>
      <c r="J6">
        <v>0.70033101463182301</v>
      </c>
      <c r="K6">
        <v>1.1861979266880001</v>
      </c>
      <c r="L6">
        <v>0.34775944134303099</v>
      </c>
      <c r="M6">
        <v>0.28276605208212702</v>
      </c>
      <c r="N6" t="s">
        <v>1020</v>
      </c>
      <c r="O6" t="s">
        <v>1007</v>
      </c>
      <c r="P6" t="s">
        <v>1021</v>
      </c>
      <c r="Q6" t="s">
        <v>1006</v>
      </c>
      <c r="R6" t="s">
        <v>1007</v>
      </c>
      <c r="S6" t="s">
        <v>1007</v>
      </c>
      <c r="T6" t="s">
        <v>1008</v>
      </c>
      <c r="U6" t="s">
        <v>1008</v>
      </c>
      <c r="V6" t="s">
        <v>1009</v>
      </c>
      <c r="W6">
        <v>25</v>
      </c>
      <c r="X6">
        <v>0.295231679615725</v>
      </c>
      <c r="Y6">
        <v>0.35170978531435898</v>
      </c>
      <c r="Z6">
        <v>0.26856163873307998</v>
      </c>
      <c r="AA6">
        <v>-0.26878061813505399</v>
      </c>
      <c r="AB6">
        <v>-0.52299307185674104</v>
      </c>
      <c r="AC6">
        <v>0.59571675805906499</v>
      </c>
      <c r="AD6">
        <v>1.31599684072191</v>
      </c>
      <c r="AE6">
        <v>1.05902311940965</v>
      </c>
      <c r="AF6">
        <v>0.72142468095624501</v>
      </c>
      <c r="AG6">
        <v>0.53569129178768504</v>
      </c>
      <c r="AH6">
        <v>0.60106919384210999</v>
      </c>
      <c r="AI6">
        <v>1.12640344944079</v>
      </c>
      <c r="AJ6">
        <v>1.0715762235160999</v>
      </c>
      <c r="AK6">
        <v>0.89641748484983796</v>
      </c>
    </row>
    <row r="7" spans="1:37" x14ac:dyDescent="0.25">
      <c r="A7" t="s">
        <v>1628</v>
      </c>
      <c r="B7" t="s">
        <v>1003</v>
      </c>
      <c r="C7" t="s">
        <v>1022</v>
      </c>
      <c r="D7" t="s">
        <v>1023</v>
      </c>
      <c r="E7">
        <v>2857.4</v>
      </c>
      <c r="F7">
        <v>1.61629625619235</v>
      </c>
      <c r="G7">
        <v>0.46079484330367598</v>
      </c>
      <c r="H7">
        <v>8.7579466530362193E-2</v>
      </c>
      <c r="I7">
        <v>0.589169835750464</v>
      </c>
      <c r="J7">
        <v>0.56732332172306299</v>
      </c>
      <c r="K7">
        <v>0.65885694358681901</v>
      </c>
      <c r="L7">
        <v>0.49443476099529099</v>
      </c>
      <c r="M7">
        <v>-0.67075637003260902</v>
      </c>
      <c r="N7" t="s">
        <v>1020</v>
      </c>
      <c r="O7" t="s">
        <v>1008</v>
      </c>
      <c r="P7" t="s">
        <v>1006</v>
      </c>
      <c r="Q7" t="s">
        <v>1008</v>
      </c>
      <c r="R7" t="s">
        <v>1008</v>
      </c>
      <c r="S7" t="s">
        <v>1008</v>
      </c>
      <c r="T7" t="s">
        <v>1008</v>
      </c>
      <c r="U7" t="s">
        <v>1021</v>
      </c>
      <c r="V7" t="s">
        <v>1009</v>
      </c>
      <c r="W7">
        <v>10</v>
      </c>
      <c r="X7">
        <v>0.88982311314116103</v>
      </c>
      <c r="Y7">
        <v>1.12690002387052</v>
      </c>
      <c r="Z7">
        <v>0.75039734084302601</v>
      </c>
      <c r="AA7">
        <v>0.39495557369249701</v>
      </c>
      <c r="AB7">
        <v>0.120401113603592</v>
      </c>
      <c r="AC7">
        <v>-0.19972922756962799</v>
      </c>
      <c r="AD7">
        <v>0.49570293008851402</v>
      </c>
      <c r="AE7">
        <v>1.2140804858151</v>
      </c>
      <c r="AF7">
        <v>1.364462534926</v>
      </c>
      <c r="AG7">
        <v>1.18011434948684</v>
      </c>
      <c r="AH7">
        <v>1.08153680031927</v>
      </c>
      <c r="AI7">
        <v>1.3227317471962501</v>
      </c>
      <c r="AJ7">
        <v>1.43708285981066</v>
      </c>
      <c r="AK7">
        <v>1.61629625619235</v>
      </c>
    </row>
    <row r="8" spans="1:37" x14ac:dyDescent="0.25">
      <c r="A8" t="s">
        <v>1629</v>
      </c>
      <c r="B8" t="s">
        <v>1003</v>
      </c>
      <c r="C8" t="s">
        <v>1024</v>
      </c>
      <c r="D8" t="s">
        <v>1025</v>
      </c>
      <c r="E8">
        <v>4709.3999999999996</v>
      </c>
      <c r="F8">
        <v>1.14940458157864</v>
      </c>
      <c r="G8">
        <v>0.74065174503885101</v>
      </c>
      <c r="H8">
        <v>0.992443878087792</v>
      </c>
      <c r="I8">
        <v>6.0193425117944899E-2</v>
      </c>
      <c r="J8">
        <v>0.22849252072555701</v>
      </c>
      <c r="K8">
        <v>0.59496226163897503</v>
      </c>
      <c r="L8">
        <v>8.0472628582375805E-2</v>
      </c>
      <c r="M8">
        <v>-0.338302538246883</v>
      </c>
      <c r="N8" t="s">
        <v>1020</v>
      </c>
      <c r="O8" t="s">
        <v>1007</v>
      </c>
      <c r="P8" t="s">
        <v>1007</v>
      </c>
      <c r="Q8" t="s">
        <v>1006</v>
      </c>
      <c r="R8" t="s">
        <v>1008</v>
      </c>
      <c r="S8" t="s">
        <v>1008</v>
      </c>
      <c r="T8" t="s">
        <v>1008</v>
      </c>
      <c r="U8" t="s">
        <v>1021</v>
      </c>
      <c r="V8" t="s">
        <v>1009</v>
      </c>
      <c r="W8">
        <v>19</v>
      </c>
      <c r="X8">
        <v>0.725278559939597</v>
      </c>
      <c r="Y8">
        <v>0.933163011530729</v>
      </c>
      <c r="Z8">
        <v>0.62164276295810506</v>
      </c>
      <c r="AA8">
        <v>0.11806640441550099</v>
      </c>
      <c r="AB8">
        <v>-0.249404220155972</v>
      </c>
      <c r="AC8">
        <v>0.22826630188175701</v>
      </c>
      <c r="AD8">
        <v>0.61720298894250802</v>
      </c>
      <c r="AE8">
        <v>0.76401230777203299</v>
      </c>
      <c r="AF8">
        <v>0.88562706713565598</v>
      </c>
      <c r="AG8">
        <v>0.93340060482634202</v>
      </c>
      <c r="AH8">
        <v>1.0419781125481899</v>
      </c>
      <c r="AI8">
        <v>1.1621807261621899</v>
      </c>
      <c r="AJ8">
        <v>1.1818730053834601</v>
      </c>
      <c r="AK8">
        <v>1.14940458157864</v>
      </c>
    </row>
    <row r="9" spans="1:37" x14ac:dyDescent="0.25">
      <c r="A9" t="s">
        <v>1630</v>
      </c>
      <c r="B9" t="s">
        <v>1003</v>
      </c>
      <c r="C9" t="s">
        <v>1026</v>
      </c>
      <c r="D9" t="s">
        <v>1027</v>
      </c>
      <c r="E9">
        <v>1142.3</v>
      </c>
      <c r="F9">
        <v>1.4019182051405801</v>
      </c>
      <c r="G9">
        <v>0.15100638725997201</v>
      </c>
      <c r="H9">
        <v>-0.477268125351893</v>
      </c>
      <c r="I9">
        <v>0.49883548794625898</v>
      </c>
      <c r="J9">
        <v>0.54106987635167703</v>
      </c>
      <c r="K9">
        <v>0.46327723500766599</v>
      </c>
      <c r="L9">
        <v>0.24153393440864299</v>
      </c>
      <c r="M9">
        <v>-0.794691030849078</v>
      </c>
      <c r="N9" t="s">
        <v>1020</v>
      </c>
      <c r="O9" t="s">
        <v>1008</v>
      </c>
      <c r="P9" t="s">
        <v>1021</v>
      </c>
      <c r="Q9" t="s">
        <v>1006</v>
      </c>
      <c r="R9" t="s">
        <v>1008</v>
      </c>
      <c r="S9" t="s">
        <v>1008</v>
      </c>
      <c r="T9" t="s">
        <v>1008</v>
      </c>
      <c r="U9" t="s">
        <v>1021</v>
      </c>
      <c r="V9" t="s">
        <v>1009</v>
      </c>
      <c r="W9">
        <v>15</v>
      </c>
      <c r="X9">
        <v>2.0032223802737398E-3</v>
      </c>
      <c r="Y9">
        <v>1.5454689196998499</v>
      </c>
      <c r="Z9">
        <v>1.2325887786543499</v>
      </c>
      <c r="AA9">
        <v>-0.30291104726880203</v>
      </c>
      <c r="AB9">
        <v>-0.42440697629069002</v>
      </c>
      <c r="AC9">
        <v>0.92544392913159501</v>
      </c>
      <c r="AD9">
        <v>1.14038685834923</v>
      </c>
      <c r="AE9">
        <v>0.69057288962226104</v>
      </c>
      <c r="AF9">
        <v>0.62822735384968997</v>
      </c>
      <c r="AG9">
        <v>1.1829642316667199</v>
      </c>
      <c r="AH9">
        <v>1.4896736438831899</v>
      </c>
      <c r="AI9">
        <v>1.3392585297738699</v>
      </c>
      <c r="AJ9">
        <v>0.83201339362892801</v>
      </c>
      <c r="AK9">
        <v>1.4019182051405801</v>
      </c>
    </row>
    <row r="10" spans="1:37" x14ac:dyDescent="0.25">
      <c r="A10" t="s">
        <v>1631</v>
      </c>
      <c r="B10" t="s">
        <v>1003</v>
      </c>
      <c r="C10" t="s">
        <v>1028</v>
      </c>
      <c r="D10" t="s">
        <v>1029</v>
      </c>
      <c r="E10">
        <v>3636</v>
      </c>
      <c r="F10">
        <v>1.7819644295511301</v>
      </c>
      <c r="G10">
        <v>0.72341336620209395</v>
      </c>
      <c r="H10">
        <v>0.34800390968707401</v>
      </c>
      <c r="I10">
        <v>0.78502244207550997</v>
      </c>
      <c r="J10">
        <v>-0.714355625282588</v>
      </c>
      <c r="K10">
        <v>4.7503432411172601E-2</v>
      </c>
      <c r="L10">
        <v>-0.147778619537414</v>
      </c>
      <c r="M10">
        <v>-0.96024502204179396</v>
      </c>
      <c r="N10" t="s">
        <v>1020</v>
      </c>
      <c r="O10" t="s">
        <v>1007</v>
      </c>
      <c r="P10" t="s">
        <v>1008</v>
      </c>
      <c r="Q10" t="s">
        <v>1008</v>
      </c>
      <c r="R10" t="s">
        <v>1030</v>
      </c>
      <c r="S10" t="s">
        <v>1006</v>
      </c>
      <c r="T10" t="s">
        <v>1006</v>
      </c>
      <c r="U10" t="s">
        <v>1030</v>
      </c>
      <c r="V10" t="s">
        <v>1009</v>
      </c>
      <c r="W10">
        <v>8</v>
      </c>
      <c r="X10">
        <v>0.69962649800487298</v>
      </c>
      <c r="Y10">
        <v>1.29998875796279</v>
      </c>
      <c r="Z10">
        <v>0.34288987798401599</v>
      </c>
      <c r="AA10">
        <v>-0.24093956002667399</v>
      </c>
      <c r="AB10">
        <v>-0.258141615943283</v>
      </c>
      <c r="AC10">
        <v>0.47898253428559001</v>
      </c>
      <c r="AD10">
        <v>0.91057187326542699</v>
      </c>
      <c r="AE10">
        <v>0.61236757450387602</v>
      </c>
      <c r="AF10">
        <v>0.65568693602292505</v>
      </c>
      <c r="AG10">
        <v>1.1425628733364299</v>
      </c>
      <c r="AH10">
        <v>1.48432886959042</v>
      </c>
      <c r="AI10">
        <v>1.7621636413541999</v>
      </c>
      <c r="AJ10">
        <v>1.89238292251164</v>
      </c>
      <c r="AK10">
        <v>1.7819644295511301</v>
      </c>
    </row>
    <row r="11" spans="1:37" x14ac:dyDescent="0.25">
      <c r="A11" t="s">
        <v>1632</v>
      </c>
      <c r="B11" t="s">
        <v>1003</v>
      </c>
      <c r="C11" t="s">
        <v>1031</v>
      </c>
      <c r="D11" t="s">
        <v>1032</v>
      </c>
      <c r="E11">
        <v>2119.1999999999998</v>
      </c>
      <c r="F11">
        <v>1.10729887988422</v>
      </c>
      <c r="G11">
        <v>-0.42953142414016598</v>
      </c>
      <c r="H11">
        <v>0.88730974366971305</v>
      </c>
      <c r="I11">
        <v>0.86850443518571596</v>
      </c>
      <c r="J11">
        <v>-0.93890468942647798</v>
      </c>
      <c r="K11">
        <v>-1.33643869406936</v>
      </c>
      <c r="L11">
        <v>-0.23711786634743601</v>
      </c>
      <c r="M11">
        <v>-1.6625034982739799</v>
      </c>
      <c r="N11" t="s">
        <v>1020</v>
      </c>
      <c r="O11" t="s">
        <v>1021</v>
      </c>
      <c r="P11" t="s">
        <v>1008</v>
      </c>
      <c r="Q11" t="s">
        <v>1007</v>
      </c>
      <c r="R11" t="s">
        <v>1030</v>
      </c>
      <c r="S11" t="s">
        <v>1030</v>
      </c>
      <c r="T11" t="s">
        <v>1006</v>
      </c>
      <c r="U11" t="s">
        <v>1030</v>
      </c>
      <c r="V11" t="s">
        <v>1009</v>
      </c>
      <c r="W11">
        <v>21</v>
      </c>
      <c r="X11">
        <v>0.58621282091439397</v>
      </c>
      <c r="Y11">
        <v>0.95665057209075099</v>
      </c>
      <c r="Z11">
        <v>-0.16376347281016501</v>
      </c>
      <c r="AA11">
        <v>-2.75096200286036E-3</v>
      </c>
      <c r="AB11">
        <v>-0.138483794863309</v>
      </c>
      <c r="AC11">
        <v>0.73295250633974696</v>
      </c>
      <c r="AD11">
        <v>1.3286728138820301</v>
      </c>
      <c r="AE11">
        <v>0.94000337711474202</v>
      </c>
      <c r="AF11">
        <v>0.36710053053099501</v>
      </c>
      <c r="AG11">
        <v>0.74394913307746402</v>
      </c>
      <c r="AH11">
        <v>0.96030119092703503</v>
      </c>
      <c r="AI11">
        <v>1.07501594682446</v>
      </c>
      <c r="AJ11">
        <v>0.83514125046058896</v>
      </c>
      <c r="AK11">
        <v>1.10729887988422</v>
      </c>
    </row>
    <row r="12" spans="1:37" x14ac:dyDescent="0.25">
      <c r="A12" t="s">
        <v>1633</v>
      </c>
      <c r="B12" t="s">
        <v>1003</v>
      </c>
      <c r="C12" t="s">
        <v>1033</v>
      </c>
      <c r="D12" t="s">
        <v>1034</v>
      </c>
      <c r="E12">
        <v>862.7</v>
      </c>
      <c r="F12">
        <v>2.1758494123740699</v>
      </c>
      <c r="G12">
        <v>1.6737782720661301</v>
      </c>
      <c r="H12">
        <v>-0.477268125351893</v>
      </c>
      <c r="I12">
        <v>0.675169082554543</v>
      </c>
      <c r="J12">
        <v>0.58972472719883595</v>
      </c>
      <c r="K12">
        <v>0.636498772108126</v>
      </c>
      <c r="L12">
        <v>-0.57744946469306102</v>
      </c>
      <c r="M12">
        <v>-0.35967234793512798</v>
      </c>
      <c r="N12" t="s">
        <v>1020</v>
      </c>
      <c r="O12" t="s">
        <v>1007</v>
      </c>
      <c r="P12" t="s">
        <v>1021</v>
      </c>
      <c r="Q12" t="s">
        <v>1008</v>
      </c>
      <c r="R12" t="s">
        <v>1008</v>
      </c>
      <c r="S12" t="s">
        <v>1008</v>
      </c>
      <c r="T12" t="s">
        <v>1021</v>
      </c>
      <c r="U12" t="s">
        <v>1021</v>
      </c>
      <c r="V12" t="s">
        <v>1009</v>
      </c>
      <c r="W12">
        <v>5</v>
      </c>
      <c r="X12">
        <v>0.17319330305400901</v>
      </c>
      <c r="Y12">
        <v>0.14333726232241001</v>
      </c>
      <c r="Z12">
        <v>9.8439170692281794E-3</v>
      </c>
      <c r="AA12">
        <v>-6.4579856990876094E-2</v>
      </c>
      <c r="AB12">
        <v>-0.242139826660284</v>
      </c>
      <c r="AC12">
        <v>-0.70319869975142202</v>
      </c>
      <c r="AD12">
        <v>0.61106435798571002</v>
      </c>
      <c r="AE12">
        <v>1.3596482834146999</v>
      </c>
      <c r="AF12">
        <v>0.90746830329087802</v>
      </c>
      <c r="AG12">
        <v>0.66314992228209801</v>
      </c>
      <c r="AH12">
        <v>0.92319033876939005</v>
      </c>
      <c r="AI12">
        <v>1.2529290739679499</v>
      </c>
      <c r="AJ12">
        <v>2.1445996303287398</v>
      </c>
      <c r="AK12">
        <v>2.1758494123740699</v>
      </c>
    </row>
    <row r="13" spans="1:37" x14ac:dyDescent="0.25">
      <c r="A13" t="s">
        <v>1634</v>
      </c>
      <c r="B13" t="s">
        <v>1003</v>
      </c>
      <c r="C13" t="s">
        <v>1035</v>
      </c>
      <c r="D13" t="s">
        <v>1036</v>
      </c>
      <c r="E13">
        <v>313.7</v>
      </c>
      <c r="F13">
        <v>2.5546482906044101</v>
      </c>
      <c r="N13" t="s">
        <v>1014</v>
      </c>
      <c r="O13" t="s">
        <v>1014</v>
      </c>
      <c r="P13" t="s">
        <v>1014</v>
      </c>
      <c r="Q13" t="s">
        <v>1014</v>
      </c>
      <c r="R13" t="s">
        <v>1014</v>
      </c>
      <c r="S13" t="s">
        <v>1014</v>
      </c>
      <c r="T13" t="s">
        <v>1014</v>
      </c>
      <c r="U13" t="s">
        <v>1014</v>
      </c>
      <c r="V13" t="s">
        <v>1015</v>
      </c>
      <c r="W13">
        <v>4</v>
      </c>
      <c r="X13">
        <v>1.33813238744806</v>
      </c>
      <c r="Y13">
        <v>1.26500505572182</v>
      </c>
      <c r="Z13">
        <v>1.0388654361239</v>
      </c>
      <c r="AA13">
        <v>0.39969838432737398</v>
      </c>
      <c r="AB13">
        <v>0.434970867944665</v>
      </c>
      <c r="AC13">
        <v>1.14240854623166</v>
      </c>
      <c r="AD13">
        <v>2.2866634876324898</v>
      </c>
      <c r="AE13">
        <v>2.23792104219523</v>
      </c>
      <c r="AF13">
        <v>1.7965675644889101</v>
      </c>
      <c r="AG13">
        <v>1.8118197214915199</v>
      </c>
      <c r="AH13">
        <v>1.3577232563108499</v>
      </c>
      <c r="AI13">
        <v>1.6279272507740401</v>
      </c>
      <c r="AJ13">
        <v>2.3487808418406999</v>
      </c>
      <c r="AK13">
        <v>2.5546482906044101</v>
      </c>
    </row>
    <row r="14" spans="1:37" x14ac:dyDescent="0.25">
      <c r="A14" t="s">
        <v>1635</v>
      </c>
      <c r="B14" t="s">
        <v>1003</v>
      </c>
      <c r="C14" t="s">
        <v>1037</v>
      </c>
      <c r="D14" t="s">
        <v>1038</v>
      </c>
      <c r="E14">
        <v>1835.2</v>
      </c>
      <c r="F14">
        <v>1.29878933619426</v>
      </c>
      <c r="G14">
        <v>1.07355642743865</v>
      </c>
      <c r="H14">
        <v>0.74889453459382105</v>
      </c>
      <c r="I14">
        <v>0.93130155792534397</v>
      </c>
      <c r="J14">
        <v>-0.148938323320706</v>
      </c>
      <c r="K14">
        <v>1.3487419695654601</v>
      </c>
      <c r="L14">
        <v>0.27417722708187903</v>
      </c>
      <c r="M14">
        <v>-0.31929831800441</v>
      </c>
      <c r="N14" t="s">
        <v>1020</v>
      </c>
      <c r="O14" t="s">
        <v>1007</v>
      </c>
      <c r="P14" t="s">
        <v>1008</v>
      </c>
      <c r="Q14" t="s">
        <v>1007</v>
      </c>
      <c r="R14" t="s">
        <v>1006</v>
      </c>
      <c r="S14" t="s">
        <v>1007</v>
      </c>
      <c r="T14" t="s">
        <v>1008</v>
      </c>
      <c r="U14" t="s">
        <v>1021</v>
      </c>
      <c r="V14" t="s">
        <v>1009</v>
      </c>
      <c r="W14">
        <v>16</v>
      </c>
      <c r="X14">
        <v>0.85420358682603703</v>
      </c>
      <c r="Y14">
        <v>0.84132381274434198</v>
      </c>
      <c r="Z14">
        <v>0.37014567613438898</v>
      </c>
      <c r="AA14">
        <v>0.70318720492158004</v>
      </c>
      <c r="AB14">
        <v>1.3956563094463501</v>
      </c>
      <c r="AC14">
        <v>1.2559465808419701</v>
      </c>
      <c r="AD14">
        <v>1.2115390838923099</v>
      </c>
      <c r="AE14">
        <v>1.5307557956995601</v>
      </c>
      <c r="AF14">
        <v>1.2421191799897</v>
      </c>
      <c r="AG14">
        <v>0.74754327353129402</v>
      </c>
      <c r="AH14">
        <v>1.47530018251814</v>
      </c>
      <c r="AI14">
        <v>2.25935933598578</v>
      </c>
      <c r="AJ14">
        <v>2.4571407048974399</v>
      </c>
      <c r="AK14">
        <v>1.29878933619426</v>
      </c>
    </row>
    <row r="15" spans="1:37" x14ac:dyDescent="0.25">
      <c r="A15" t="s">
        <v>1636</v>
      </c>
      <c r="B15" t="s">
        <v>1003</v>
      </c>
      <c r="C15" t="s">
        <v>1039</v>
      </c>
      <c r="D15" t="s">
        <v>1040</v>
      </c>
      <c r="E15">
        <v>1364.2</v>
      </c>
      <c r="F15">
        <v>1.01690828438404</v>
      </c>
      <c r="G15">
        <v>1.1806726135563299</v>
      </c>
      <c r="H15">
        <v>1.03984946040823</v>
      </c>
      <c r="I15">
        <v>0.50500065271110395</v>
      </c>
      <c r="J15">
        <v>0.39459392387248599</v>
      </c>
      <c r="K15">
        <v>1.30488182378999</v>
      </c>
      <c r="L15">
        <v>-0.29179471481834401</v>
      </c>
      <c r="M15">
        <v>-0.46516460326619902</v>
      </c>
      <c r="N15" t="s">
        <v>1020</v>
      </c>
      <c r="O15" t="s">
        <v>1007</v>
      </c>
      <c r="P15" t="s">
        <v>1007</v>
      </c>
      <c r="Q15" t="s">
        <v>1006</v>
      </c>
      <c r="R15" t="s">
        <v>1008</v>
      </c>
      <c r="S15" t="s">
        <v>1007</v>
      </c>
      <c r="T15" t="s">
        <v>1006</v>
      </c>
      <c r="U15" t="s">
        <v>1021</v>
      </c>
      <c r="V15" t="s">
        <v>1009</v>
      </c>
      <c r="W15">
        <v>22</v>
      </c>
      <c r="X15">
        <v>1.03218819941599</v>
      </c>
      <c r="Y15">
        <v>1.0219097701227999</v>
      </c>
      <c r="Z15">
        <v>0.98806954943894698</v>
      </c>
      <c r="AA15">
        <v>1.0528948137184</v>
      </c>
      <c r="AB15">
        <v>0.88226307175359597</v>
      </c>
      <c r="AC15">
        <v>0.62220990177883295</v>
      </c>
      <c r="AD15">
        <v>0.76538225552391304</v>
      </c>
      <c r="AE15">
        <v>1.3823218224132801</v>
      </c>
      <c r="AF15">
        <v>1.4162665377030199</v>
      </c>
      <c r="AG15">
        <v>1.01706094504732</v>
      </c>
      <c r="AH15">
        <v>0.98748653252123098</v>
      </c>
      <c r="AI15">
        <v>1.3439969517320101</v>
      </c>
      <c r="AJ15">
        <v>1.46064352976582</v>
      </c>
      <c r="AK15">
        <v>1.01690828438404</v>
      </c>
    </row>
    <row r="16" spans="1:37" x14ac:dyDescent="0.25">
      <c r="A16" t="s">
        <v>1637</v>
      </c>
      <c r="B16" t="s">
        <v>1003</v>
      </c>
      <c r="C16" t="s">
        <v>1041</v>
      </c>
      <c r="D16" t="s">
        <v>1042</v>
      </c>
      <c r="E16">
        <v>2431.1999999999998</v>
      </c>
      <c r="F16">
        <v>0.89504409343485003</v>
      </c>
      <c r="G16">
        <v>0.72877908144092096</v>
      </c>
      <c r="H16">
        <v>-0.727028280143453</v>
      </c>
      <c r="I16">
        <v>0.57346189407606996</v>
      </c>
      <c r="J16">
        <v>0.49372189293267899</v>
      </c>
      <c r="K16">
        <v>0.88874342844174203</v>
      </c>
      <c r="L16">
        <v>0.42944017679423901</v>
      </c>
      <c r="M16">
        <v>-0.28664601827518499</v>
      </c>
      <c r="N16" t="s">
        <v>1020</v>
      </c>
      <c r="O16" t="s">
        <v>1007</v>
      </c>
      <c r="P16" t="s">
        <v>1021</v>
      </c>
      <c r="Q16" t="s">
        <v>1008</v>
      </c>
      <c r="R16" t="s">
        <v>1008</v>
      </c>
      <c r="S16" t="s">
        <v>1008</v>
      </c>
      <c r="T16" t="s">
        <v>1008</v>
      </c>
      <c r="U16" t="s">
        <v>1021</v>
      </c>
      <c r="V16" t="s">
        <v>1009</v>
      </c>
      <c r="W16">
        <v>26</v>
      </c>
      <c r="X16">
        <v>1.02364212649723</v>
      </c>
      <c r="Y16">
        <v>0.65732055324512995</v>
      </c>
      <c r="Z16">
        <v>0.631235242032677</v>
      </c>
      <c r="AA16">
        <v>1.05454515498662</v>
      </c>
      <c r="AB16">
        <v>0.70494410464647905</v>
      </c>
      <c r="AC16">
        <v>0.16632354013591799</v>
      </c>
      <c r="AD16">
        <v>-0.51216054490329199</v>
      </c>
      <c r="AE16">
        <v>-0.33157184716011401</v>
      </c>
      <c r="AF16">
        <v>-7.1839199383068306E-2</v>
      </c>
      <c r="AG16">
        <v>-4.1595575581032801E-2</v>
      </c>
      <c r="AH16">
        <v>0.632845791615814</v>
      </c>
      <c r="AI16">
        <v>1.5951140209650001</v>
      </c>
      <c r="AJ16">
        <v>1.4912248064423499</v>
      </c>
      <c r="AK16">
        <v>0.89504409343485003</v>
      </c>
    </row>
    <row r="17" spans="1:37" x14ac:dyDescent="0.25">
      <c r="A17" t="s">
        <v>1638</v>
      </c>
      <c r="B17" t="s">
        <v>1003</v>
      </c>
      <c r="C17" t="s">
        <v>1043</v>
      </c>
      <c r="D17" t="s">
        <v>1044</v>
      </c>
      <c r="E17">
        <v>809.3</v>
      </c>
      <c r="F17">
        <v>3.69303218366694</v>
      </c>
      <c r="G17">
        <v>2.7828311541081598</v>
      </c>
      <c r="H17">
        <v>1.33063573174488</v>
      </c>
      <c r="I17">
        <v>0.959659913634894</v>
      </c>
      <c r="J17">
        <v>-0.77249181632813901</v>
      </c>
      <c r="K17">
        <v>-0.174857676449756</v>
      </c>
      <c r="L17">
        <v>0.55428524311261196</v>
      </c>
      <c r="M17">
        <v>-0.88545457460250199</v>
      </c>
      <c r="N17" t="s">
        <v>1020</v>
      </c>
      <c r="O17" t="s">
        <v>1007</v>
      </c>
      <c r="P17" t="s">
        <v>1007</v>
      </c>
      <c r="Q17" t="s">
        <v>1007</v>
      </c>
      <c r="R17" t="s">
        <v>1030</v>
      </c>
      <c r="S17" t="s">
        <v>1006</v>
      </c>
      <c r="T17" t="s">
        <v>1008</v>
      </c>
      <c r="U17" t="s">
        <v>1030</v>
      </c>
      <c r="V17" t="s">
        <v>1009</v>
      </c>
      <c r="W17">
        <v>2</v>
      </c>
      <c r="X17">
        <v>0.870486342499598</v>
      </c>
      <c r="Y17">
        <v>0.92291235500732305</v>
      </c>
      <c r="Z17">
        <v>0.641163968128456</v>
      </c>
      <c r="AA17">
        <v>0.47533234511616401</v>
      </c>
      <c r="AB17">
        <v>0.84293016294786105</v>
      </c>
      <c r="AC17">
        <v>0.96455963038288395</v>
      </c>
      <c r="AD17">
        <v>1.66280024013547</v>
      </c>
      <c r="AE17">
        <v>2.06025181992857</v>
      </c>
      <c r="AF17">
        <v>1.4104377488012301</v>
      </c>
      <c r="AG17">
        <v>1.0292127130339701</v>
      </c>
      <c r="AH17">
        <v>1.23504774926061</v>
      </c>
      <c r="AI17">
        <v>1.1610375690187</v>
      </c>
      <c r="AJ17">
        <v>2.1304541449786099</v>
      </c>
      <c r="AK17">
        <v>3.69303218366694</v>
      </c>
    </row>
    <row r="18" spans="1:37" x14ac:dyDescent="0.25">
      <c r="A18" t="s">
        <v>1639</v>
      </c>
      <c r="B18" t="s">
        <v>1003</v>
      </c>
      <c r="C18" t="s">
        <v>1045</v>
      </c>
      <c r="D18" t="s">
        <v>1046</v>
      </c>
      <c r="E18">
        <v>1010.1</v>
      </c>
      <c r="F18">
        <v>0.195355278871398</v>
      </c>
      <c r="N18" t="s">
        <v>1014</v>
      </c>
      <c r="O18" t="s">
        <v>1014</v>
      </c>
      <c r="P18" t="s">
        <v>1014</v>
      </c>
      <c r="Q18" t="s">
        <v>1014</v>
      </c>
      <c r="R18" t="s">
        <v>1014</v>
      </c>
      <c r="S18" t="s">
        <v>1014</v>
      </c>
      <c r="T18" t="s">
        <v>1014</v>
      </c>
      <c r="U18" t="s">
        <v>1014</v>
      </c>
      <c r="V18" t="s">
        <v>1015</v>
      </c>
      <c r="W18">
        <v>50</v>
      </c>
      <c r="X18">
        <v>-0.11478170903986799</v>
      </c>
      <c r="Y18">
        <v>-8.0960109909995706E-2</v>
      </c>
      <c r="Z18">
        <v>-0.10628163671422</v>
      </c>
      <c r="AA18">
        <v>-0.23405904411511699</v>
      </c>
      <c r="AB18">
        <v>-0.143801870365518</v>
      </c>
      <c r="AC18">
        <v>0.12446976903505801</v>
      </c>
      <c r="AD18">
        <v>0.94743606314326301</v>
      </c>
      <c r="AE18">
        <v>1.43883712563431</v>
      </c>
      <c r="AF18">
        <v>0.96634753872859702</v>
      </c>
      <c r="AG18">
        <v>0.53591161942798105</v>
      </c>
      <c r="AH18">
        <v>0.39840649825287699</v>
      </c>
      <c r="AI18">
        <v>1.0214655657074201</v>
      </c>
      <c r="AJ18">
        <v>0.76441348407543697</v>
      </c>
      <c r="AK18">
        <v>0.195355278871398</v>
      </c>
    </row>
    <row r="19" spans="1:37" x14ac:dyDescent="0.25">
      <c r="A19" t="s">
        <v>1640</v>
      </c>
      <c r="B19" t="s">
        <v>1003</v>
      </c>
      <c r="C19" t="s">
        <v>1047</v>
      </c>
      <c r="D19" t="s">
        <v>1048</v>
      </c>
      <c r="E19">
        <v>1515</v>
      </c>
      <c r="F19">
        <v>0.14403070358525299</v>
      </c>
      <c r="N19" t="s">
        <v>1014</v>
      </c>
      <c r="O19" t="s">
        <v>1014</v>
      </c>
      <c r="P19" t="s">
        <v>1014</v>
      </c>
      <c r="Q19" t="s">
        <v>1014</v>
      </c>
      <c r="R19" t="s">
        <v>1014</v>
      </c>
      <c r="S19" t="s">
        <v>1014</v>
      </c>
      <c r="T19" t="s">
        <v>1014</v>
      </c>
      <c r="U19" t="s">
        <v>1014</v>
      </c>
      <c r="V19" t="s">
        <v>1015</v>
      </c>
      <c r="W19">
        <v>55</v>
      </c>
      <c r="X19">
        <v>1.4403772334798399</v>
      </c>
      <c r="Y19">
        <v>1.8833315017317001</v>
      </c>
      <c r="Z19">
        <v>1.3521750921509199</v>
      </c>
      <c r="AA19">
        <v>1.98106548903299</v>
      </c>
      <c r="AB19">
        <v>1.0330903387917401</v>
      </c>
      <c r="AC19">
        <v>0.48563732813502097</v>
      </c>
      <c r="AD19">
        <v>1.79602708884927</v>
      </c>
      <c r="AE19">
        <v>2.64427246851066</v>
      </c>
      <c r="AF19">
        <v>1.2643256217471801</v>
      </c>
      <c r="AG19">
        <v>1.3458308663281799</v>
      </c>
      <c r="AH19">
        <v>0.40510609368837303</v>
      </c>
      <c r="AI19">
        <v>0.52144755466526704</v>
      </c>
      <c r="AJ19">
        <v>0.37193120070747299</v>
      </c>
      <c r="AK19">
        <v>0.14403070358525299</v>
      </c>
    </row>
    <row r="20" spans="1:37" x14ac:dyDescent="0.25">
      <c r="A20" t="s">
        <v>1641</v>
      </c>
      <c r="B20" t="s">
        <v>1003</v>
      </c>
      <c r="C20" t="s">
        <v>1049</v>
      </c>
      <c r="D20" t="s">
        <v>1050</v>
      </c>
      <c r="E20">
        <v>2491.1999999999998</v>
      </c>
      <c r="F20">
        <v>0.78995835926479196</v>
      </c>
      <c r="G20">
        <v>1.19334605215959E-2</v>
      </c>
      <c r="H20">
        <v>-1.6467170981885899</v>
      </c>
      <c r="I20">
        <v>-0.56396755985616898</v>
      </c>
      <c r="J20">
        <v>0.44760920542236099</v>
      </c>
      <c r="K20">
        <v>1.05698550674198</v>
      </c>
      <c r="L20">
        <v>1.1696588350467401</v>
      </c>
      <c r="M20">
        <v>-0.31803199587749997</v>
      </c>
      <c r="N20" t="s">
        <v>1051</v>
      </c>
      <c r="O20" t="s">
        <v>1008</v>
      </c>
      <c r="P20" t="s">
        <v>1030</v>
      </c>
      <c r="Q20" t="s">
        <v>1021</v>
      </c>
      <c r="R20" t="s">
        <v>1008</v>
      </c>
      <c r="S20" t="s">
        <v>1007</v>
      </c>
      <c r="T20" t="s">
        <v>1007</v>
      </c>
      <c r="U20" t="s">
        <v>1021</v>
      </c>
      <c r="V20" t="s">
        <v>1009</v>
      </c>
      <c r="W20">
        <v>29</v>
      </c>
      <c r="X20">
        <v>-0.23100520795122201</v>
      </c>
      <c r="Y20">
        <v>-9.41101734484317E-2</v>
      </c>
      <c r="Z20">
        <v>-0.36349506734118397</v>
      </c>
      <c r="AA20">
        <v>-1.2890377041262999</v>
      </c>
      <c r="AB20">
        <v>-0.88880116542816201</v>
      </c>
      <c r="AC20">
        <v>-0.31470181752544701</v>
      </c>
      <c r="AD20">
        <v>-8.4696369532195906E-2</v>
      </c>
      <c r="AE20">
        <v>6.10700992423195E-2</v>
      </c>
      <c r="AF20">
        <v>-7.6122457987372799E-2</v>
      </c>
      <c r="AG20">
        <v>-0.206856266508395</v>
      </c>
      <c r="AH20">
        <v>2.8215950967484599E-2</v>
      </c>
      <c r="AI20">
        <v>0.41556396948938701</v>
      </c>
      <c r="AJ20">
        <v>0.82339796070201898</v>
      </c>
      <c r="AK20">
        <v>0.78995835926479196</v>
      </c>
    </row>
    <row r="21" spans="1:37" x14ac:dyDescent="0.25">
      <c r="A21" t="s">
        <v>1642</v>
      </c>
      <c r="B21" t="s">
        <v>1003</v>
      </c>
      <c r="C21" t="s">
        <v>1052</v>
      </c>
      <c r="D21" t="s">
        <v>1053</v>
      </c>
      <c r="E21">
        <v>1047.3</v>
      </c>
      <c r="F21">
        <v>0.42382060555567003</v>
      </c>
      <c r="G21">
        <v>2.2734790149779802</v>
      </c>
      <c r="H21">
        <v>-1.4877458844967</v>
      </c>
      <c r="I21">
        <v>5.9088020247399002E-2</v>
      </c>
      <c r="J21">
        <v>1.04138219322671</v>
      </c>
      <c r="K21">
        <v>1.6540556722239099</v>
      </c>
      <c r="L21">
        <v>-0.33733279096088298</v>
      </c>
      <c r="M21">
        <v>0.660957620253942</v>
      </c>
      <c r="N21" t="s">
        <v>1008</v>
      </c>
      <c r="O21" t="s">
        <v>1007</v>
      </c>
      <c r="P21" t="s">
        <v>1030</v>
      </c>
      <c r="Q21" t="s">
        <v>1006</v>
      </c>
      <c r="R21" t="s">
        <v>1007</v>
      </c>
      <c r="S21" t="s">
        <v>1007</v>
      </c>
      <c r="T21" t="s">
        <v>1006</v>
      </c>
      <c r="U21" t="s">
        <v>1008</v>
      </c>
      <c r="V21" t="s">
        <v>1009</v>
      </c>
      <c r="W21">
        <v>38</v>
      </c>
      <c r="X21">
        <v>-1.3638539495783599</v>
      </c>
      <c r="Y21">
        <v>-1.2006784894025999</v>
      </c>
      <c r="Z21">
        <v>-0.91252309361725303</v>
      </c>
      <c r="AA21">
        <v>-0.47436585276863202</v>
      </c>
      <c r="AB21">
        <v>-0.48624100156504402</v>
      </c>
      <c r="AC21">
        <v>-0.56114051433516698</v>
      </c>
      <c r="AD21">
        <v>0.29454389304233403</v>
      </c>
      <c r="AE21">
        <v>0.99513973752061902</v>
      </c>
      <c r="AF21">
        <v>0.83545968940806803</v>
      </c>
      <c r="AG21">
        <v>0.53032985903624397</v>
      </c>
      <c r="AH21">
        <v>0.71164470350593301</v>
      </c>
      <c r="AI21">
        <v>0.63554954006731601</v>
      </c>
      <c r="AJ21">
        <v>0.41957040783986899</v>
      </c>
      <c r="AK21">
        <v>0.42382060555567003</v>
      </c>
    </row>
    <row r="22" spans="1:37" x14ac:dyDescent="0.25">
      <c r="A22" t="s">
        <v>1643</v>
      </c>
      <c r="B22" t="s">
        <v>1003</v>
      </c>
      <c r="C22" t="s">
        <v>1054</v>
      </c>
      <c r="D22" t="s">
        <v>1055</v>
      </c>
      <c r="E22">
        <v>1740.5</v>
      </c>
      <c r="F22">
        <v>-0.66874065718432396</v>
      </c>
      <c r="G22">
        <v>2.76955123997555</v>
      </c>
      <c r="H22">
        <v>-1.5505900275879001</v>
      </c>
      <c r="I22">
        <v>-1.08890558029508</v>
      </c>
      <c r="J22">
        <v>1.1220011351193799</v>
      </c>
      <c r="K22">
        <v>1.27714931277805</v>
      </c>
      <c r="L22">
        <v>-0.10536850531519799</v>
      </c>
      <c r="M22">
        <v>0.48173917434989999</v>
      </c>
      <c r="N22" t="s">
        <v>1030</v>
      </c>
      <c r="O22" t="s">
        <v>1007</v>
      </c>
      <c r="P22" t="s">
        <v>1030</v>
      </c>
      <c r="Q22" t="s">
        <v>1030</v>
      </c>
      <c r="R22" t="s">
        <v>1007</v>
      </c>
      <c r="S22" t="s">
        <v>1007</v>
      </c>
      <c r="T22" t="s">
        <v>1006</v>
      </c>
      <c r="U22" t="s">
        <v>1008</v>
      </c>
      <c r="V22" t="s">
        <v>1009</v>
      </c>
      <c r="W22">
        <v>73</v>
      </c>
      <c r="X22">
        <v>-1.04785878335774</v>
      </c>
      <c r="Y22">
        <v>-0.93285415456158105</v>
      </c>
      <c r="Z22">
        <v>-1.1979166023258101</v>
      </c>
      <c r="AA22">
        <v>-0.96111591515707395</v>
      </c>
      <c r="AB22">
        <v>-0.66465343769585195</v>
      </c>
      <c r="AC22">
        <v>-0.93674259738982002</v>
      </c>
      <c r="AD22">
        <v>-0.97158135806912604</v>
      </c>
      <c r="AE22">
        <v>-5.70565165003021E-2</v>
      </c>
      <c r="AF22">
        <v>0.47119804459081099</v>
      </c>
      <c r="AG22">
        <v>-0.325633182789626</v>
      </c>
      <c r="AH22">
        <v>3.7100564223582599E-2</v>
      </c>
      <c r="AI22">
        <v>0.74680177509573897</v>
      </c>
      <c r="AJ22">
        <v>-0.36906087496581103</v>
      </c>
      <c r="AK22">
        <v>-0.66874065718432396</v>
      </c>
    </row>
    <row r="23" spans="1:37" x14ac:dyDescent="0.25">
      <c r="A23" t="s">
        <v>1644</v>
      </c>
      <c r="B23" t="s">
        <v>1003</v>
      </c>
      <c r="C23" t="s">
        <v>1056</v>
      </c>
      <c r="D23" t="s">
        <v>1057</v>
      </c>
      <c r="E23">
        <v>2605.9</v>
      </c>
      <c r="F23">
        <v>3.9933635769270999</v>
      </c>
      <c r="G23">
        <v>0.81904826398233199</v>
      </c>
      <c r="H23">
        <v>-8.7451801072993204E-2</v>
      </c>
      <c r="I23">
        <v>1.0525139464145901</v>
      </c>
      <c r="J23">
        <v>-0.60543104068502596</v>
      </c>
      <c r="K23">
        <v>-0.19220960148192101</v>
      </c>
      <c r="L23">
        <v>-0.233142897613556</v>
      </c>
      <c r="M23">
        <v>-1.0427813322621</v>
      </c>
      <c r="N23" t="s">
        <v>1020</v>
      </c>
      <c r="O23" t="s">
        <v>1007</v>
      </c>
      <c r="P23" t="s">
        <v>1006</v>
      </c>
      <c r="Q23" t="s">
        <v>1007</v>
      </c>
      <c r="R23" t="s">
        <v>1030</v>
      </c>
      <c r="S23" t="s">
        <v>1006</v>
      </c>
      <c r="T23" t="s">
        <v>1006</v>
      </c>
      <c r="U23" t="s">
        <v>1030</v>
      </c>
      <c r="V23" t="s">
        <v>1009</v>
      </c>
      <c r="W23">
        <v>1</v>
      </c>
      <c r="X23">
        <v>1.2258796465289401</v>
      </c>
      <c r="Y23">
        <v>0.40558541750196497</v>
      </c>
      <c r="Z23">
        <v>-0.20756824418115399</v>
      </c>
      <c r="AA23">
        <v>-0.12629298924223001</v>
      </c>
      <c r="AB23">
        <v>0.23147619773709899</v>
      </c>
      <c r="AC23">
        <v>-2.31855289644124E-4</v>
      </c>
      <c r="AD23">
        <v>0.483402293480169</v>
      </c>
      <c r="AE23">
        <v>1.3958023930686201</v>
      </c>
      <c r="AF23">
        <v>1.9967342980952101</v>
      </c>
      <c r="AG23">
        <v>0.85170126098736798</v>
      </c>
      <c r="AH23">
        <v>0.52692308180792602</v>
      </c>
      <c r="AI23">
        <v>1.53300117942306</v>
      </c>
      <c r="AJ23">
        <v>3.2553137038197901</v>
      </c>
      <c r="AK23">
        <v>3.9933635769270999</v>
      </c>
    </row>
    <row r="24" spans="1:37" x14ac:dyDescent="0.25">
      <c r="A24" t="s">
        <v>1645</v>
      </c>
      <c r="B24" t="s">
        <v>1003</v>
      </c>
      <c r="C24" t="s">
        <v>1058</v>
      </c>
      <c r="D24" t="s">
        <v>1059</v>
      </c>
      <c r="E24">
        <v>1240.7</v>
      </c>
      <c r="F24">
        <v>6.0651292441140099E-2</v>
      </c>
      <c r="G24">
        <v>-0.34078932960095099</v>
      </c>
      <c r="H24">
        <v>-0.594178461665408</v>
      </c>
      <c r="I24">
        <v>0.55754597295922403</v>
      </c>
      <c r="J24">
        <v>0.20082018911451499</v>
      </c>
      <c r="K24">
        <v>-0.43341408746059401</v>
      </c>
      <c r="L24">
        <v>1.09509923494464</v>
      </c>
      <c r="M24">
        <v>1.1563502986285099</v>
      </c>
      <c r="N24" t="s">
        <v>1006</v>
      </c>
      <c r="O24" t="s">
        <v>1006</v>
      </c>
      <c r="P24" t="s">
        <v>1021</v>
      </c>
      <c r="Q24" t="s">
        <v>1008</v>
      </c>
      <c r="R24" t="s">
        <v>1008</v>
      </c>
      <c r="S24" t="s">
        <v>1021</v>
      </c>
      <c r="T24" t="s">
        <v>1007</v>
      </c>
      <c r="U24" t="s">
        <v>1007</v>
      </c>
      <c r="V24" t="s">
        <v>1009</v>
      </c>
      <c r="W24">
        <v>57</v>
      </c>
      <c r="X24">
        <v>-0.75296714225995498</v>
      </c>
      <c r="Y24">
        <v>-0.15264914144125799</v>
      </c>
      <c r="Z24">
        <v>0.42396525128131701</v>
      </c>
      <c r="AA24">
        <v>-0.164783182954964</v>
      </c>
      <c r="AB24">
        <v>0.236434358475307</v>
      </c>
      <c r="AC24">
        <v>1.2838291382279401</v>
      </c>
      <c r="AD24">
        <v>0.95987269761670402</v>
      </c>
      <c r="AE24">
        <v>0.84643040869340702</v>
      </c>
      <c r="AF24">
        <v>0.905675825740622</v>
      </c>
      <c r="AG24">
        <v>0.50827226797354697</v>
      </c>
      <c r="AH24">
        <v>0.223123807398733</v>
      </c>
      <c r="AI24">
        <v>0.32670530620857702</v>
      </c>
      <c r="AJ24">
        <v>0.42225041615064901</v>
      </c>
      <c r="AK24">
        <v>6.0651292441140099E-2</v>
      </c>
    </row>
    <row r="25" spans="1:37" x14ac:dyDescent="0.25">
      <c r="A25" t="s">
        <v>1646</v>
      </c>
      <c r="B25" t="s">
        <v>1003</v>
      </c>
      <c r="C25" t="s">
        <v>1060</v>
      </c>
      <c r="D25" t="s">
        <v>1061</v>
      </c>
      <c r="E25">
        <v>885.4</v>
      </c>
      <c r="F25">
        <v>0.61585419911448802</v>
      </c>
      <c r="G25">
        <v>0.20808253510053501</v>
      </c>
      <c r="H25">
        <v>3.5471982232482997E-2</v>
      </c>
      <c r="I25">
        <v>0.89446023673716901</v>
      </c>
      <c r="J25">
        <v>0.61450857082768295</v>
      </c>
      <c r="K25">
        <v>1.64318086409287</v>
      </c>
      <c r="L25">
        <v>0.22881181591862301</v>
      </c>
      <c r="M25">
        <v>0.37365212121057001</v>
      </c>
      <c r="N25" t="s">
        <v>1051</v>
      </c>
      <c r="O25" t="s">
        <v>1008</v>
      </c>
      <c r="P25" t="s">
        <v>1006</v>
      </c>
      <c r="Q25" t="s">
        <v>1007</v>
      </c>
      <c r="R25" t="s">
        <v>1008</v>
      </c>
      <c r="S25" t="s">
        <v>1007</v>
      </c>
      <c r="T25" t="s">
        <v>1008</v>
      </c>
      <c r="U25" t="s">
        <v>1008</v>
      </c>
      <c r="V25" t="s">
        <v>1009</v>
      </c>
      <c r="W25">
        <v>32</v>
      </c>
      <c r="X25">
        <v>1.5235888241180999</v>
      </c>
      <c r="Y25">
        <v>1.79276347874185</v>
      </c>
      <c r="Z25">
        <v>1.2522858677737301</v>
      </c>
      <c r="AA25">
        <v>0.61826945779445197</v>
      </c>
      <c r="AB25">
        <v>0.425251721761506</v>
      </c>
      <c r="AC25">
        <v>0.64849314856427998</v>
      </c>
      <c r="AD25">
        <v>0.74783922235142097</v>
      </c>
      <c r="AE25">
        <v>1.6020706393377699</v>
      </c>
      <c r="AF25">
        <v>1.5713222872727499</v>
      </c>
      <c r="AG25">
        <v>2.00756193156667</v>
      </c>
      <c r="AH25">
        <v>1.67016416484427</v>
      </c>
      <c r="AI25">
        <v>1.4525755458412599</v>
      </c>
      <c r="AJ25">
        <v>0.53527562348431801</v>
      </c>
      <c r="AK25">
        <v>0.61585419911448802</v>
      </c>
    </row>
    <row r="26" spans="1:37" x14ac:dyDescent="0.25">
      <c r="A26" t="s">
        <v>1647</v>
      </c>
      <c r="B26" t="s">
        <v>1003</v>
      </c>
      <c r="C26" t="s">
        <v>1062</v>
      </c>
      <c r="D26" t="s">
        <v>1063</v>
      </c>
      <c r="E26">
        <v>443.9</v>
      </c>
      <c r="F26">
        <v>0.73992386234288998</v>
      </c>
      <c r="N26" t="s">
        <v>1014</v>
      </c>
      <c r="O26" t="s">
        <v>1014</v>
      </c>
      <c r="P26" t="s">
        <v>1014</v>
      </c>
      <c r="Q26" t="s">
        <v>1014</v>
      </c>
      <c r="R26" t="s">
        <v>1014</v>
      </c>
      <c r="S26" t="s">
        <v>1014</v>
      </c>
      <c r="T26" t="s">
        <v>1014</v>
      </c>
      <c r="U26" t="s">
        <v>1014</v>
      </c>
      <c r="V26" t="s">
        <v>1015</v>
      </c>
      <c r="W26">
        <v>30</v>
      </c>
      <c r="X26">
        <v>0.87238866941335602</v>
      </c>
      <c r="Y26">
        <v>0.54188757978403301</v>
      </c>
      <c r="Z26">
        <v>0.94797477578297296</v>
      </c>
      <c r="AA26">
        <v>0.53628868640320204</v>
      </c>
      <c r="AB26">
        <v>-0.19668943425837301</v>
      </c>
      <c r="AC26">
        <v>-0.40896763402744701</v>
      </c>
      <c r="AD26">
        <v>0.274363967019642</v>
      </c>
      <c r="AE26">
        <v>0.82858444154433997</v>
      </c>
      <c r="AF26">
        <v>8.0485200412388797E-2</v>
      </c>
      <c r="AG26">
        <v>7.0499970328805006E-2</v>
      </c>
      <c r="AH26">
        <v>0.91084512778300497</v>
      </c>
      <c r="AI26">
        <v>1.10544523457205</v>
      </c>
      <c r="AJ26">
        <v>0.88558799624992401</v>
      </c>
      <c r="AK26">
        <v>0.73992386234288998</v>
      </c>
    </row>
    <row r="27" spans="1:37" x14ac:dyDescent="0.25">
      <c r="A27" t="s">
        <v>1648</v>
      </c>
      <c r="B27" t="s">
        <v>1003</v>
      </c>
      <c r="C27" t="s">
        <v>1064</v>
      </c>
      <c r="D27" t="s">
        <v>1065</v>
      </c>
      <c r="E27">
        <v>1972.1</v>
      </c>
      <c r="F27">
        <v>1.25548880341448</v>
      </c>
      <c r="G27">
        <v>1.7044128907790601</v>
      </c>
      <c r="H27">
        <v>-7.4939568768924394E-2</v>
      </c>
      <c r="I27">
        <v>-0.247484365083768</v>
      </c>
      <c r="J27">
        <v>-5.1644173640722803E-3</v>
      </c>
      <c r="K27">
        <v>0.47593011830092502</v>
      </c>
      <c r="L27">
        <v>-0.32889393122420801</v>
      </c>
      <c r="M27">
        <v>3.7745366391003503E-2</v>
      </c>
      <c r="N27" t="s">
        <v>1020</v>
      </c>
      <c r="O27" t="s">
        <v>1007</v>
      </c>
      <c r="P27" t="s">
        <v>1006</v>
      </c>
      <c r="Q27" t="s">
        <v>1021</v>
      </c>
      <c r="R27" t="s">
        <v>1006</v>
      </c>
      <c r="S27" t="s">
        <v>1008</v>
      </c>
      <c r="T27" t="s">
        <v>1006</v>
      </c>
      <c r="U27" t="s">
        <v>1006</v>
      </c>
      <c r="V27" t="s">
        <v>1009</v>
      </c>
      <c r="W27">
        <v>17</v>
      </c>
      <c r="X27">
        <v>0.13262315391243701</v>
      </c>
      <c r="Y27">
        <v>6.0737288100688E-2</v>
      </c>
      <c r="Z27">
        <v>-0.12692158371862899</v>
      </c>
      <c r="AA27">
        <v>0.56185023197821105</v>
      </c>
      <c r="AB27">
        <v>0.485035347554225</v>
      </c>
      <c r="AC27">
        <v>0.26707948383194502</v>
      </c>
      <c r="AD27">
        <v>0.33480817109440503</v>
      </c>
      <c r="AE27">
        <v>0.920072477665968</v>
      </c>
      <c r="AF27">
        <v>0.85685101921394602</v>
      </c>
      <c r="AG27">
        <v>0.79651274815887296</v>
      </c>
      <c r="AH27">
        <v>0.79697161133035099</v>
      </c>
      <c r="AI27">
        <v>1.4998338711091701</v>
      </c>
      <c r="AJ27">
        <v>1.48386014631393</v>
      </c>
      <c r="AK27">
        <v>1.25548880341448</v>
      </c>
    </row>
    <row r="28" spans="1:37" x14ac:dyDescent="0.25">
      <c r="A28" t="s">
        <v>1649</v>
      </c>
      <c r="B28" t="s">
        <v>1003</v>
      </c>
      <c r="C28" t="s">
        <v>1066</v>
      </c>
      <c r="D28" t="s">
        <v>1067</v>
      </c>
      <c r="E28">
        <v>3034.7</v>
      </c>
      <c r="F28">
        <v>1.47041996256648</v>
      </c>
      <c r="G28">
        <v>0.37465156179918402</v>
      </c>
      <c r="H28">
        <v>1.5549482787470901</v>
      </c>
      <c r="I28">
        <v>0.71919951002632398</v>
      </c>
      <c r="J28">
        <v>-0.433208912532211</v>
      </c>
      <c r="K28">
        <v>0.57355365564852601</v>
      </c>
      <c r="L28">
        <v>-0.43655816700354899</v>
      </c>
      <c r="M28">
        <v>0.35135848039302903</v>
      </c>
      <c r="N28" t="s">
        <v>1020</v>
      </c>
      <c r="O28" t="s">
        <v>1008</v>
      </c>
      <c r="P28" t="s">
        <v>1007</v>
      </c>
      <c r="Q28" t="s">
        <v>1008</v>
      </c>
      <c r="R28" t="s">
        <v>1021</v>
      </c>
      <c r="S28" t="s">
        <v>1008</v>
      </c>
      <c r="T28" t="s">
        <v>1021</v>
      </c>
      <c r="U28" t="s">
        <v>1008</v>
      </c>
      <c r="V28" t="s">
        <v>1009</v>
      </c>
      <c r="W28">
        <v>12</v>
      </c>
      <c r="X28">
        <v>0.78850388007009797</v>
      </c>
      <c r="Y28">
        <v>3.8918906696137297E-2</v>
      </c>
      <c r="Z28">
        <v>6.9791866762160898E-2</v>
      </c>
      <c r="AA28">
        <v>0.94252018084640699</v>
      </c>
      <c r="AB28">
        <v>0.26618694885127298</v>
      </c>
      <c r="AC28">
        <v>-7.3137112820477093E-2</v>
      </c>
      <c r="AD28">
        <v>0.19420542510699801</v>
      </c>
      <c r="AE28">
        <v>0.68273083346852903</v>
      </c>
      <c r="AF28">
        <v>0.99285206749022803</v>
      </c>
      <c r="AG28">
        <v>0.52850359621684695</v>
      </c>
      <c r="AH28">
        <v>0.83341381452813801</v>
      </c>
      <c r="AI28">
        <v>1.6535662192913101</v>
      </c>
      <c r="AJ28">
        <v>1.5903245320778601</v>
      </c>
      <c r="AK28">
        <v>1.47041996256648</v>
      </c>
    </row>
    <row r="29" spans="1:37" x14ac:dyDescent="0.25">
      <c r="A29" t="s">
        <v>1650</v>
      </c>
      <c r="B29" t="s">
        <v>1003</v>
      </c>
      <c r="C29" t="s">
        <v>1068</v>
      </c>
      <c r="D29" t="s">
        <v>1069</v>
      </c>
      <c r="E29">
        <v>6248.3</v>
      </c>
      <c r="F29">
        <v>2.9888337155747799</v>
      </c>
      <c r="G29">
        <v>0.632546300071407</v>
      </c>
      <c r="H29">
        <v>1.1219626563488001</v>
      </c>
      <c r="I29">
        <v>0.99871838284443903</v>
      </c>
      <c r="J29">
        <v>-1.05059807763212</v>
      </c>
      <c r="K29">
        <v>-0.388927207637841</v>
      </c>
      <c r="L29">
        <v>-1.5399491433031799E-2</v>
      </c>
      <c r="M29">
        <v>-0.76830297928896496</v>
      </c>
      <c r="N29" t="s">
        <v>1020</v>
      </c>
      <c r="O29" t="s">
        <v>1007</v>
      </c>
      <c r="P29" t="s">
        <v>1007</v>
      </c>
      <c r="Q29" t="s">
        <v>1007</v>
      </c>
      <c r="R29" t="s">
        <v>1030</v>
      </c>
      <c r="S29" t="s">
        <v>1021</v>
      </c>
      <c r="T29" t="s">
        <v>1008</v>
      </c>
      <c r="U29" t="s">
        <v>1021</v>
      </c>
      <c r="V29" t="s">
        <v>1009</v>
      </c>
      <c r="W29">
        <v>3</v>
      </c>
      <c r="X29">
        <v>0.61086400879756497</v>
      </c>
      <c r="Y29">
        <v>0.82407250049993197</v>
      </c>
      <c r="Z29">
        <v>0.80717606839815603</v>
      </c>
      <c r="AA29">
        <v>1.26956447380474</v>
      </c>
      <c r="AB29">
        <v>1.03685848994</v>
      </c>
      <c r="AC29">
        <v>0.98953299570513498</v>
      </c>
      <c r="AD29">
        <v>1.8163562098530499</v>
      </c>
      <c r="AE29">
        <v>2.6245277238800999</v>
      </c>
      <c r="AF29">
        <v>2.21385606380194</v>
      </c>
      <c r="AG29">
        <v>2.75028956005408</v>
      </c>
      <c r="AH29">
        <v>1.37866349022882</v>
      </c>
      <c r="AI29">
        <v>1.3273895953864301</v>
      </c>
      <c r="AJ29">
        <v>2.2324304828853401</v>
      </c>
      <c r="AK29">
        <v>2.9888337155747799</v>
      </c>
    </row>
    <row r="30" spans="1:37" x14ac:dyDescent="0.25">
      <c r="A30" t="s">
        <v>1651</v>
      </c>
      <c r="B30" t="s">
        <v>1003</v>
      </c>
      <c r="C30" t="s">
        <v>1070</v>
      </c>
      <c r="D30" t="s">
        <v>1071</v>
      </c>
      <c r="E30">
        <v>4035.9</v>
      </c>
      <c r="F30">
        <v>1.8398499684437</v>
      </c>
      <c r="G30">
        <v>1.0995714903482201</v>
      </c>
      <c r="H30">
        <v>-0.57300536874871699</v>
      </c>
      <c r="I30">
        <v>0.82540935925368397</v>
      </c>
      <c r="J30">
        <v>-0.416115301693472</v>
      </c>
      <c r="K30">
        <v>-0.269569509503435</v>
      </c>
      <c r="L30">
        <v>-0.36111407768516601</v>
      </c>
      <c r="M30">
        <v>-0.286132043210725</v>
      </c>
      <c r="N30" t="s">
        <v>1020</v>
      </c>
      <c r="O30" t="s">
        <v>1007</v>
      </c>
      <c r="P30" t="s">
        <v>1021</v>
      </c>
      <c r="Q30" t="s">
        <v>1008</v>
      </c>
      <c r="R30" t="s">
        <v>1021</v>
      </c>
      <c r="S30" t="s">
        <v>1006</v>
      </c>
      <c r="T30" t="s">
        <v>1006</v>
      </c>
      <c r="U30" t="s">
        <v>1021</v>
      </c>
      <c r="V30" t="s">
        <v>1009</v>
      </c>
      <c r="W30">
        <v>7</v>
      </c>
      <c r="X30">
        <v>0.236634440484838</v>
      </c>
      <c r="Y30">
        <v>0.212158963792763</v>
      </c>
      <c r="Z30">
        <v>0.18132445237237599</v>
      </c>
      <c r="AA30">
        <v>-0.37712481404988302</v>
      </c>
      <c r="AB30">
        <v>-0.19641524712233699</v>
      </c>
      <c r="AC30">
        <v>-6.7905656109170404E-2</v>
      </c>
      <c r="AD30">
        <v>0.162139976898003</v>
      </c>
      <c r="AE30">
        <v>0.89566860618468402</v>
      </c>
      <c r="AF30">
        <v>0.72938950714759399</v>
      </c>
      <c r="AG30">
        <v>0.33788064606301199</v>
      </c>
      <c r="AH30">
        <v>0.37700151919875702</v>
      </c>
      <c r="AI30">
        <v>1.20977997174611</v>
      </c>
      <c r="AJ30">
        <v>1.46706885896112</v>
      </c>
      <c r="AK30">
        <v>1.8398499684437</v>
      </c>
    </row>
    <row r="31" spans="1:37" x14ac:dyDescent="0.25">
      <c r="A31" t="s">
        <v>1652</v>
      </c>
      <c r="B31" t="s">
        <v>1003</v>
      </c>
      <c r="C31" t="s">
        <v>1072</v>
      </c>
      <c r="D31" t="s">
        <v>1073</v>
      </c>
      <c r="E31">
        <v>5219.5</v>
      </c>
      <c r="F31">
        <v>8.7254089918638797E-3</v>
      </c>
      <c r="G31">
        <v>-0.71145843703636202</v>
      </c>
      <c r="H31">
        <v>0.111425848112232</v>
      </c>
      <c r="I31">
        <v>1.0735715448196601</v>
      </c>
      <c r="J31">
        <v>-1.6285631106715901</v>
      </c>
      <c r="K31">
        <v>-1.6252436155216701</v>
      </c>
      <c r="L31">
        <v>-0.16796567739277801</v>
      </c>
      <c r="M31">
        <v>-1.7498274467551</v>
      </c>
      <c r="N31" t="s">
        <v>1006</v>
      </c>
      <c r="O31" t="s">
        <v>1030</v>
      </c>
      <c r="P31" t="s">
        <v>1006</v>
      </c>
      <c r="Q31" t="s">
        <v>1007</v>
      </c>
      <c r="R31" t="s">
        <v>1030</v>
      </c>
      <c r="S31" t="s">
        <v>1030</v>
      </c>
      <c r="T31" t="s">
        <v>1006</v>
      </c>
      <c r="U31" t="s">
        <v>1030</v>
      </c>
      <c r="V31" t="s">
        <v>1009</v>
      </c>
      <c r="W31">
        <v>60</v>
      </c>
      <c r="X31">
        <v>0.21374612663291101</v>
      </c>
      <c r="Y31">
        <v>0.17410097616230399</v>
      </c>
      <c r="Z31">
        <v>-7.6279387562466494E-2</v>
      </c>
      <c r="AA31">
        <v>-0.71130983989457497</v>
      </c>
      <c r="AB31">
        <v>-0.63077265722547704</v>
      </c>
      <c r="AC31">
        <v>-0.49762343974249601</v>
      </c>
      <c r="AD31">
        <v>0.29873702580708</v>
      </c>
      <c r="AE31">
        <v>1.22023423043968</v>
      </c>
      <c r="AF31">
        <v>5.85732208883913E-2</v>
      </c>
      <c r="AG31">
        <v>-0.45502218577187298</v>
      </c>
      <c r="AH31">
        <v>-0.27209771308071301</v>
      </c>
      <c r="AI31">
        <v>-0.372116819291677</v>
      </c>
      <c r="AJ31">
        <v>0.12421804084454301</v>
      </c>
      <c r="AK31">
        <v>8.7254089918638797E-3</v>
      </c>
    </row>
    <row r="32" spans="1:37" x14ac:dyDescent="0.25">
      <c r="A32" t="s">
        <v>1653</v>
      </c>
      <c r="B32" t="s">
        <v>1003</v>
      </c>
      <c r="C32" t="s">
        <v>1074</v>
      </c>
      <c r="D32" t="s">
        <v>1075</v>
      </c>
      <c r="E32">
        <v>9574.9</v>
      </c>
      <c r="F32">
        <v>0.18491355984616101</v>
      </c>
      <c r="G32">
        <v>1.1174157261450599</v>
      </c>
      <c r="H32">
        <v>-1.5474116246921501</v>
      </c>
      <c r="I32">
        <v>4.3736681715055702E-2</v>
      </c>
      <c r="J32">
        <v>1.05363344944381</v>
      </c>
      <c r="K32">
        <v>0.890903100953783</v>
      </c>
      <c r="L32">
        <v>-0.42672995365667199</v>
      </c>
      <c r="M32">
        <v>0.78130528026810797</v>
      </c>
      <c r="N32" t="s">
        <v>1008</v>
      </c>
      <c r="O32" t="s">
        <v>1007</v>
      </c>
      <c r="P32" t="s">
        <v>1030</v>
      </c>
      <c r="Q32" t="s">
        <v>1006</v>
      </c>
      <c r="R32" t="s">
        <v>1007</v>
      </c>
      <c r="S32" t="s">
        <v>1008</v>
      </c>
      <c r="T32" t="s">
        <v>1021</v>
      </c>
      <c r="U32" t="s">
        <v>1008</v>
      </c>
      <c r="V32" t="s">
        <v>1009</v>
      </c>
      <c r="W32">
        <v>51</v>
      </c>
      <c r="X32">
        <v>0.106628761940945</v>
      </c>
      <c r="Y32">
        <v>-3.2845348780942502E-2</v>
      </c>
      <c r="Z32">
        <v>-0.95249526240687998</v>
      </c>
      <c r="AA32">
        <v>-0.83451335945319405</v>
      </c>
      <c r="AB32">
        <v>-0.62988433328675497</v>
      </c>
      <c r="AC32">
        <v>-0.86561880947894598</v>
      </c>
      <c r="AD32">
        <v>-0.83421177637949395</v>
      </c>
      <c r="AE32">
        <v>-0.39918870498290598</v>
      </c>
      <c r="AF32">
        <v>0.173965296531294</v>
      </c>
      <c r="AG32">
        <v>0.10144467067254199</v>
      </c>
      <c r="AH32">
        <v>0.36320048233151903</v>
      </c>
      <c r="AI32">
        <v>0.561837294374947</v>
      </c>
      <c r="AJ32">
        <v>0.12870325496045101</v>
      </c>
      <c r="AK32">
        <v>0.18491355984616101</v>
      </c>
    </row>
    <row r="33" spans="1:37" x14ac:dyDescent="0.25">
      <c r="A33" t="s">
        <v>1654</v>
      </c>
      <c r="B33" t="s">
        <v>1003</v>
      </c>
      <c r="C33" t="s">
        <v>1076</v>
      </c>
      <c r="D33" t="s">
        <v>1077</v>
      </c>
      <c r="E33">
        <v>1445.9</v>
      </c>
      <c r="F33">
        <v>1.8488012989468201</v>
      </c>
      <c r="N33" t="s">
        <v>1014</v>
      </c>
      <c r="O33" t="s">
        <v>1014</v>
      </c>
      <c r="P33" t="s">
        <v>1014</v>
      </c>
      <c r="Q33" t="s">
        <v>1014</v>
      </c>
      <c r="R33" t="s">
        <v>1014</v>
      </c>
      <c r="S33" t="s">
        <v>1014</v>
      </c>
      <c r="T33" t="s">
        <v>1014</v>
      </c>
      <c r="U33" t="s">
        <v>1014</v>
      </c>
      <c r="V33" t="s">
        <v>1015</v>
      </c>
      <c r="W33">
        <v>6</v>
      </c>
      <c r="X33">
        <v>0.104010650431637</v>
      </c>
      <c r="Y33">
        <v>6.2847946018925599E-2</v>
      </c>
      <c r="Z33">
        <v>-0.72860332353021395</v>
      </c>
      <c r="AA33">
        <v>-0.82383579437082199</v>
      </c>
      <c r="AB33">
        <v>-0.31793349368319501</v>
      </c>
      <c r="AC33">
        <v>-0.43158501416760497</v>
      </c>
      <c r="AD33">
        <v>-0.106328626250208</v>
      </c>
      <c r="AE33">
        <v>1.32948168906647</v>
      </c>
      <c r="AF33">
        <v>0.43854086128345199</v>
      </c>
      <c r="AG33">
        <v>8.2075760496787997E-2</v>
      </c>
      <c r="AH33">
        <v>0.71934613798332103</v>
      </c>
      <c r="AI33">
        <v>1.8848961449694499</v>
      </c>
      <c r="AJ33">
        <v>2.6005946701967901</v>
      </c>
      <c r="AK33">
        <v>1.8488012989468201</v>
      </c>
    </row>
    <row r="34" spans="1:37" x14ac:dyDescent="0.25">
      <c r="A34" t="s">
        <v>1655</v>
      </c>
      <c r="B34" t="s">
        <v>1003</v>
      </c>
      <c r="C34" t="s">
        <v>1078</v>
      </c>
      <c r="D34" t="s">
        <v>1079</v>
      </c>
      <c r="E34">
        <v>1027.8</v>
      </c>
      <c r="F34">
        <v>-1.19566748354543</v>
      </c>
      <c r="N34" t="s">
        <v>1014</v>
      </c>
      <c r="O34" t="s">
        <v>1014</v>
      </c>
      <c r="P34" t="s">
        <v>1014</v>
      </c>
      <c r="Q34" t="s">
        <v>1014</v>
      </c>
      <c r="R34" t="s">
        <v>1014</v>
      </c>
      <c r="S34" t="s">
        <v>1014</v>
      </c>
      <c r="T34" t="s">
        <v>1014</v>
      </c>
      <c r="U34" t="s">
        <v>1014</v>
      </c>
      <c r="V34" t="s">
        <v>1015</v>
      </c>
      <c r="W34">
        <v>78</v>
      </c>
      <c r="X34">
        <v>-0.40223553825154501</v>
      </c>
      <c r="Y34">
        <v>-0.85502538260999705</v>
      </c>
      <c r="Z34">
        <v>-0.74802181661649403</v>
      </c>
      <c r="AA34">
        <v>-1.16451123021693</v>
      </c>
      <c r="AB34">
        <v>-1.2055021787784901</v>
      </c>
      <c r="AC34">
        <v>-1.26555866895981</v>
      </c>
      <c r="AD34">
        <v>-1.28154751636425</v>
      </c>
      <c r="AE34">
        <v>-0.85307079695086396</v>
      </c>
      <c r="AF34">
        <v>-0.55523914487693105</v>
      </c>
      <c r="AG34">
        <v>-0.876476231426768</v>
      </c>
      <c r="AH34">
        <v>-0.54068092359634701</v>
      </c>
      <c r="AI34">
        <v>-0.50093948271419597</v>
      </c>
      <c r="AJ34">
        <v>-0.66194560039180605</v>
      </c>
      <c r="AK34">
        <v>-1.19566748354543</v>
      </c>
    </row>
    <row r="35" spans="1:37" x14ac:dyDescent="0.25">
      <c r="A35" t="s">
        <v>1656</v>
      </c>
      <c r="B35" t="s">
        <v>1003</v>
      </c>
      <c r="C35" t="s">
        <v>1080</v>
      </c>
      <c r="D35" t="s">
        <v>1081</v>
      </c>
      <c r="E35">
        <v>7436.1</v>
      </c>
      <c r="F35">
        <v>0.20913227439095</v>
      </c>
      <c r="G35">
        <v>-7.3649989849146294E-2</v>
      </c>
      <c r="H35">
        <v>-0.90824631913547704</v>
      </c>
      <c r="I35">
        <v>0.36252989251368001</v>
      </c>
      <c r="J35">
        <v>0.11548623364032599</v>
      </c>
      <c r="K35">
        <v>0.97170577545258996</v>
      </c>
      <c r="L35">
        <v>-0.118644840435927</v>
      </c>
      <c r="M35">
        <v>-0.619988336554951</v>
      </c>
      <c r="N35" t="s">
        <v>1008</v>
      </c>
      <c r="O35" t="s">
        <v>1006</v>
      </c>
      <c r="P35" t="s">
        <v>1021</v>
      </c>
      <c r="Q35" t="s">
        <v>1006</v>
      </c>
      <c r="R35" t="s">
        <v>1006</v>
      </c>
      <c r="S35" t="s">
        <v>1008</v>
      </c>
      <c r="T35" t="s">
        <v>1006</v>
      </c>
      <c r="U35" t="s">
        <v>1021</v>
      </c>
      <c r="V35" t="s">
        <v>1009</v>
      </c>
      <c r="W35">
        <v>48</v>
      </c>
      <c r="X35">
        <v>0.87350419817804703</v>
      </c>
      <c r="Y35">
        <v>0.29530740575098602</v>
      </c>
      <c r="Z35">
        <v>-0.27342667882074501</v>
      </c>
      <c r="AA35">
        <v>-0.57819057917828098</v>
      </c>
      <c r="AB35">
        <v>-0.135476675087634</v>
      </c>
      <c r="AC35">
        <v>0.102191004188597</v>
      </c>
      <c r="AD35">
        <v>0.335184133988706</v>
      </c>
      <c r="AE35">
        <v>0.78744533612451595</v>
      </c>
      <c r="AF35">
        <v>0.90670371733385202</v>
      </c>
      <c r="AG35">
        <v>0.23442380062104601</v>
      </c>
      <c r="AH35">
        <v>0.40040081166965202</v>
      </c>
      <c r="AI35">
        <v>0.852099339865107</v>
      </c>
      <c r="AJ35">
        <v>0.68661984574900903</v>
      </c>
      <c r="AK35">
        <v>0.20913227439095</v>
      </c>
    </row>
    <row r="36" spans="1:37" x14ac:dyDescent="0.25">
      <c r="A36" t="s">
        <v>1657</v>
      </c>
      <c r="B36" t="s">
        <v>1003</v>
      </c>
      <c r="C36" t="s">
        <v>1082</v>
      </c>
      <c r="D36" t="s">
        <v>1083</v>
      </c>
      <c r="E36">
        <v>948.7</v>
      </c>
      <c r="F36">
        <v>0.33139723713956598</v>
      </c>
      <c r="G36">
        <v>-0.71690575305811799</v>
      </c>
      <c r="H36">
        <v>0.44506844375198101</v>
      </c>
      <c r="I36">
        <v>0.41788559949628701</v>
      </c>
      <c r="J36">
        <v>0.27693991893698</v>
      </c>
      <c r="K36">
        <v>0.13035037272205799</v>
      </c>
      <c r="L36">
        <v>0.228005286445568</v>
      </c>
      <c r="M36">
        <v>-0.174577757914986</v>
      </c>
      <c r="N36" t="s">
        <v>1008</v>
      </c>
      <c r="O36" t="s">
        <v>1030</v>
      </c>
      <c r="P36" t="s">
        <v>1008</v>
      </c>
      <c r="Q36" t="s">
        <v>1006</v>
      </c>
      <c r="R36" t="s">
        <v>1008</v>
      </c>
      <c r="S36" t="s">
        <v>1006</v>
      </c>
      <c r="T36" t="s">
        <v>1008</v>
      </c>
      <c r="U36" t="s">
        <v>1006</v>
      </c>
      <c r="V36" t="s">
        <v>1009</v>
      </c>
      <c r="W36">
        <v>40</v>
      </c>
      <c r="X36">
        <v>0.44461382323693999</v>
      </c>
      <c r="Y36">
        <v>-0.64488285528136002</v>
      </c>
      <c r="Z36">
        <v>-1.1683823219634</v>
      </c>
      <c r="AA36">
        <v>-1.67775797779365</v>
      </c>
      <c r="AB36">
        <v>-0.44495632754570402</v>
      </c>
      <c r="AC36">
        <v>0.88179274460276502</v>
      </c>
      <c r="AD36">
        <v>-0.37054183096835802</v>
      </c>
      <c r="AE36">
        <v>-0.59434526742660199</v>
      </c>
      <c r="AF36">
        <v>-4.6077170430660702E-2</v>
      </c>
      <c r="AG36">
        <v>-0.36272282565575598</v>
      </c>
      <c r="AH36">
        <v>-1.1922265085603101</v>
      </c>
      <c r="AI36">
        <v>-1.44710072160915</v>
      </c>
      <c r="AJ36">
        <v>-0.18353734680190101</v>
      </c>
      <c r="AK36">
        <v>0.33139723713956598</v>
      </c>
    </row>
    <row r="37" spans="1:37" x14ac:dyDescent="0.25">
      <c r="A37" t="s">
        <v>1658</v>
      </c>
      <c r="B37" t="s">
        <v>1003</v>
      </c>
      <c r="C37" t="s">
        <v>1084</v>
      </c>
      <c r="D37" t="s">
        <v>1085</v>
      </c>
      <c r="E37">
        <v>1604.3</v>
      </c>
      <c r="F37">
        <v>0.42686411210952702</v>
      </c>
      <c r="N37" t="s">
        <v>1014</v>
      </c>
      <c r="O37" t="s">
        <v>1014</v>
      </c>
      <c r="P37" t="s">
        <v>1014</v>
      </c>
      <c r="Q37" t="s">
        <v>1014</v>
      </c>
      <c r="R37" t="s">
        <v>1014</v>
      </c>
      <c r="S37" t="s">
        <v>1014</v>
      </c>
      <c r="T37" t="s">
        <v>1014</v>
      </c>
      <c r="U37" t="s">
        <v>1014</v>
      </c>
      <c r="V37" t="s">
        <v>1015</v>
      </c>
      <c r="W37">
        <v>37</v>
      </c>
      <c r="X37">
        <v>0.28615959098390997</v>
      </c>
      <c r="Y37">
        <v>0.29633775247692601</v>
      </c>
      <c r="Z37">
        <v>-0.14593113767396099</v>
      </c>
      <c r="AA37">
        <v>-4.2928320716019999E-2</v>
      </c>
      <c r="AB37">
        <v>0.184246964136209</v>
      </c>
      <c r="AC37">
        <v>-6.3046678895931199E-2</v>
      </c>
      <c r="AD37">
        <v>0.13841118844928199</v>
      </c>
      <c r="AE37">
        <v>0.57816991798283301</v>
      </c>
      <c r="AF37">
        <v>0.34509403652109899</v>
      </c>
      <c r="AG37">
        <v>8.8928265133518206E-3</v>
      </c>
      <c r="AH37">
        <v>0.17646181611251599</v>
      </c>
      <c r="AI37">
        <v>1.1532829360771</v>
      </c>
      <c r="AJ37">
        <v>0.59005766478698096</v>
      </c>
      <c r="AK37">
        <v>0.42686411210952702</v>
      </c>
    </row>
    <row r="38" spans="1:37" x14ac:dyDescent="0.25">
      <c r="A38" t="s">
        <v>1659</v>
      </c>
      <c r="B38" t="s">
        <v>1003</v>
      </c>
      <c r="C38" t="s">
        <v>1086</v>
      </c>
      <c r="D38" t="s">
        <v>1087</v>
      </c>
      <c r="E38">
        <v>1573.3</v>
      </c>
      <c r="F38">
        <v>-0.69333785430830197</v>
      </c>
      <c r="N38" t="s">
        <v>1014</v>
      </c>
      <c r="O38" t="s">
        <v>1014</v>
      </c>
      <c r="P38" t="s">
        <v>1014</v>
      </c>
      <c r="Q38" t="s">
        <v>1014</v>
      </c>
      <c r="R38" t="s">
        <v>1014</v>
      </c>
      <c r="S38" t="s">
        <v>1014</v>
      </c>
      <c r="T38" t="s">
        <v>1014</v>
      </c>
      <c r="U38" t="s">
        <v>1014</v>
      </c>
      <c r="V38" t="s">
        <v>1015</v>
      </c>
      <c r="W38">
        <v>74</v>
      </c>
      <c r="X38">
        <v>0.40150690739096001</v>
      </c>
      <c r="Y38">
        <v>0.31198966613317902</v>
      </c>
      <c r="Z38">
        <v>0.86804066085820997</v>
      </c>
      <c r="AA38">
        <v>0.30037617315672099</v>
      </c>
      <c r="AB38">
        <v>0.77154152041261703</v>
      </c>
      <c r="AC38">
        <v>0.66655837836702703</v>
      </c>
      <c r="AD38">
        <v>1.0590016254627801</v>
      </c>
      <c r="AE38">
        <v>0.79228352952821501</v>
      </c>
      <c r="AF38">
        <v>0.69069167850696001</v>
      </c>
      <c r="AG38">
        <v>0.24402319311392801</v>
      </c>
      <c r="AH38">
        <v>-0.30343242235458401</v>
      </c>
      <c r="AI38">
        <v>-0.120556665595469</v>
      </c>
      <c r="AJ38">
        <v>-0.54238014359210096</v>
      </c>
      <c r="AK38">
        <v>-0.69333785430830197</v>
      </c>
    </row>
    <row r="39" spans="1:37" x14ac:dyDescent="0.25">
      <c r="A39" t="s">
        <v>1660</v>
      </c>
      <c r="B39" t="s">
        <v>1003</v>
      </c>
      <c r="C39" t="s">
        <v>1088</v>
      </c>
      <c r="D39" t="s">
        <v>1089</v>
      </c>
      <c r="E39">
        <v>521.29999999999995</v>
      </c>
      <c r="F39">
        <v>0.16605618281453299</v>
      </c>
      <c r="G39">
        <v>-0.29542782143296498</v>
      </c>
      <c r="H39">
        <v>-0.191318072782832</v>
      </c>
      <c r="I39">
        <v>0.40252542173881201</v>
      </c>
      <c r="J39">
        <v>-0.51682328817831202</v>
      </c>
      <c r="K39">
        <v>0.758909183698246</v>
      </c>
      <c r="L39">
        <v>0.239963062185716</v>
      </c>
      <c r="M39">
        <v>0.47630229656495598</v>
      </c>
      <c r="N39" t="s">
        <v>1008</v>
      </c>
      <c r="O39" t="s">
        <v>1006</v>
      </c>
      <c r="P39" t="s">
        <v>1021</v>
      </c>
      <c r="Q39" t="s">
        <v>1006</v>
      </c>
      <c r="R39" t="s">
        <v>1021</v>
      </c>
      <c r="S39" t="s">
        <v>1008</v>
      </c>
      <c r="T39" t="s">
        <v>1008</v>
      </c>
      <c r="U39" t="s">
        <v>1008</v>
      </c>
      <c r="V39" t="s">
        <v>1009</v>
      </c>
      <c r="W39">
        <v>54</v>
      </c>
      <c r="X39">
        <v>-0.65392671443186401</v>
      </c>
      <c r="Y39">
        <v>-0.535331886489677</v>
      </c>
      <c r="Z39">
        <v>0.137380772970641</v>
      </c>
      <c r="AA39">
        <v>6.4512976486374607E-2</v>
      </c>
      <c r="AB39">
        <v>0.34283811323320601</v>
      </c>
      <c r="AC39">
        <v>1.13792076061272</v>
      </c>
      <c r="AD39">
        <v>0.21843423372583701</v>
      </c>
      <c r="AE39">
        <v>0.87014619677143301</v>
      </c>
      <c r="AF39">
        <v>0.73030828803840298</v>
      </c>
      <c r="AG39">
        <v>0.60214025667153304</v>
      </c>
      <c r="AH39">
        <v>0.55221920803774605</v>
      </c>
      <c r="AI39">
        <v>0.55266607421707903</v>
      </c>
      <c r="AJ39">
        <v>0.75045205292096395</v>
      </c>
      <c r="AK39">
        <v>0.16605618281453299</v>
      </c>
    </row>
    <row r="40" spans="1:37" x14ac:dyDescent="0.25">
      <c r="A40" t="s">
        <v>1661</v>
      </c>
      <c r="B40" t="s">
        <v>1003</v>
      </c>
      <c r="C40" t="s">
        <v>1090</v>
      </c>
      <c r="D40" t="s">
        <v>1091</v>
      </c>
      <c r="E40">
        <v>7891.4</v>
      </c>
      <c r="F40">
        <v>-7.6830870745031601E-2</v>
      </c>
      <c r="G40">
        <v>-0.590940954713846</v>
      </c>
      <c r="H40">
        <v>0.30236452320590601</v>
      </c>
      <c r="I40">
        <v>0.199329013805914</v>
      </c>
      <c r="J40">
        <v>-4.5114799297955699E-2</v>
      </c>
      <c r="K40">
        <v>-1.1019521796024201</v>
      </c>
      <c r="L40">
        <v>-0.95713280531614198</v>
      </c>
      <c r="M40">
        <v>0.604690122418444</v>
      </c>
      <c r="N40" t="s">
        <v>1006</v>
      </c>
      <c r="O40" t="s">
        <v>1030</v>
      </c>
      <c r="P40" t="s">
        <v>1006</v>
      </c>
      <c r="Q40" t="s">
        <v>1006</v>
      </c>
      <c r="R40" t="s">
        <v>1006</v>
      </c>
      <c r="S40" t="s">
        <v>1030</v>
      </c>
      <c r="T40" t="s">
        <v>1030</v>
      </c>
      <c r="U40" t="s">
        <v>1008</v>
      </c>
      <c r="V40" t="s">
        <v>1009</v>
      </c>
      <c r="W40">
        <v>65</v>
      </c>
      <c r="X40">
        <v>-0.708262888422723</v>
      </c>
      <c r="Y40">
        <v>-0.48390529233315999</v>
      </c>
      <c r="Z40">
        <v>-0.69081418496907099</v>
      </c>
      <c r="AA40">
        <v>-0.87199152200929197</v>
      </c>
      <c r="AB40">
        <v>-0.98509040583671104</v>
      </c>
      <c r="AC40">
        <v>-0.82512707836315102</v>
      </c>
      <c r="AD40">
        <v>-0.84620586105681095</v>
      </c>
      <c r="AE40">
        <v>-0.58134172507514104</v>
      </c>
      <c r="AF40">
        <v>-0.34765626435817998</v>
      </c>
      <c r="AG40">
        <v>-0.48162684485401702</v>
      </c>
      <c r="AH40">
        <v>-0.56818824886294395</v>
      </c>
      <c r="AI40">
        <v>-0.43027581554802502</v>
      </c>
      <c r="AJ40">
        <v>-0.30259488036993698</v>
      </c>
      <c r="AK40">
        <v>-7.6830870745031601E-2</v>
      </c>
    </row>
    <row r="41" spans="1:37" x14ac:dyDescent="0.25">
      <c r="A41" t="s">
        <v>1662</v>
      </c>
      <c r="B41" t="s">
        <v>1003</v>
      </c>
      <c r="C41" t="s">
        <v>1092</v>
      </c>
      <c r="D41" t="s">
        <v>1093</v>
      </c>
      <c r="E41">
        <v>2726.3</v>
      </c>
      <c r="F41">
        <v>0.52888903853256497</v>
      </c>
      <c r="G41">
        <v>-0.500748290982862</v>
      </c>
      <c r="H41">
        <v>1.0819971717637</v>
      </c>
      <c r="I41">
        <v>0.68513439433663303</v>
      </c>
      <c r="J41">
        <v>-0.29066340906996402</v>
      </c>
      <c r="K41">
        <v>-1.36551988639502</v>
      </c>
      <c r="L41">
        <v>-1.1111413542184301</v>
      </c>
      <c r="M41">
        <v>0.89531588890200198</v>
      </c>
      <c r="N41" t="s">
        <v>1051</v>
      </c>
      <c r="O41" t="s">
        <v>1021</v>
      </c>
      <c r="P41" t="s">
        <v>1007</v>
      </c>
      <c r="Q41" t="s">
        <v>1008</v>
      </c>
      <c r="R41" t="s">
        <v>1021</v>
      </c>
      <c r="S41" t="s">
        <v>1030</v>
      </c>
      <c r="T41" t="s">
        <v>1030</v>
      </c>
      <c r="U41" t="s">
        <v>1007</v>
      </c>
      <c r="V41" t="s">
        <v>1009</v>
      </c>
      <c r="W41">
        <v>34</v>
      </c>
      <c r="X41">
        <v>-0.74192837408257695</v>
      </c>
      <c r="Y41">
        <v>-0.44299785928497498</v>
      </c>
      <c r="Z41">
        <v>-0.296194364266472</v>
      </c>
      <c r="AA41">
        <v>-0.48359072152323201</v>
      </c>
      <c r="AB41">
        <v>-0.68922101306105699</v>
      </c>
      <c r="AC41">
        <v>-0.71235150910751899</v>
      </c>
      <c r="AD41">
        <v>-0.39798253002669198</v>
      </c>
      <c r="AE41">
        <v>-0.96409819014877696</v>
      </c>
      <c r="AF41">
        <v>-1.0471778514272001</v>
      </c>
      <c r="AG41">
        <v>0.22465440940652701</v>
      </c>
      <c r="AH41">
        <v>0.36793485272556298</v>
      </c>
      <c r="AI41">
        <v>0.450957165608035</v>
      </c>
      <c r="AJ41">
        <v>0.82845892822501499</v>
      </c>
      <c r="AK41">
        <v>0.52888903853256497</v>
      </c>
    </row>
    <row r="42" spans="1:37" x14ac:dyDescent="0.25">
      <c r="A42" t="s">
        <v>1663</v>
      </c>
      <c r="B42" t="s">
        <v>1003</v>
      </c>
      <c r="C42" t="s">
        <v>1094</v>
      </c>
      <c r="D42" t="s">
        <v>1095</v>
      </c>
      <c r="E42">
        <v>3557.4</v>
      </c>
      <c r="F42">
        <v>-0.78158901078730003</v>
      </c>
      <c r="G42">
        <v>-0.36451824160594198</v>
      </c>
      <c r="H42">
        <v>-0.64275432677034305</v>
      </c>
      <c r="I42">
        <v>-0.930582986361562</v>
      </c>
      <c r="J42">
        <v>0.447998565140382</v>
      </c>
      <c r="K42">
        <v>-0.67469425309950704</v>
      </c>
      <c r="L42">
        <v>-0.57701168954404902</v>
      </c>
      <c r="M42">
        <v>1.11475556716886</v>
      </c>
      <c r="N42" t="s">
        <v>1030</v>
      </c>
      <c r="O42" t="s">
        <v>1021</v>
      </c>
      <c r="P42" t="s">
        <v>1021</v>
      </c>
      <c r="Q42" t="s">
        <v>1030</v>
      </c>
      <c r="R42" t="s">
        <v>1008</v>
      </c>
      <c r="S42" t="s">
        <v>1021</v>
      </c>
      <c r="T42" t="s">
        <v>1021</v>
      </c>
      <c r="U42" t="s">
        <v>1007</v>
      </c>
      <c r="V42" t="s">
        <v>1009</v>
      </c>
      <c r="W42">
        <v>75</v>
      </c>
      <c r="X42">
        <v>-0.73404062566836503</v>
      </c>
      <c r="Y42">
        <v>-1.0696668520392101</v>
      </c>
      <c r="Z42">
        <v>-1.13628211753802</v>
      </c>
      <c r="AA42">
        <v>-1.0873371322656</v>
      </c>
      <c r="AB42">
        <v>-0.61559169463956998</v>
      </c>
      <c r="AC42">
        <v>-0.61331662812301002</v>
      </c>
      <c r="AD42">
        <v>-0.57738441666747997</v>
      </c>
      <c r="AE42">
        <v>-0.36661705551539903</v>
      </c>
      <c r="AF42">
        <v>-0.45353312432870002</v>
      </c>
      <c r="AG42">
        <v>-0.921753399004136</v>
      </c>
      <c r="AH42">
        <v>-0.91190919690014405</v>
      </c>
      <c r="AI42">
        <v>-0.68575055053835998</v>
      </c>
      <c r="AJ42">
        <v>-0.65322228984733899</v>
      </c>
      <c r="AK42">
        <v>-0.78158901078730003</v>
      </c>
    </row>
    <row r="43" spans="1:37" x14ac:dyDescent="0.25">
      <c r="A43" t="s">
        <v>1664</v>
      </c>
      <c r="B43" t="s">
        <v>1003</v>
      </c>
      <c r="C43" t="s">
        <v>1096</v>
      </c>
      <c r="D43" t="s">
        <v>1097</v>
      </c>
      <c r="E43">
        <v>2313</v>
      </c>
      <c r="F43">
        <v>0.485246221662123</v>
      </c>
      <c r="N43" t="s">
        <v>1014</v>
      </c>
      <c r="O43" t="s">
        <v>1014</v>
      </c>
      <c r="P43" t="s">
        <v>1014</v>
      </c>
      <c r="Q43" t="s">
        <v>1014</v>
      </c>
      <c r="R43" t="s">
        <v>1014</v>
      </c>
      <c r="S43" t="s">
        <v>1014</v>
      </c>
      <c r="T43" t="s">
        <v>1014</v>
      </c>
      <c r="U43" t="s">
        <v>1014</v>
      </c>
      <c r="V43" t="s">
        <v>1015</v>
      </c>
      <c r="W43">
        <v>36</v>
      </c>
      <c r="X43">
        <v>-0.37756824363043101</v>
      </c>
      <c r="Y43">
        <v>-0.26612906760699401</v>
      </c>
      <c r="Z43">
        <v>-0.64453904655465699</v>
      </c>
      <c r="AA43">
        <v>-0.55728223744333105</v>
      </c>
      <c r="AB43">
        <v>-0.19231933960351</v>
      </c>
      <c r="AC43">
        <v>-0.50278739772078496</v>
      </c>
      <c r="AD43">
        <v>0.10519260847668201</v>
      </c>
      <c r="AE43">
        <v>-5.5534516732379698E-2</v>
      </c>
      <c r="AF43">
        <v>-0.268638838360924</v>
      </c>
      <c r="AG43">
        <v>-0.40407414280416698</v>
      </c>
      <c r="AH43">
        <v>0.114132957698135</v>
      </c>
      <c r="AI43">
        <v>0.65854114767385097</v>
      </c>
      <c r="AJ43">
        <v>0.90222685962371496</v>
      </c>
      <c r="AK43">
        <v>0.485246221662123</v>
      </c>
    </row>
    <row r="44" spans="1:37" x14ac:dyDescent="0.25">
      <c r="A44" t="s">
        <v>1665</v>
      </c>
      <c r="B44" t="s">
        <v>1003</v>
      </c>
      <c r="C44" t="s">
        <v>1098</v>
      </c>
      <c r="D44" t="s">
        <v>1099</v>
      </c>
      <c r="E44">
        <v>4237.5</v>
      </c>
      <c r="F44">
        <v>1.1380964738881201</v>
      </c>
      <c r="G44">
        <v>0.56236451588151204</v>
      </c>
      <c r="H44">
        <v>-0.34502035006378801</v>
      </c>
      <c r="I44">
        <v>0.89927394550427697</v>
      </c>
      <c r="J44">
        <v>-0.43190592512014297</v>
      </c>
      <c r="K44">
        <v>-1.32982887126016</v>
      </c>
      <c r="L44">
        <v>-0.76171366712266197</v>
      </c>
      <c r="M44">
        <v>0.20336802094123699</v>
      </c>
      <c r="N44" t="s">
        <v>1020</v>
      </c>
      <c r="O44" t="s">
        <v>1007</v>
      </c>
      <c r="P44" t="s">
        <v>1021</v>
      </c>
      <c r="Q44" t="s">
        <v>1007</v>
      </c>
      <c r="R44" t="s">
        <v>1021</v>
      </c>
      <c r="S44" t="s">
        <v>1030</v>
      </c>
      <c r="T44" t="s">
        <v>1021</v>
      </c>
      <c r="U44" t="s">
        <v>1006</v>
      </c>
      <c r="V44" t="s">
        <v>1009</v>
      </c>
      <c r="W44">
        <v>20</v>
      </c>
      <c r="X44">
        <v>-0.82258166459104998</v>
      </c>
      <c r="Y44">
        <v>-1.10446379893095</v>
      </c>
      <c r="Z44">
        <v>-0.46807536902782598</v>
      </c>
      <c r="AA44">
        <v>-0.367875200003904</v>
      </c>
      <c r="AB44">
        <v>-0.78745272885651996</v>
      </c>
      <c r="AC44">
        <v>-0.46622452478466703</v>
      </c>
      <c r="AD44">
        <v>0.25441985955435498</v>
      </c>
      <c r="AE44">
        <v>0.93539336132976103</v>
      </c>
      <c r="AF44">
        <v>0.83218018257816495</v>
      </c>
      <c r="AG44">
        <v>7.7333056191292798E-2</v>
      </c>
      <c r="AH44">
        <v>-2.0952044862098299E-2</v>
      </c>
      <c r="AI44">
        <v>0.83013478364941795</v>
      </c>
      <c r="AJ44">
        <v>1.3737600914779</v>
      </c>
      <c r="AK44">
        <v>1.1380964738881201</v>
      </c>
    </row>
    <row r="45" spans="1:37" x14ac:dyDescent="0.25">
      <c r="A45" t="s">
        <v>1666</v>
      </c>
      <c r="B45" t="s">
        <v>1003</v>
      </c>
      <c r="C45" t="s">
        <v>1100</v>
      </c>
      <c r="D45" t="s">
        <v>1101</v>
      </c>
      <c r="E45">
        <v>8791.2000000000007</v>
      </c>
      <c r="F45">
        <v>-0.241236453401038</v>
      </c>
      <c r="G45">
        <v>-0.83333340845738502</v>
      </c>
      <c r="H45">
        <v>0.54997717199540397</v>
      </c>
      <c r="I45">
        <v>0.97178255757238596</v>
      </c>
      <c r="J45">
        <v>-1.39076089396591</v>
      </c>
      <c r="K45">
        <v>-1.6604685377430199</v>
      </c>
      <c r="L45">
        <v>-1.01654625025558</v>
      </c>
      <c r="M45">
        <v>-1.6397611690578799</v>
      </c>
      <c r="N45" t="s">
        <v>1021</v>
      </c>
      <c r="O45" t="s">
        <v>1030</v>
      </c>
      <c r="P45" t="s">
        <v>1008</v>
      </c>
      <c r="Q45" t="s">
        <v>1007</v>
      </c>
      <c r="R45" t="s">
        <v>1030</v>
      </c>
      <c r="S45" t="s">
        <v>1030</v>
      </c>
      <c r="T45" t="s">
        <v>1030</v>
      </c>
      <c r="U45" t="s">
        <v>1030</v>
      </c>
      <c r="V45" t="s">
        <v>1009</v>
      </c>
      <c r="W45">
        <v>69</v>
      </c>
      <c r="X45">
        <v>-0.11818424809289101</v>
      </c>
      <c r="Y45">
        <v>-0.51223606380916797</v>
      </c>
      <c r="Z45">
        <v>-0.75380999986916397</v>
      </c>
      <c r="AA45">
        <v>-0.1210925729852</v>
      </c>
      <c r="AB45">
        <v>-0.52992145943553404</v>
      </c>
      <c r="AC45">
        <v>-0.50905521279523303</v>
      </c>
      <c r="AD45">
        <v>0.43307992545609098</v>
      </c>
      <c r="AE45">
        <v>0.54621722499713998</v>
      </c>
      <c r="AF45">
        <v>0.47931872210818799</v>
      </c>
      <c r="AG45">
        <v>0.13214120370900101</v>
      </c>
      <c r="AH45">
        <v>-0.16615365057341899</v>
      </c>
      <c r="AI45">
        <v>0.30182079491082198</v>
      </c>
      <c r="AJ45">
        <v>7.9935750295267394E-2</v>
      </c>
      <c r="AK45">
        <v>-0.241236453401038</v>
      </c>
    </row>
    <row r="46" spans="1:37" x14ac:dyDescent="0.25">
      <c r="A46" t="s">
        <v>1667</v>
      </c>
      <c r="B46" t="s">
        <v>1003</v>
      </c>
      <c r="C46" t="s">
        <v>1102</v>
      </c>
      <c r="D46" t="s">
        <v>1103</v>
      </c>
      <c r="E46">
        <v>2227</v>
      </c>
      <c r="F46">
        <v>0.51482481958399895</v>
      </c>
      <c r="G46">
        <v>-0.45103303528247801</v>
      </c>
      <c r="H46">
        <v>0.52911264465668595</v>
      </c>
      <c r="I46">
        <v>0.31905246951399502</v>
      </c>
      <c r="J46">
        <v>-0.82978710778978304</v>
      </c>
      <c r="K46">
        <v>-1.45938300610802</v>
      </c>
      <c r="L46">
        <v>-0.129111197204478</v>
      </c>
      <c r="M46">
        <v>-0.121747167034856</v>
      </c>
      <c r="N46" t="s">
        <v>1008</v>
      </c>
      <c r="O46" t="s">
        <v>1021</v>
      </c>
      <c r="P46" t="s">
        <v>1008</v>
      </c>
      <c r="Q46" t="s">
        <v>1006</v>
      </c>
      <c r="R46" t="s">
        <v>1030</v>
      </c>
      <c r="S46" t="s">
        <v>1030</v>
      </c>
      <c r="T46" t="s">
        <v>1006</v>
      </c>
      <c r="U46" t="s">
        <v>1006</v>
      </c>
      <c r="V46" t="s">
        <v>1009</v>
      </c>
      <c r="W46">
        <v>35</v>
      </c>
      <c r="X46">
        <v>0.48642398935568198</v>
      </c>
      <c r="Y46">
        <v>-0.31926905243310699</v>
      </c>
      <c r="Z46">
        <v>-1.18475724430479</v>
      </c>
      <c r="AA46">
        <v>-1.2668895414602901</v>
      </c>
      <c r="AB46">
        <v>-0.53888494561512001</v>
      </c>
      <c r="AC46">
        <v>-0.122714496264372</v>
      </c>
      <c r="AD46">
        <v>0.43249646967840499</v>
      </c>
      <c r="AE46">
        <v>1.0549282438316501</v>
      </c>
      <c r="AF46">
        <v>0.93246617778854601</v>
      </c>
      <c r="AG46">
        <v>0.17641242373765301</v>
      </c>
      <c r="AH46">
        <v>-0.16328275621257499</v>
      </c>
      <c r="AI46">
        <v>5.4375115757294298E-2</v>
      </c>
      <c r="AJ46">
        <v>0.30534349189864901</v>
      </c>
      <c r="AK46">
        <v>0.51482481958399895</v>
      </c>
    </row>
    <row r="47" spans="1:37" x14ac:dyDescent="0.25">
      <c r="A47" t="s">
        <v>1668</v>
      </c>
      <c r="B47" t="s">
        <v>1003</v>
      </c>
      <c r="C47" t="s">
        <v>1104</v>
      </c>
      <c r="D47" t="s">
        <v>1105</v>
      </c>
      <c r="E47">
        <v>6693.6</v>
      </c>
      <c r="F47">
        <v>0.20099026924741101</v>
      </c>
      <c r="G47">
        <v>-0.96660322104515894</v>
      </c>
      <c r="H47">
        <v>1.1656373959972</v>
      </c>
      <c r="I47">
        <v>1.08254411564275</v>
      </c>
      <c r="J47">
        <v>-1.0721819719049801</v>
      </c>
      <c r="K47">
        <v>-1.58371656145406</v>
      </c>
      <c r="L47">
        <v>-0.27213413723122098</v>
      </c>
      <c r="M47">
        <v>-2.04621794711767</v>
      </c>
      <c r="N47" t="s">
        <v>1008</v>
      </c>
      <c r="O47" t="s">
        <v>1030</v>
      </c>
      <c r="P47" t="s">
        <v>1007</v>
      </c>
      <c r="Q47" t="s">
        <v>1007</v>
      </c>
      <c r="R47" t="s">
        <v>1030</v>
      </c>
      <c r="S47" t="s">
        <v>1030</v>
      </c>
      <c r="T47" t="s">
        <v>1006</v>
      </c>
      <c r="U47" t="s">
        <v>1030</v>
      </c>
      <c r="V47" t="s">
        <v>1009</v>
      </c>
      <c r="W47">
        <v>49</v>
      </c>
      <c r="X47">
        <v>-0.46286592057828702</v>
      </c>
      <c r="Y47">
        <v>-0.35570276372986898</v>
      </c>
      <c r="Z47">
        <v>0.17403397148378899</v>
      </c>
      <c r="AA47">
        <v>0.39653835897183698</v>
      </c>
      <c r="AB47">
        <v>0.37779562394123201</v>
      </c>
      <c r="AC47">
        <v>1.13935133552478</v>
      </c>
      <c r="AD47">
        <v>1.57902799764491</v>
      </c>
      <c r="AE47">
        <v>0.42169885185367501</v>
      </c>
      <c r="AF47">
        <v>0.34216148444674399</v>
      </c>
      <c r="AG47">
        <v>0.57493671941318603</v>
      </c>
      <c r="AH47">
        <v>1.0370949482204399</v>
      </c>
      <c r="AI47">
        <v>0.48640010063802802</v>
      </c>
      <c r="AJ47">
        <v>0.51697847385221396</v>
      </c>
      <c r="AK47">
        <v>0.20099026924741101</v>
      </c>
    </row>
    <row r="48" spans="1:37" x14ac:dyDescent="0.25">
      <c r="A48" t="s">
        <v>1669</v>
      </c>
      <c r="B48" t="s">
        <v>1003</v>
      </c>
      <c r="C48" t="s">
        <v>1106</v>
      </c>
      <c r="D48" t="s">
        <v>1107</v>
      </c>
      <c r="E48">
        <v>1442.7</v>
      </c>
      <c r="F48">
        <v>1.4672508754875</v>
      </c>
      <c r="G48">
        <v>-8.7346067636953593E-3</v>
      </c>
      <c r="H48">
        <v>0.30236452320590601</v>
      </c>
      <c r="I48">
        <v>0.91197598281941095</v>
      </c>
      <c r="J48">
        <v>-0.55038416106144705</v>
      </c>
      <c r="K48">
        <v>-0.31939378060659002</v>
      </c>
      <c r="L48">
        <v>-0.82522593298229596</v>
      </c>
      <c r="M48">
        <v>-9.2775280413979797E-2</v>
      </c>
      <c r="N48" t="s">
        <v>1020</v>
      </c>
      <c r="O48" t="s">
        <v>1008</v>
      </c>
      <c r="P48" t="s">
        <v>1006</v>
      </c>
      <c r="Q48" t="s">
        <v>1007</v>
      </c>
      <c r="R48" t="s">
        <v>1021</v>
      </c>
      <c r="S48" t="s">
        <v>1006</v>
      </c>
      <c r="T48" t="s">
        <v>1030</v>
      </c>
      <c r="U48" t="s">
        <v>1006</v>
      </c>
      <c r="V48" t="s">
        <v>1009</v>
      </c>
      <c r="W48">
        <v>13</v>
      </c>
      <c r="X48">
        <v>0.44708750067108699</v>
      </c>
      <c r="Y48">
        <v>0.14590111608996001</v>
      </c>
      <c r="Z48">
        <v>0.104379510277139</v>
      </c>
      <c r="AA48">
        <v>-0.309440828844886</v>
      </c>
      <c r="AB48">
        <v>-0.33371300243017099</v>
      </c>
      <c r="AC48">
        <v>0.15997138387374299</v>
      </c>
      <c r="AD48">
        <v>0.62883708937830096</v>
      </c>
      <c r="AE48">
        <v>0.774140685384206</v>
      </c>
      <c r="AF48">
        <v>0.95145449380784897</v>
      </c>
      <c r="AG48">
        <v>0.95618201367233902</v>
      </c>
      <c r="AH48">
        <v>1.1178808672894001</v>
      </c>
      <c r="AI48">
        <v>1.42818057366333</v>
      </c>
      <c r="AJ48">
        <v>1.5090692109063</v>
      </c>
      <c r="AK48">
        <v>1.4672508754875</v>
      </c>
    </row>
    <row r="49" spans="1:37" x14ac:dyDescent="0.25">
      <c r="A49" t="s">
        <v>1670</v>
      </c>
      <c r="B49" t="s">
        <v>1003</v>
      </c>
      <c r="C49" t="s">
        <v>1108</v>
      </c>
      <c r="D49" t="s">
        <v>1109</v>
      </c>
      <c r="E49">
        <v>4298.5</v>
      </c>
      <c r="F49">
        <v>0.26354486211121497</v>
      </c>
      <c r="G49">
        <v>-0.956742025136333</v>
      </c>
      <c r="H49">
        <v>-3.8372216403983E-2</v>
      </c>
      <c r="I49">
        <v>1.0918607827776901</v>
      </c>
      <c r="J49">
        <v>-1.25906389770303</v>
      </c>
      <c r="K49">
        <v>-1.74225959919144</v>
      </c>
      <c r="L49">
        <v>-0.81155461547917096</v>
      </c>
      <c r="M49">
        <v>-1.13438915266868</v>
      </c>
      <c r="N49" t="s">
        <v>1008</v>
      </c>
      <c r="O49" t="s">
        <v>1030</v>
      </c>
      <c r="P49" t="s">
        <v>1006</v>
      </c>
      <c r="Q49" t="s">
        <v>1007</v>
      </c>
      <c r="R49" t="s">
        <v>1030</v>
      </c>
      <c r="S49" t="s">
        <v>1030</v>
      </c>
      <c r="T49" t="s">
        <v>1030</v>
      </c>
      <c r="U49" t="s">
        <v>1030</v>
      </c>
      <c r="V49" t="s">
        <v>1009</v>
      </c>
      <c r="W49">
        <v>43</v>
      </c>
      <c r="X49">
        <v>-0.348492583631345</v>
      </c>
      <c r="Y49">
        <v>0.26823228696896401</v>
      </c>
      <c r="Z49">
        <v>0.13806069501698001</v>
      </c>
      <c r="AA49">
        <v>0.192049848540159</v>
      </c>
      <c r="AB49">
        <v>0.115105419024199</v>
      </c>
      <c r="AC49">
        <v>-0.75072903625286802</v>
      </c>
      <c r="AD49">
        <v>0.11434222197945899</v>
      </c>
      <c r="AE49">
        <v>0.85504384248052401</v>
      </c>
      <c r="AF49">
        <v>0.20867837771678299</v>
      </c>
      <c r="AG49">
        <v>5.9727965788094098E-2</v>
      </c>
      <c r="AH49">
        <v>-0.55325025701184005</v>
      </c>
      <c r="AI49">
        <v>0.11834083758646199</v>
      </c>
      <c r="AJ49">
        <v>1.39537208064924</v>
      </c>
      <c r="AK49">
        <v>0.26354486211121497</v>
      </c>
    </row>
    <row r="50" spans="1:37" x14ac:dyDescent="0.25">
      <c r="A50" t="s">
        <v>1671</v>
      </c>
      <c r="B50" t="s">
        <v>1003</v>
      </c>
      <c r="C50" t="s">
        <v>1110</v>
      </c>
      <c r="D50" t="s">
        <v>1111</v>
      </c>
      <c r="E50">
        <v>914.9</v>
      </c>
      <c r="F50">
        <v>0.53134365507460501</v>
      </c>
      <c r="N50" t="s">
        <v>1014</v>
      </c>
      <c r="O50" t="s">
        <v>1014</v>
      </c>
      <c r="P50" t="s">
        <v>1014</v>
      </c>
      <c r="Q50" t="s">
        <v>1014</v>
      </c>
      <c r="R50" t="s">
        <v>1014</v>
      </c>
      <c r="S50" t="s">
        <v>1014</v>
      </c>
      <c r="T50" t="s">
        <v>1014</v>
      </c>
      <c r="U50" t="s">
        <v>1014</v>
      </c>
      <c r="V50" t="s">
        <v>1015</v>
      </c>
      <c r="W50">
        <v>33</v>
      </c>
      <c r="X50">
        <v>0.22932577343521601</v>
      </c>
      <c r="Y50">
        <v>0.47028635400443197</v>
      </c>
      <c r="Z50">
        <v>0.291655783583461</v>
      </c>
      <c r="AA50">
        <v>-0.39880222263805398</v>
      </c>
      <c r="AB50">
        <v>-0.46299943308962499</v>
      </c>
      <c r="AC50">
        <v>-0.11336187294069699</v>
      </c>
      <c r="AD50">
        <v>-0.28739582735556402</v>
      </c>
      <c r="AE50">
        <v>-5.95634786098296E-2</v>
      </c>
      <c r="AF50">
        <v>0.46981330691969497</v>
      </c>
      <c r="AG50">
        <v>0.59151932869656898</v>
      </c>
      <c r="AH50">
        <v>1.0223801248475599</v>
      </c>
      <c r="AI50">
        <v>0.90632611142886699</v>
      </c>
      <c r="AJ50">
        <v>0.80655434916257995</v>
      </c>
      <c r="AK50">
        <v>0.53134365507460501</v>
      </c>
    </row>
    <row r="51" spans="1:37" x14ac:dyDescent="0.25">
      <c r="A51" t="s">
        <v>1672</v>
      </c>
      <c r="B51" t="s">
        <v>1003</v>
      </c>
      <c r="C51" t="s">
        <v>1112</v>
      </c>
      <c r="D51" t="s">
        <v>1113</v>
      </c>
      <c r="E51">
        <v>647.9</v>
      </c>
      <c r="F51">
        <v>-0.89749706713802302</v>
      </c>
      <c r="N51" t="s">
        <v>1014</v>
      </c>
      <c r="O51" t="s">
        <v>1014</v>
      </c>
      <c r="P51" t="s">
        <v>1014</v>
      </c>
      <c r="Q51" t="s">
        <v>1014</v>
      </c>
      <c r="R51" t="s">
        <v>1014</v>
      </c>
      <c r="S51" t="s">
        <v>1014</v>
      </c>
      <c r="T51" t="s">
        <v>1014</v>
      </c>
      <c r="U51" t="s">
        <v>1014</v>
      </c>
      <c r="V51" t="s">
        <v>1015</v>
      </c>
      <c r="W51">
        <v>76</v>
      </c>
      <c r="X51">
        <v>-1.10764439743955</v>
      </c>
      <c r="Y51">
        <v>-0.96935776260976103</v>
      </c>
      <c r="Z51">
        <v>-1.08153020626924</v>
      </c>
      <c r="AA51">
        <v>-0.98355868408104496</v>
      </c>
      <c r="AB51">
        <v>-1.0106798439331399</v>
      </c>
      <c r="AC51">
        <v>-0.94210398060863398</v>
      </c>
      <c r="AD51">
        <v>-1.19334142074794</v>
      </c>
      <c r="AE51">
        <v>-0.74171263193317505</v>
      </c>
      <c r="AF51">
        <v>-0.85136816779949098</v>
      </c>
      <c r="AG51">
        <v>-0.62919490446540904</v>
      </c>
      <c r="AH51">
        <v>-3.9936592676275501E-2</v>
      </c>
      <c r="AI51">
        <v>-0.293150553319175</v>
      </c>
      <c r="AJ51">
        <v>-0.72517067131808</v>
      </c>
      <c r="AK51">
        <v>-0.89749706713802302</v>
      </c>
    </row>
    <row r="52" spans="1:37" x14ac:dyDescent="0.25">
      <c r="A52" t="s">
        <v>1673</v>
      </c>
      <c r="B52" t="s">
        <v>1003</v>
      </c>
      <c r="C52" t="s">
        <v>1114</v>
      </c>
      <c r="D52" t="s">
        <v>1115</v>
      </c>
      <c r="E52">
        <v>1037.4000000000001</v>
      </c>
      <c r="F52">
        <v>-0.224713042109838</v>
      </c>
      <c r="N52" t="s">
        <v>1014</v>
      </c>
      <c r="O52" t="s">
        <v>1014</v>
      </c>
      <c r="P52" t="s">
        <v>1014</v>
      </c>
      <c r="Q52" t="s">
        <v>1014</v>
      </c>
      <c r="R52" t="s">
        <v>1014</v>
      </c>
      <c r="S52" t="s">
        <v>1014</v>
      </c>
      <c r="T52" t="s">
        <v>1014</v>
      </c>
      <c r="U52" t="s">
        <v>1014</v>
      </c>
      <c r="V52" t="s">
        <v>1015</v>
      </c>
      <c r="W52">
        <v>68</v>
      </c>
      <c r="X52">
        <v>-1.35757177681386</v>
      </c>
      <c r="Y52">
        <v>-1.3212594460118601</v>
      </c>
      <c r="Z52">
        <v>-1.3833844648622899</v>
      </c>
      <c r="AA52">
        <v>-1.4046866213504801</v>
      </c>
      <c r="AB52">
        <v>-1.3682798611376299</v>
      </c>
      <c r="AC52">
        <v>-1.4111998409105</v>
      </c>
      <c r="AD52">
        <v>-1.3500050588154699</v>
      </c>
      <c r="AE52">
        <v>-1.2764235716601999</v>
      </c>
      <c r="AF52">
        <v>-1.1729470169699201</v>
      </c>
      <c r="AG52">
        <v>-1.2167493275039201</v>
      </c>
      <c r="AH52">
        <v>-0.90273752986073497</v>
      </c>
      <c r="AI52">
        <v>-0.71891163634588295</v>
      </c>
      <c r="AJ52">
        <v>0.113352623660327</v>
      </c>
      <c r="AK52">
        <v>-0.224713042109838</v>
      </c>
    </row>
    <row r="53" spans="1:37" x14ac:dyDescent="0.25">
      <c r="A53" t="s">
        <v>1674</v>
      </c>
      <c r="B53" t="s">
        <v>1003</v>
      </c>
      <c r="C53" t="s">
        <v>1116</v>
      </c>
      <c r="D53" t="s">
        <v>1117</v>
      </c>
      <c r="E53">
        <v>2102</v>
      </c>
      <c r="F53">
        <v>1.6389685076274001</v>
      </c>
      <c r="G53">
        <v>-0.83955774811500905</v>
      </c>
      <c r="H53">
        <v>0.80747523797205201</v>
      </c>
      <c r="I53">
        <v>0.93442505117147301</v>
      </c>
      <c r="J53">
        <v>0.79245159272654797</v>
      </c>
      <c r="K53">
        <v>-0.75009092995698701</v>
      </c>
      <c r="L53">
        <v>0.36047285965586601</v>
      </c>
      <c r="M53">
        <v>-4.3290950698501998E-4</v>
      </c>
      <c r="N53" t="s">
        <v>1020</v>
      </c>
      <c r="O53" t="s">
        <v>1030</v>
      </c>
      <c r="P53" t="s">
        <v>1008</v>
      </c>
      <c r="Q53" t="s">
        <v>1007</v>
      </c>
      <c r="R53" t="s">
        <v>1007</v>
      </c>
      <c r="S53" t="s">
        <v>1021</v>
      </c>
      <c r="T53" t="s">
        <v>1008</v>
      </c>
      <c r="U53" t="s">
        <v>1006</v>
      </c>
      <c r="V53" t="s">
        <v>1009</v>
      </c>
      <c r="W53">
        <v>9</v>
      </c>
      <c r="X53">
        <v>-0.91850242639983803</v>
      </c>
      <c r="Y53">
        <v>-0.43221682998364103</v>
      </c>
      <c r="Z53">
        <v>0.76616510672707505</v>
      </c>
      <c r="AA53">
        <v>0.241482894976838</v>
      </c>
      <c r="AB53">
        <v>-0.45520956205172802</v>
      </c>
      <c r="AC53">
        <v>-0.188773305575796</v>
      </c>
      <c r="AD53">
        <v>-0.85135598827659298</v>
      </c>
      <c r="AE53">
        <v>-0.77875048806015501</v>
      </c>
      <c r="AF53">
        <v>0.55815274650195101</v>
      </c>
      <c r="AG53">
        <v>0.86653195016273099</v>
      </c>
      <c r="AH53">
        <v>0.51819475079652699</v>
      </c>
      <c r="AI53">
        <v>0.872604447349553</v>
      </c>
      <c r="AJ53">
        <v>1.6088364738376499</v>
      </c>
      <c r="AK53">
        <v>1.6389685076274001</v>
      </c>
    </row>
    <row r="54" spans="1:37" x14ac:dyDescent="0.25">
      <c r="A54" t="s">
        <v>1675</v>
      </c>
      <c r="B54" t="s">
        <v>1003</v>
      </c>
      <c r="C54" t="s">
        <v>1118</v>
      </c>
      <c r="D54" t="s">
        <v>1119</v>
      </c>
      <c r="E54">
        <v>790.9</v>
      </c>
      <c r="F54">
        <v>0.21069333852765401</v>
      </c>
      <c r="N54" t="s">
        <v>1014</v>
      </c>
      <c r="O54" t="s">
        <v>1014</v>
      </c>
      <c r="P54" t="s">
        <v>1014</v>
      </c>
      <c r="Q54" t="s">
        <v>1014</v>
      </c>
      <c r="R54" t="s">
        <v>1014</v>
      </c>
      <c r="S54" t="s">
        <v>1014</v>
      </c>
      <c r="T54" t="s">
        <v>1014</v>
      </c>
      <c r="U54" t="s">
        <v>1014</v>
      </c>
      <c r="V54" t="s">
        <v>1015</v>
      </c>
      <c r="W54">
        <v>47</v>
      </c>
      <c r="X54">
        <v>-1.2228296667556799</v>
      </c>
      <c r="Y54">
        <v>-1.23506171427143</v>
      </c>
      <c r="Z54">
        <v>-0.50202339895426595</v>
      </c>
      <c r="AA54">
        <v>-0.87433939015718998</v>
      </c>
      <c r="AB54">
        <v>-1.2951855591168699</v>
      </c>
      <c r="AC54">
        <v>-1.6738678387566099</v>
      </c>
      <c r="AD54">
        <v>-1.63380648822006</v>
      </c>
      <c r="AE54">
        <v>-1.54346388265109</v>
      </c>
      <c r="AF54">
        <v>-1.0047490539363</v>
      </c>
      <c r="AG54">
        <v>-0.78316256221662495</v>
      </c>
      <c r="AH54">
        <v>-1.1031360155654999</v>
      </c>
      <c r="AI54">
        <v>-1.1316076013943099</v>
      </c>
      <c r="AJ54">
        <v>-0.43214543822596402</v>
      </c>
      <c r="AK54">
        <v>0.21069333852765401</v>
      </c>
    </row>
    <row r="55" spans="1:37" x14ac:dyDescent="0.25">
      <c r="A55" t="s">
        <v>1676</v>
      </c>
      <c r="B55" t="s">
        <v>1003</v>
      </c>
      <c r="C55" t="s">
        <v>1120</v>
      </c>
      <c r="D55" t="s">
        <v>1121</v>
      </c>
      <c r="E55">
        <v>386.8</v>
      </c>
      <c r="F55">
        <v>-0.48722156377099901</v>
      </c>
      <c r="N55" t="s">
        <v>1014</v>
      </c>
      <c r="O55" t="s">
        <v>1014</v>
      </c>
      <c r="P55" t="s">
        <v>1014</v>
      </c>
      <c r="Q55" t="s">
        <v>1014</v>
      </c>
      <c r="R55" t="s">
        <v>1014</v>
      </c>
      <c r="S55" t="s">
        <v>1014</v>
      </c>
      <c r="T55" t="s">
        <v>1014</v>
      </c>
      <c r="U55" t="s">
        <v>1014</v>
      </c>
      <c r="V55" t="s">
        <v>1015</v>
      </c>
      <c r="W55">
        <v>72</v>
      </c>
      <c r="X55">
        <v>-0.93192839261481997</v>
      </c>
      <c r="Y55">
        <v>-0.84152630509040005</v>
      </c>
      <c r="Z55">
        <v>-0.86510490441544396</v>
      </c>
      <c r="AA55">
        <v>-1.0620742324043599</v>
      </c>
      <c r="AB55">
        <v>-0.88200443434239595</v>
      </c>
      <c r="AC55">
        <v>-0.75076613107206902</v>
      </c>
      <c r="AD55">
        <v>-0.82430129918401995</v>
      </c>
      <c r="AE55">
        <v>-0.54719733853990804</v>
      </c>
      <c r="AF55">
        <v>-0.546392760623159</v>
      </c>
      <c r="AG55">
        <v>-0.74310482201169004</v>
      </c>
      <c r="AH55">
        <v>9.3662907187116604E-2</v>
      </c>
      <c r="AI55">
        <v>-1.0599111437625801</v>
      </c>
      <c r="AJ55">
        <v>-0.887958318708157</v>
      </c>
      <c r="AK55">
        <v>-0.48722156377099901</v>
      </c>
    </row>
    <row r="56" spans="1:37" x14ac:dyDescent="0.25">
      <c r="A56" t="s">
        <v>1677</v>
      </c>
      <c r="B56" t="s">
        <v>1003</v>
      </c>
      <c r="C56" t="s">
        <v>1122</v>
      </c>
      <c r="D56" t="s">
        <v>1123</v>
      </c>
      <c r="E56">
        <v>4620.6000000000004</v>
      </c>
      <c r="F56">
        <v>-3.2267134632566502E-2</v>
      </c>
      <c r="G56">
        <v>-9.4440105671645E-2</v>
      </c>
      <c r="H56">
        <v>-0.86708444963079201</v>
      </c>
      <c r="I56">
        <v>-0.18178466410807501</v>
      </c>
      <c r="J56">
        <v>8.9073931611488993E-2</v>
      </c>
      <c r="K56">
        <v>1.3116092654878699</v>
      </c>
      <c r="L56">
        <v>-0.43820839233528602</v>
      </c>
      <c r="M56">
        <v>1.5794818932055701</v>
      </c>
      <c r="N56" t="s">
        <v>1006</v>
      </c>
      <c r="O56" t="s">
        <v>1006</v>
      </c>
      <c r="P56" t="s">
        <v>1021</v>
      </c>
      <c r="Q56" t="s">
        <v>1021</v>
      </c>
      <c r="R56" t="s">
        <v>1006</v>
      </c>
      <c r="S56" t="s">
        <v>1007</v>
      </c>
      <c r="T56" t="s">
        <v>1021</v>
      </c>
      <c r="U56" t="s">
        <v>1007</v>
      </c>
      <c r="V56" t="s">
        <v>1009</v>
      </c>
      <c r="W56">
        <v>62</v>
      </c>
      <c r="X56">
        <v>-0.32002949154942001</v>
      </c>
      <c r="Y56">
        <v>-0.44793370232130603</v>
      </c>
      <c r="Z56">
        <v>-1.04714045688892</v>
      </c>
      <c r="AA56">
        <v>-1.31647617946914</v>
      </c>
      <c r="AB56">
        <v>-1.0711774643268499</v>
      </c>
      <c r="AC56">
        <v>-0.58270223803279297</v>
      </c>
      <c r="AD56">
        <v>-1.07205353309069</v>
      </c>
      <c r="AE56">
        <v>-1.22647387845088</v>
      </c>
      <c r="AF56">
        <v>-0.72673219634942499</v>
      </c>
      <c r="AG56">
        <v>-0.64241308206283199</v>
      </c>
      <c r="AH56">
        <v>-0.48447171889070401</v>
      </c>
      <c r="AI56">
        <v>-0.13790689099578701</v>
      </c>
      <c r="AJ56">
        <v>-0.11480952493745999</v>
      </c>
      <c r="AK56">
        <v>-3.2267134632566502E-2</v>
      </c>
    </row>
    <row r="57" spans="1:37" x14ac:dyDescent="0.25">
      <c r="A57" t="s">
        <v>1678</v>
      </c>
      <c r="B57" t="s">
        <v>1003</v>
      </c>
      <c r="C57" t="s">
        <v>1124</v>
      </c>
      <c r="D57" t="s">
        <v>1125</v>
      </c>
      <c r="E57">
        <v>7115.2</v>
      </c>
      <c r="F57">
        <v>-0.30915243964501699</v>
      </c>
      <c r="G57">
        <v>-0.325062244384063</v>
      </c>
      <c r="H57">
        <v>-0.195435831761338</v>
      </c>
      <c r="I57">
        <v>0.13766395051271199</v>
      </c>
      <c r="J57">
        <v>-0.41740481887450898</v>
      </c>
      <c r="K57">
        <v>0.102657495182731</v>
      </c>
      <c r="L57">
        <v>-0.73743215642425597</v>
      </c>
      <c r="M57">
        <v>0.709124325363092</v>
      </c>
      <c r="N57" t="s">
        <v>1021</v>
      </c>
      <c r="O57" t="s">
        <v>1006</v>
      </c>
      <c r="P57" t="s">
        <v>1021</v>
      </c>
      <c r="Q57" t="s">
        <v>1006</v>
      </c>
      <c r="R57" t="s">
        <v>1021</v>
      </c>
      <c r="S57" t="s">
        <v>1006</v>
      </c>
      <c r="T57" t="s">
        <v>1021</v>
      </c>
      <c r="U57" t="s">
        <v>1008</v>
      </c>
      <c r="V57" t="s">
        <v>1009</v>
      </c>
      <c r="W57">
        <v>70</v>
      </c>
      <c r="X57">
        <v>-0.31272431750670598</v>
      </c>
      <c r="Y57">
        <v>-0.224562014547255</v>
      </c>
      <c r="Z57">
        <v>-0.16115800593037699</v>
      </c>
      <c r="AA57">
        <v>-0.37436250091673701</v>
      </c>
      <c r="AB57">
        <v>-0.37160529578032597</v>
      </c>
      <c r="AC57">
        <v>-0.19871204589056199</v>
      </c>
      <c r="AD57">
        <v>-0.29286344632063299</v>
      </c>
      <c r="AE57">
        <v>-0.22826966289769099</v>
      </c>
      <c r="AF57">
        <v>4.10975653054928E-2</v>
      </c>
      <c r="AG57">
        <v>-0.22989540273631801</v>
      </c>
      <c r="AH57">
        <v>-0.34884935999022398</v>
      </c>
      <c r="AI57">
        <v>-0.15284069467747799</v>
      </c>
      <c r="AJ57">
        <v>-0.244813389405166</v>
      </c>
      <c r="AK57">
        <v>-0.30915243964501699</v>
      </c>
    </row>
    <row r="58" spans="1:37" x14ac:dyDescent="0.25">
      <c r="A58" t="s">
        <v>1679</v>
      </c>
      <c r="B58" t="s">
        <v>1003</v>
      </c>
      <c r="C58" t="s">
        <v>1126</v>
      </c>
      <c r="D58" t="s">
        <v>1127</v>
      </c>
      <c r="E58">
        <v>3331.4</v>
      </c>
      <c r="F58">
        <v>0.264427334921159</v>
      </c>
      <c r="G58">
        <v>7.5078838829922501E-2</v>
      </c>
      <c r="H58">
        <v>0.21536553266098099</v>
      </c>
      <c r="I58">
        <v>0.68815825249012397</v>
      </c>
      <c r="J58">
        <v>-0.93632512424331504</v>
      </c>
      <c r="K58">
        <v>-0.90537494577297295</v>
      </c>
      <c r="L58">
        <v>-7.8846134591800204E-2</v>
      </c>
      <c r="M58">
        <v>-0.88187392401491604</v>
      </c>
      <c r="N58" t="s">
        <v>1008</v>
      </c>
      <c r="O58" t="s">
        <v>1008</v>
      </c>
      <c r="P58" t="s">
        <v>1006</v>
      </c>
      <c r="Q58" t="s">
        <v>1008</v>
      </c>
      <c r="R58" t="s">
        <v>1030</v>
      </c>
      <c r="S58" t="s">
        <v>1021</v>
      </c>
      <c r="T58" t="s">
        <v>1006</v>
      </c>
      <c r="U58" t="s">
        <v>1030</v>
      </c>
      <c r="V58" t="s">
        <v>1009</v>
      </c>
      <c r="W58">
        <v>42</v>
      </c>
      <c r="X58">
        <v>-0.45986432274018801</v>
      </c>
      <c r="Y58">
        <v>-0.54158658439768703</v>
      </c>
      <c r="Z58">
        <v>-0.484068624664447</v>
      </c>
      <c r="AA58">
        <v>-0.451679128271612</v>
      </c>
      <c r="AB58">
        <v>-0.146573888542993</v>
      </c>
      <c r="AC58">
        <v>8.8015991698513193E-2</v>
      </c>
      <c r="AD58">
        <v>0.42661435691733801</v>
      </c>
      <c r="AE58">
        <v>0.62573944708167994</v>
      </c>
      <c r="AF58">
        <v>0.91368737268131195</v>
      </c>
      <c r="AG58">
        <v>0.42416153736402901</v>
      </c>
      <c r="AH58">
        <v>0.35316779380114599</v>
      </c>
      <c r="AI58">
        <v>0.54065650373265595</v>
      </c>
      <c r="AJ58">
        <v>0.48129261184173699</v>
      </c>
      <c r="AK58">
        <v>0.264427334921159</v>
      </c>
    </row>
    <row r="59" spans="1:37" x14ac:dyDescent="0.25">
      <c r="A59" t="s">
        <v>1680</v>
      </c>
      <c r="B59" t="s">
        <v>1003</v>
      </c>
      <c r="C59" t="s">
        <v>1128</v>
      </c>
      <c r="D59" t="s">
        <v>1129</v>
      </c>
      <c r="E59">
        <v>5074.8999999999996</v>
      </c>
      <c r="F59">
        <v>-2.01083162200904E-3</v>
      </c>
      <c r="G59">
        <v>0.116141115442412</v>
      </c>
      <c r="H59">
        <v>-9.4869999649747992E-3</v>
      </c>
      <c r="I59">
        <v>0.651182029983009</v>
      </c>
      <c r="J59">
        <v>-0.64828318710958799</v>
      </c>
      <c r="K59">
        <v>-0.36660896200335302</v>
      </c>
      <c r="L59">
        <v>-0.32081812326064901</v>
      </c>
      <c r="M59">
        <v>8.6800166898618095E-2</v>
      </c>
      <c r="N59" t="s">
        <v>1006</v>
      </c>
      <c r="O59" t="s">
        <v>1008</v>
      </c>
      <c r="P59" t="s">
        <v>1006</v>
      </c>
      <c r="Q59" t="s">
        <v>1008</v>
      </c>
      <c r="R59" t="s">
        <v>1030</v>
      </c>
      <c r="S59" t="s">
        <v>1021</v>
      </c>
      <c r="T59" t="s">
        <v>1006</v>
      </c>
      <c r="U59" t="s">
        <v>1006</v>
      </c>
      <c r="V59" t="s">
        <v>1009</v>
      </c>
      <c r="W59">
        <v>61</v>
      </c>
      <c r="X59">
        <v>-0.88047882092679097</v>
      </c>
      <c r="Y59">
        <v>0.54827758793098302</v>
      </c>
      <c r="Z59">
        <v>0.24156777282730901</v>
      </c>
      <c r="AA59">
        <v>0.30169742325748899</v>
      </c>
      <c r="AB59">
        <v>0.747233424524269</v>
      </c>
      <c r="AC59">
        <v>0.19810405704169401</v>
      </c>
      <c r="AD59">
        <v>-0.26488873341876601</v>
      </c>
      <c r="AE59">
        <v>0.57814277313053997</v>
      </c>
      <c r="AF59">
        <v>0.48636630651172003</v>
      </c>
      <c r="AG59">
        <v>-5.4920042810443798E-2</v>
      </c>
      <c r="AH59">
        <v>-0.14158798398022901</v>
      </c>
      <c r="AI59">
        <v>0.29873970104852099</v>
      </c>
      <c r="AJ59">
        <v>0.68804859070539304</v>
      </c>
      <c r="AK59">
        <v>-2.01083162200904E-3</v>
      </c>
    </row>
    <row r="60" spans="1:37" x14ac:dyDescent="0.25">
      <c r="A60" t="s">
        <v>1681</v>
      </c>
      <c r="B60" t="s">
        <v>1003</v>
      </c>
      <c r="C60" t="s">
        <v>1130</v>
      </c>
      <c r="D60" t="s">
        <v>1131</v>
      </c>
      <c r="E60">
        <v>8314.6</v>
      </c>
      <c r="F60">
        <v>-5.9765771602916899E-2</v>
      </c>
      <c r="G60">
        <v>-0.79823103735231404</v>
      </c>
      <c r="H60">
        <v>-0.109693263589279</v>
      </c>
      <c r="I60">
        <v>0.888184423824388</v>
      </c>
      <c r="J60">
        <v>-1.5801360227126999</v>
      </c>
      <c r="K60">
        <v>-1.19420233349917</v>
      </c>
      <c r="L60">
        <v>-0.98141535223927101</v>
      </c>
      <c r="M60">
        <v>-2.5145933620610901</v>
      </c>
      <c r="N60" t="s">
        <v>1006</v>
      </c>
      <c r="O60" t="s">
        <v>1030</v>
      </c>
      <c r="P60" t="s">
        <v>1006</v>
      </c>
      <c r="Q60" t="s">
        <v>1007</v>
      </c>
      <c r="R60" t="s">
        <v>1030</v>
      </c>
      <c r="S60" t="s">
        <v>1030</v>
      </c>
      <c r="T60" t="s">
        <v>1030</v>
      </c>
      <c r="U60" t="s">
        <v>1030</v>
      </c>
      <c r="V60" t="s">
        <v>1009</v>
      </c>
      <c r="W60">
        <v>64</v>
      </c>
      <c r="X60">
        <v>-0.31784561604925399</v>
      </c>
      <c r="Y60">
        <v>-0.77392372508298402</v>
      </c>
      <c r="Z60">
        <v>-0.26767539739777302</v>
      </c>
      <c r="AA60">
        <v>-6.7784452979282497E-2</v>
      </c>
      <c r="AB60">
        <v>0.29719725798153501</v>
      </c>
      <c r="AC60">
        <v>2.3742288812584398E-3</v>
      </c>
      <c r="AD60">
        <v>-0.418068851647172</v>
      </c>
      <c r="AE60">
        <v>-4.9165417140428602E-2</v>
      </c>
      <c r="AF60">
        <v>-0.25917238373443002</v>
      </c>
      <c r="AG60">
        <v>-0.32386775400157802</v>
      </c>
      <c r="AH60">
        <v>0.111262748148707</v>
      </c>
      <c r="AI60">
        <v>0.47505606883430501</v>
      </c>
      <c r="AJ60">
        <v>0.51083710122311399</v>
      </c>
      <c r="AK60">
        <v>-5.9765771602916899E-2</v>
      </c>
    </row>
    <row r="61" spans="1:37" x14ac:dyDescent="0.25">
      <c r="A61" t="s">
        <v>1682</v>
      </c>
      <c r="B61" t="s">
        <v>1003</v>
      </c>
      <c r="C61" t="s">
        <v>1132</v>
      </c>
      <c r="D61" t="s">
        <v>1133</v>
      </c>
      <c r="E61">
        <v>2425.6</v>
      </c>
      <c r="F61">
        <v>0.18349239270463899</v>
      </c>
      <c r="G61">
        <v>-0.30318042598345701</v>
      </c>
      <c r="H61">
        <v>1.4718134960425999</v>
      </c>
      <c r="I61">
        <v>0.77963019789928401</v>
      </c>
      <c r="J61">
        <v>-0.58388170868927503</v>
      </c>
      <c r="K61">
        <v>1.4869672269373999</v>
      </c>
      <c r="L61">
        <v>-0.22514382163355001</v>
      </c>
      <c r="M61">
        <v>0.33989580855110801</v>
      </c>
      <c r="N61" t="s">
        <v>1008</v>
      </c>
      <c r="O61" t="s">
        <v>1006</v>
      </c>
      <c r="P61" t="s">
        <v>1007</v>
      </c>
      <c r="Q61" t="s">
        <v>1008</v>
      </c>
      <c r="R61" t="s">
        <v>1021</v>
      </c>
      <c r="S61" t="s">
        <v>1007</v>
      </c>
      <c r="T61" t="s">
        <v>1006</v>
      </c>
      <c r="U61" t="s">
        <v>1008</v>
      </c>
      <c r="V61" t="s">
        <v>1009</v>
      </c>
      <c r="W61">
        <v>52</v>
      </c>
      <c r="X61">
        <v>0.79092279220391504</v>
      </c>
      <c r="Y61">
        <v>0.48183602918125101</v>
      </c>
      <c r="Z61">
        <v>-0.24257082750256501</v>
      </c>
      <c r="AA61">
        <v>-0.19768535283738101</v>
      </c>
      <c r="AB61">
        <v>-0.16356424587623</v>
      </c>
      <c r="AC61">
        <v>-9.7181927174668503E-2</v>
      </c>
      <c r="AD61">
        <v>-9.21731006450172E-2</v>
      </c>
      <c r="AE61">
        <v>-0.118553784907376</v>
      </c>
      <c r="AF61">
        <v>0.28306326418017302</v>
      </c>
      <c r="AG61">
        <v>0.32821679396069298</v>
      </c>
      <c r="AH61">
        <v>0.52445031949030696</v>
      </c>
      <c r="AI61">
        <v>0.58691675488079598</v>
      </c>
      <c r="AJ61">
        <v>6.2267195877534504E-3</v>
      </c>
      <c r="AK61">
        <v>0.18349239270463899</v>
      </c>
    </row>
    <row r="62" spans="1:37" x14ac:dyDescent="0.25">
      <c r="A62" t="s">
        <v>1683</v>
      </c>
      <c r="B62" t="s">
        <v>1003</v>
      </c>
      <c r="C62" t="s">
        <v>1134</v>
      </c>
      <c r="D62" t="s">
        <v>1135</v>
      </c>
      <c r="E62">
        <v>4566.3999999999996</v>
      </c>
      <c r="F62">
        <v>0.212832855792769</v>
      </c>
      <c r="G62">
        <v>0.36875797086461798</v>
      </c>
      <c r="H62">
        <v>-0.144510585048995</v>
      </c>
      <c r="I62">
        <v>0.116924756938943</v>
      </c>
      <c r="J62">
        <v>-0.274244478837113</v>
      </c>
      <c r="K62">
        <v>1.50473495923764</v>
      </c>
      <c r="L62">
        <v>-0.93985675673207802</v>
      </c>
      <c r="M62">
        <v>1.1449084395884801</v>
      </c>
      <c r="N62" t="s">
        <v>1008</v>
      </c>
      <c r="O62" t="s">
        <v>1008</v>
      </c>
      <c r="P62" t="s">
        <v>1006</v>
      </c>
      <c r="Q62" t="s">
        <v>1006</v>
      </c>
      <c r="R62" t="s">
        <v>1021</v>
      </c>
      <c r="S62" t="s">
        <v>1007</v>
      </c>
      <c r="T62" t="s">
        <v>1030</v>
      </c>
      <c r="U62" t="s">
        <v>1007</v>
      </c>
      <c r="V62" t="s">
        <v>1009</v>
      </c>
      <c r="W62">
        <v>46</v>
      </c>
      <c r="X62">
        <v>0.476499297094305</v>
      </c>
      <c r="Y62">
        <v>0.40152747723680798</v>
      </c>
      <c r="Z62">
        <v>9.9030964334056004E-2</v>
      </c>
      <c r="AA62">
        <v>-0.31331337455595398</v>
      </c>
      <c r="AB62">
        <v>-0.19631398884006099</v>
      </c>
      <c r="AC62">
        <v>-6.0109116387762299E-2</v>
      </c>
      <c r="AD62">
        <v>0.15570913628559299</v>
      </c>
      <c r="AE62">
        <v>0.46991848751702903</v>
      </c>
      <c r="AF62">
        <v>0.82973575546665201</v>
      </c>
      <c r="AG62">
        <v>0.57884225274342704</v>
      </c>
      <c r="AH62">
        <v>0.45686319414599602</v>
      </c>
      <c r="AI62">
        <v>0.49424989627971799</v>
      </c>
      <c r="AJ62">
        <v>0.19403839060101399</v>
      </c>
      <c r="AK62">
        <v>0.212832855792769</v>
      </c>
    </row>
    <row r="63" spans="1:37" x14ac:dyDescent="0.25">
      <c r="A63" t="s">
        <v>1684</v>
      </c>
      <c r="B63" t="s">
        <v>1003</v>
      </c>
      <c r="C63" t="s">
        <v>1136</v>
      </c>
      <c r="D63" t="s">
        <v>1137</v>
      </c>
      <c r="E63">
        <v>3349.6</v>
      </c>
      <c r="F63">
        <v>0.36469829760956701</v>
      </c>
      <c r="G63">
        <v>0.65135649340397195</v>
      </c>
      <c r="H63">
        <v>-0.76381151967942595</v>
      </c>
      <c r="I63">
        <v>0.15734120775767599</v>
      </c>
      <c r="J63">
        <v>-0.15686536401978601</v>
      </c>
      <c r="K63">
        <v>1.0918810510453301</v>
      </c>
      <c r="L63">
        <v>-0.95033040681605097</v>
      </c>
      <c r="M63">
        <v>0.73354020868313596</v>
      </c>
      <c r="N63" t="s">
        <v>1008</v>
      </c>
      <c r="O63" t="s">
        <v>1007</v>
      </c>
      <c r="P63" t="s">
        <v>1021</v>
      </c>
      <c r="Q63" t="s">
        <v>1006</v>
      </c>
      <c r="R63" t="s">
        <v>1006</v>
      </c>
      <c r="S63" t="s">
        <v>1007</v>
      </c>
      <c r="T63" t="s">
        <v>1030</v>
      </c>
      <c r="U63" t="s">
        <v>1008</v>
      </c>
      <c r="V63" t="s">
        <v>1009</v>
      </c>
      <c r="W63">
        <v>39</v>
      </c>
      <c r="X63">
        <v>0.45484841328890802</v>
      </c>
      <c r="Y63">
        <v>0.325186344181496</v>
      </c>
      <c r="Z63">
        <v>-0.65626828089227496</v>
      </c>
      <c r="AA63">
        <v>-0.67399078576935301</v>
      </c>
      <c r="AB63">
        <v>-0.520110692695397</v>
      </c>
      <c r="AC63">
        <v>-0.48358341143004302</v>
      </c>
      <c r="AD63">
        <v>3.5360656620576199E-2</v>
      </c>
      <c r="AE63">
        <v>0.55081128174067595</v>
      </c>
      <c r="AF63">
        <v>0.60178729815814802</v>
      </c>
      <c r="AG63">
        <v>0.51905356857972895</v>
      </c>
      <c r="AH63">
        <v>0.38626778433625802</v>
      </c>
      <c r="AI63">
        <v>0.91198094304224198</v>
      </c>
      <c r="AJ63">
        <v>0.51484241171463097</v>
      </c>
      <c r="AK63">
        <v>0.36469829760956701</v>
      </c>
    </row>
    <row r="64" spans="1:37" x14ac:dyDescent="0.25">
      <c r="A64" t="s">
        <v>1685</v>
      </c>
      <c r="B64" t="s">
        <v>1003</v>
      </c>
      <c r="C64" t="s">
        <v>1138</v>
      </c>
      <c r="D64" t="s">
        <v>1139</v>
      </c>
      <c r="E64">
        <v>516.9</v>
      </c>
      <c r="F64">
        <v>0.17777189366332399</v>
      </c>
      <c r="N64" t="s">
        <v>1014</v>
      </c>
      <c r="O64" t="s">
        <v>1014</v>
      </c>
      <c r="P64" t="s">
        <v>1014</v>
      </c>
      <c r="Q64" t="s">
        <v>1014</v>
      </c>
      <c r="R64" t="s">
        <v>1014</v>
      </c>
      <c r="S64" t="s">
        <v>1014</v>
      </c>
      <c r="T64" t="s">
        <v>1014</v>
      </c>
      <c r="U64" t="s">
        <v>1014</v>
      </c>
      <c r="V64" t="s">
        <v>1015</v>
      </c>
      <c r="W64">
        <v>53</v>
      </c>
      <c r="X64">
        <v>0.30065718907449202</v>
      </c>
      <c r="Y64">
        <v>-0.33441325638470198</v>
      </c>
      <c r="Z64">
        <v>-0.61914981419716497</v>
      </c>
      <c r="AA64">
        <v>-0.687830624399284</v>
      </c>
      <c r="AB64">
        <v>-0.43538473205814099</v>
      </c>
      <c r="AC64">
        <v>-0.18478662080168601</v>
      </c>
      <c r="AD64">
        <v>-0.19803005114598801</v>
      </c>
      <c r="AE64">
        <v>0.109237789880463</v>
      </c>
      <c r="AF64">
        <v>0.44258569124465902</v>
      </c>
      <c r="AG64">
        <v>-0.13011846468457799</v>
      </c>
      <c r="AH64">
        <v>-7.0913753671087196E-2</v>
      </c>
      <c r="AI64">
        <v>0.14549483392058801</v>
      </c>
      <c r="AJ64">
        <v>0.240787635938781</v>
      </c>
      <c r="AK64">
        <v>0.17777189366332399</v>
      </c>
    </row>
    <row r="65" spans="1:37" x14ac:dyDescent="0.25">
      <c r="A65" t="s">
        <v>1686</v>
      </c>
      <c r="B65" t="s">
        <v>1003</v>
      </c>
      <c r="C65" t="s">
        <v>1140</v>
      </c>
      <c r="D65" t="s">
        <v>1141</v>
      </c>
      <c r="E65">
        <v>1622.8</v>
      </c>
      <c r="F65">
        <v>0.233683518926283</v>
      </c>
      <c r="G65">
        <v>-0.38929881203169697</v>
      </c>
      <c r="H65">
        <v>1.8616298203215</v>
      </c>
      <c r="I65">
        <v>-9.0559951615089701E-2</v>
      </c>
      <c r="J65">
        <v>-1.0917806323375701</v>
      </c>
      <c r="K65">
        <v>0.44325897673578502</v>
      </c>
      <c r="L65">
        <v>-0.80413178775406702</v>
      </c>
      <c r="M65">
        <v>0.52661043703265698</v>
      </c>
      <c r="N65" t="s">
        <v>1008</v>
      </c>
      <c r="O65" t="s">
        <v>1021</v>
      </c>
      <c r="P65" t="s">
        <v>1007</v>
      </c>
      <c r="Q65" t="s">
        <v>1021</v>
      </c>
      <c r="R65" t="s">
        <v>1030</v>
      </c>
      <c r="S65" t="s">
        <v>1006</v>
      </c>
      <c r="T65" t="s">
        <v>1021</v>
      </c>
      <c r="U65" t="s">
        <v>1008</v>
      </c>
      <c r="V65" t="s">
        <v>1009</v>
      </c>
      <c r="W65">
        <v>45</v>
      </c>
      <c r="X65">
        <v>0.64653953080969595</v>
      </c>
      <c r="Y65">
        <v>0.46410043733964301</v>
      </c>
      <c r="Z65">
        <v>-0.444664365051747</v>
      </c>
      <c r="AA65">
        <v>0.17928785305669601</v>
      </c>
      <c r="AB65">
        <v>0.85615892647741698</v>
      </c>
      <c r="AC65">
        <v>0.67071150559874104</v>
      </c>
      <c r="AD65">
        <v>0.93322033957913297</v>
      </c>
      <c r="AE65">
        <v>1.42422829158915</v>
      </c>
      <c r="AF65">
        <v>1.63949956613668</v>
      </c>
      <c r="AG65">
        <v>0.94844193810973099</v>
      </c>
      <c r="AH65">
        <v>0.14717058699646801</v>
      </c>
      <c r="AI65">
        <v>0.94312188365782901</v>
      </c>
      <c r="AJ65">
        <v>0.91720994727272998</v>
      </c>
      <c r="AK65">
        <v>0.233683518926283</v>
      </c>
    </row>
    <row r="66" spans="1:37" x14ac:dyDescent="0.25">
      <c r="A66" t="s">
        <v>1687</v>
      </c>
      <c r="B66" t="s">
        <v>1003</v>
      </c>
      <c r="C66" t="s">
        <v>1142</v>
      </c>
      <c r="D66" t="s">
        <v>1143</v>
      </c>
      <c r="E66">
        <v>1616.5</v>
      </c>
      <c r="F66">
        <v>-0.102774519984725</v>
      </c>
      <c r="G66">
        <v>0.59367728493537597</v>
      </c>
      <c r="H66">
        <v>-1.25690077390969</v>
      </c>
      <c r="I66">
        <v>-0.59542340265185401</v>
      </c>
      <c r="J66">
        <v>-0.42960689815987402</v>
      </c>
      <c r="K66">
        <v>0.16993318134951099</v>
      </c>
      <c r="L66">
        <v>8.1344592233038096E-2</v>
      </c>
      <c r="M66">
        <v>1.06319455735461</v>
      </c>
      <c r="N66" t="s">
        <v>1006</v>
      </c>
      <c r="O66" t="s">
        <v>1007</v>
      </c>
      <c r="P66" t="s">
        <v>1030</v>
      </c>
      <c r="Q66" t="s">
        <v>1021</v>
      </c>
      <c r="R66" t="s">
        <v>1021</v>
      </c>
      <c r="S66" t="s">
        <v>1006</v>
      </c>
      <c r="T66" t="s">
        <v>1008</v>
      </c>
      <c r="U66" t="s">
        <v>1007</v>
      </c>
      <c r="V66" t="s">
        <v>1009</v>
      </c>
      <c r="W66">
        <v>67</v>
      </c>
      <c r="X66">
        <v>0.52237229634333104</v>
      </c>
      <c r="Y66">
        <v>0.76065221015615503</v>
      </c>
      <c r="Z66">
        <v>0.66038406137165295</v>
      </c>
      <c r="AA66">
        <v>0.17968550531748401</v>
      </c>
      <c r="AB66">
        <v>0.128829572571277</v>
      </c>
      <c r="AC66">
        <v>0.43453748477332499</v>
      </c>
      <c r="AD66">
        <v>0.86976117118472296</v>
      </c>
      <c r="AE66">
        <v>0.40785398509592402</v>
      </c>
      <c r="AF66">
        <v>0.55948980557334405</v>
      </c>
      <c r="AG66">
        <v>0.38760268023572297</v>
      </c>
      <c r="AH66">
        <v>0.45554200249191701</v>
      </c>
      <c r="AI66">
        <v>0.82616240209928404</v>
      </c>
      <c r="AJ66">
        <v>0.49841691596705201</v>
      </c>
      <c r="AK66">
        <v>-0.102774519984725</v>
      </c>
    </row>
    <row r="67" spans="1:37" x14ac:dyDescent="0.25">
      <c r="A67" t="s">
        <v>1688</v>
      </c>
      <c r="B67" t="s">
        <v>1003</v>
      </c>
      <c r="C67" t="s">
        <v>1144</v>
      </c>
      <c r="D67" t="s">
        <v>1145</v>
      </c>
      <c r="E67">
        <v>3758.6</v>
      </c>
      <c r="F67">
        <v>1.4576176186772201</v>
      </c>
      <c r="G67">
        <v>-0.17176563939014999</v>
      </c>
      <c r="H67">
        <v>-1.25690077390969</v>
      </c>
      <c r="I67">
        <v>0.85970616890080698</v>
      </c>
      <c r="J67">
        <v>-0.29010395498335501</v>
      </c>
      <c r="K67">
        <v>1.0691182292874599</v>
      </c>
      <c r="L67">
        <v>-3.91349605545862E-2</v>
      </c>
      <c r="M67">
        <v>1.9810586370184999</v>
      </c>
      <c r="N67" t="s">
        <v>1020</v>
      </c>
      <c r="O67" t="s">
        <v>1006</v>
      </c>
      <c r="P67" t="s">
        <v>1030</v>
      </c>
      <c r="Q67" t="s">
        <v>1008</v>
      </c>
      <c r="R67" t="s">
        <v>1021</v>
      </c>
      <c r="S67" t="s">
        <v>1007</v>
      </c>
      <c r="T67" t="s">
        <v>1006</v>
      </c>
      <c r="U67" t="s">
        <v>1007</v>
      </c>
      <c r="V67" t="s">
        <v>1009</v>
      </c>
      <c r="W67">
        <v>14</v>
      </c>
      <c r="X67">
        <v>1.2863867010666099</v>
      </c>
      <c r="Y67">
        <v>1.1614837145852299</v>
      </c>
      <c r="Z67">
        <v>0.99760920356795102</v>
      </c>
      <c r="AA67">
        <v>0.76316012137669398</v>
      </c>
      <c r="AB67">
        <v>0.94130179017629401</v>
      </c>
      <c r="AC67">
        <v>1.19627755881423</v>
      </c>
      <c r="AD67">
        <v>1.3921766996720999</v>
      </c>
      <c r="AE67">
        <v>1.43137233557018</v>
      </c>
      <c r="AF67">
        <v>1.3073597658498299</v>
      </c>
      <c r="AG67">
        <v>1.3061995855269499</v>
      </c>
      <c r="AH67">
        <v>0.49408323401863202</v>
      </c>
      <c r="AI67">
        <v>0.28832592131247597</v>
      </c>
      <c r="AJ67">
        <v>1.36945572093107</v>
      </c>
      <c r="AK67">
        <v>1.4576176186772201</v>
      </c>
    </row>
    <row r="68" spans="1:37" x14ac:dyDescent="0.25">
      <c r="A68" t="s">
        <v>1689</v>
      </c>
      <c r="B68" t="s">
        <v>1003</v>
      </c>
      <c r="C68" t="s">
        <v>1146</v>
      </c>
      <c r="D68" t="s">
        <v>1147</v>
      </c>
      <c r="E68">
        <v>5840.3</v>
      </c>
      <c r="F68">
        <v>0.91644045360373905</v>
      </c>
      <c r="G68">
        <v>-0.61278807812533698</v>
      </c>
      <c r="H68">
        <v>-0.477268125351893</v>
      </c>
      <c r="I68">
        <v>0.45542742883554399</v>
      </c>
      <c r="J68">
        <v>0.39938884605311398</v>
      </c>
      <c r="K68">
        <v>-0.66116484265247</v>
      </c>
      <c r="L68">
        <v>-3.1136482070792601E-2</v>
      </c>
      <c r="M68">
        <v>1.5672924893359499</v>
      </c>
      <c r="N68" t="s">
        <v>1020</v>
      </c>
      <c r="O68" t="s">
        <v>1030</v>
      </c>
      <c r="P68" t="s">
        <v>1021</v>
      </c>
      <c r="Q68" t="s">
        <v>1006</v>
      </c>
      <c r="R68" t="s">
        <v>1008</v>
      </c>
      <c r="S68" t="s">
        <v>1021</v>
      </c>
      <c r="T68" t="s">
        <v>1008</v>
      </c>
      <c r="U68" t="s">
        <v>1007</v>
      </c>
      <c r="V68" t="s">
        <v>1009</v>
      </c>
      <c r="W68">
        <v>24</v>
      </c>
      <c r="X68">
        <v>0.32743351875250398</v>
      </c>
      <c r="Y68">
        <v>3.1440844646457702E-2</v>
      </c>
      <c r="Z68">
        <v>-0.1502277370348</v>
      </c>
      <c r="AA68">
        <v>-0.376288011696158</v>
      </c>
      <c r="AB68">
        <v>-0.13663486399094299</v>
      </c>
      <c r="AC68">
        <v>-0.203160178438577</v>
      </c>
      <c r="AD68">
        <v>-0.41412010423017498</v>
      </c>
      <c r="AE68">
        <v>8.9147641101701897E-2</v>
      </c>
      <c r="AF68">
        <v>0.45613711952083003</v>
      </c>
      <c r="AG68">
        <v>0.84257565689385505</v>
      </c>
      <c r="AH68">
        <v>0.98042346616338605</v>
      </c>
      <c r="AI68">
        <v>0.87261775770261896</v>
      </c>
      <c r="AJ68">
        <v>0.85480374812826698</v>
      </c>
      <c r="AK68">
        <v>0.91644045360373905</v>
      </c>
    </row>
    <row r="69" spans="1:37" x14ac:dyDescent="0.25">
      <c r="A69" t="s">
        <v>1690</v>
      </c>
      <c r="B69" t="s">
        <v>1003</v>
      </c>
      <c r="C69" t="s">
        <v>1148</v>
      </c>
      <c r="D69" t="s">
        <v>1149</v>
      </c>
      <c r="E69">
        <v>2044.2</v>
      </c>
      <c r="F69">
        <v>0.27181915497845799</v>
      </c>
      <c r="G69">
        <v>-0.51229559916835199</v>
      </c>
      <c r="H69">
        <v>-1.6467170981885899</v>
      </c>
      <c r="I69">
        <v>0.52180260355802999</v>
      </c>
      <c r="J69">
        <v>1.4172292678490199</v>
      </c>
      <c r="K69">
        <v>0.47230286914425901</v>
      </c>
      <c r="L69">
        <v>0.30455378440881498</v>
      </c>
      <c r="M69">
        <v>1.08682877032403</v>
      </c>
      <c r="N69" t="s">
        <v>1008</v>
      </c>
      <c r="O69" t="s">
        <v>1021</v>
      </c>
      <c r="P69" t="s">
        <v>1030</v>
      </c>
      <c r="Q69" t="s">
        <v>1006</v>
      </c>
      <c r="R69" t="s">
        <v>1007</v>
      </c>
      <c r="S69" t="s">
        <v>1008</v>
      </c>
      <c r="T69" t="s">
        <v>1008</v>
      </c>
      <c r="U69" t="s">
        <v>1007</v>
      </c>
      <c r="V69" t="s">
        <v>1009</v>
      </c>
      <c r="W69">
        <v>41</v>
      </c>
      <c r="X69">
        <v>1.0120734681685599</v>
      </c>
      <c r="Y69">
        <v>-0.51118217572133395</v>
      </c>
      <c r="Z69">
        <v>-1.30239212055856</v>
      </c>
      <c r="AA69">
        <v>-1.3110349894616899</v>
      </c>
      <c r="AB69">
        <v>0.32249123534722701</v>
      </c>
      <c r="AC69">
        <v>-0.222262646944277</v>
      </c>
      <c r="AD69">
        <v>-0.29343908513368999</v>
      </c>
      <c r="AE69">
        <v>0.97260400551052095</v>
      </c>
      <c r="AF69">
        <v>-1.0161983503007E-3</v>
      </c>
      <c r="AG69">
        <v>0.29295433522388198</v>
      </c>
      <c r="AH69">
        <v>1.1576905644058799</v>
      </c>
      <c r="AI69">
        <v>0.93738988613093399</v>
      </c>
      <c r="AJ69">
        <v>0.67815353109813303</v>
      </c>
      <c r="AK69">
        <v>0.27181915497845799</v>
      </c>
    </row>
    <row r="70" spans="1:37" x14ac:dyDescent="0.25">
      <c r="A70" t="s">
        <v>1691</v>
      </c>
      <c r="B70" t="s">
        <v>1003</v>
      </c>
      <c r="C70" t="s">
        <v>1150</v>
      </c>
      <c r="D70" t="s">
        <v>1151</v>
      </c>
      <c r="E70">
        <v>5192.8999999999996</v>
      </c>
      <c r="F70">
        <v>5.5267519964880898E-2</v>
      </c>
      <c r="G70">
        <v>-0.23513859475967</v>
      </c>
      <c r="H70">
        <v>-1.48660632423676</v>
      </c>
      <c r="I70">
        <v>-3.6706862392339001E-2</v>
      </c>
      <c r="J70">
        <v>0.87141639347465505</v>
      </c>
      <c r="K70">
        <v>0.95225273380133202</v>
      </c>
      <c r="L70">
        <v>-1.43993907905305E-2</v>
      </c>
      <c r="M70">
        <v>1.26859101828383</v>
      </c>
      <c r="N70" t="s">
        <v>1006</v>
      </c>
      <c r="O70" t="s">
        <v>1006</v>
      </c>
      <c r="P70" t="s">
        <v>1030</v>
      </c>
      <c r="Q70" t="s">
        <v>1006</v>
      </c>
      <c r="R70" t="s">
        <v>1007</v>
      </c>
      <c r="S70" t="s">
        <v>1008</v>
      </c>
      <c r="T70" t="s">
        <v>1008</v>
      </c>
      <c r="U70" t="s">
        <v>1007</v>
      </c>
      <c r="V70" t="s">
        <v>1009</v>
      </c>
      <c r="W70">
        <v>58</v>
      </c>
      <c r="X70">
        <v>-0.26242629655266397</v>
      </c>
      <c r="Y70">
        <v>-0.75629804581114501</v>
      </c>
      <c r="Z70">
        <v>-1.1664396888319</v>
      </c>
      <c r="AA70">
        <v>-1.35770456800192</v>
      </c>
      <c r="AB70">
        <v>-1.37244122207473</v>
      </c>
      <c r="AC70">
        <v>-0.85368319344407695</v>
      </c>
      <c r="AD70">
        <v>-0.49150778572680698</v>
      </c>
      <c r="AE70">
        <v>-0.179808709897915</v>
      </c>
      <c r="AF70">
        <v>0.24342152307645501</v>
      </c>
      <c r="AG70">
        <v>0.15840269467363099</v>
      </c>
      <c r="AH70">
        <v>-9.4662678953162605E-2</v>
      </c>
      <c r="AI70">
        <v>-9.6764490367629592E-3</v>
      </c>
      <c r="AJ70">
        <v>0.24606346502544399</v>
      </c>
      <c r="AK70">
        <v>5.5267519964880898E-2</v>
      </c>
    </row>
    <row r="71" spans="1:37" x14ac:dyDescent="0.25">
      <c r="A71" t="s">
        <v>1692</v>
      </c>
      <c r="B71" t="s">
        <v>1003</v>
      </c>
      <c r="C71" t="s">
        <v>1152</v>
      </c>
      <c r="D71" t="s">
        <v>1153</v>
      </c>
      <c r="E71">
        <v>398.3</v>
      </c>
      <c r="F71">
        <v>-0.31956888932097399</v>
      </c>
      <c r="G71">
        <v>-0.28718418185481598</v>
      </c>
      <c r="H71">
        <v>-1.6467170981885899</v>
      </c>
      <c r="I71">
        <v>-0.42562765361803401</v>
      </c>
      <c r="J71">
        <v>-0.24947406598810301</v>
      </c>
      <c r="K71">
        <v>-0.41576114477431603</v>
      </c>
      <c r="L71">
        <v>5.7191352934203799E-2</v>
      </c>
      <c r="M71">
        <v>0.65249351816646195</v>
      </c>
      <c r="N71" t="s">
        <v>1021</v>
      </c>
      <c r="O71" t="s">
        <v>1006</v>
      </c>
      <c r="P71" t="s">
        <v>1030</v>
      </c>
      <c r="Q71" t="s">
        <v>1021</v>
      </c>
      <c r="R71" t="s">
        <v>1021</v>
      </c>
      <c r="S71" t="s">
        <v>1021</v>
      </c>
      <c r="T71" t="s">
        <v>1008</v>
      </c>
      <c r="U71" t="s">
        <v>1008</v>
      </c>
      <c r="V71" t="s">
        <v>1009</v>
      </c>
      <c r="W71">
        <v>71</v>
      </c>
      <c r="X71">
        <v>-1.07104469700613</v>
      </c>
      <c r="Y71">
        <v>-0.71454021544997104</v>
      </c>
      <c r="Z71">
        <v>-0.76729588923223602</v>
      </c>
      <c r="AA71">
        <v>-0.99249795704186095</v>
      </c>
      <c r="AB71">
        <v>-1.2270614984025201</v>
      </c>
      <c r="AC71">
        <v>-1.1404195053835799</v>
      </c>
      <c r="AD71">
        <v>-0.68899156607316703</v>
      </c>
      <c r="AE71">
        <v>-0.782836525104604</v>
      </c>
      <c r="AF71">
        <v>-1.05720103288988</v>
      </c>
      <c r="AG71">
        <v>-0.100003392282417</v>
      </c>
      <c r="AH71">
        <v>1.17728527167444</v>
      </c>
      <c r="AI71">
        <v>1.1380188406876901</v>
      </c>
      <c r="AJ71">
        <v>0.51529140079203795</v>
      </c>
      <c r="AK71">
        <v>-0.31956888932097399</v>
      </c>
    </row>
    <row r="72" spans="1:37" x14ac:dyDescent="0.25">
      <c r="A72" t="s">
        <v>1693</v>
      </c>
      <c r="B72" t="s">
        <v>1003</v>
      </c>
      <c r="C72" t="s">
        <v>1154</v>
      </c>
      <c r="D72" t="s">
        <v>1155</v>
      </c>
      <c r="E72">
        <v>2251.5</v>
      </c>
      <c r="F72">
        <v>-1.1178144038829601</v>
      </c>
      <c r="G72">
        <v>-0.74217974741824999</v>
      </c>
      <c r="H72">
        <v>0.52006607601438404</v>
      </c>
      <c r="I72">
        <v>0.42144538275205601</v>
      </c>
      <c r="J72">
        <v>0.44376048576219901</v>
      </c>
      <c r="K72">
        <v>-1.2361287036588</v>
      </c>
      <c r="L72">
        <v>-0.79757308348295097</v>
      </c>
      <c r="M72">
        <v>-5.0557137797988802E-2</v>
      </c>
      <c r="N72" t="s">
        <v>1030</v>
      </c>
      <c r="O72" t="s">
        <v>1030</v>
      </c>
      <c r="P72" t="s">
        <v>1008</v>
      </c>
      <c r="Q72" t="s">
        <v>1006</v>
      </c>
      <c r="R72" t="s">
        <v>1008</v>
      </c>
      <c r="S72" t="s">
        <v>1030</v>
      </c>
      <c r="T72" t="s">
        <v>1021</v>
      </c>
      <c r="U72" t="s">
        <v>1006</v>
      </c>
      <c r="V72" t="s">
        <v>1009</v>
      </c>
      <c r="W72">
        <v>77</v>
      </c>
      <c r="X72">
        <v>-0.99378163936981001</v>
      </c>
      <c r="Y72">
        <v>-0.154959565155425</v>
      </c>
      <c r="Z72">
        <v>-0.28529064759230599</v>
      </c>
      <c r="AA72">
        <v>-0.63012666079232904</v>
      </c>
      <c r="AB72">
        <v>-0.72652027585787504</v>
      </c>
      <c r="AC72">
        <v>-0.46100001993307499</v>
      </c>
      <c r="AD72">
        <v>-0.46626551748626499</v>
      </c>
      <c r="AE72">
        <v>-0.50334819777349504</v>
      </c>
      <c r="AF72">
        <v>-0.183781464744459</v>
      </c>
      <c r="AG72">
        <v>-0.37739708042147702</v>
      </c>
      <c r="AH72">
        <v>-0.56157704587864798</v>
      </c>
      <c r="AI72">
        <v>0.14880557403365499</v>
      </c>
      <c r="AJ72">
        <v>-2.97370354572047E-2</v>
      </c>
      <c r="AK72">
        <v>-1.1178144038829601</v>
      </c>
    </row>
    <row r="73" spans="1:37" x14ac:dyDescent="0.25">
      <c r="A73" t="s">
        <v>1694</v>
      </c>
      <c r="B73" t="s">
        <v>1003</v>
      </c>
      <c r="C73" t="s">
        <v>1156</v>
      </c>
      <c r="D73" t="s">
        <v>1157</v>
      </c>
      <c r="E73">
        <v>1826.4</v>
      </c>
      <c r="F73">
        <v>-1.27872179614521</v>
      </c>
      <c r="G73">
        <v>-0.220321552100051</v>
      </c>
      <c r="H73">
        <v>0.49547983759900099</v>
      </c>
      <c r="I73">
        <v>-0.1278658878583</v>
      </c>
      <c r="J73">
        <v>0.73847172889041901</v>
      </c>
      <c r="K73">
        <v>-0.45241243390566599</v>
      </c>
      <c r="L73">
        <v>-0.31191200528247498</v>
      </c>
      <c r="M73">
        <v>-2.72040311071872E-2</v>
      </c>
      <c r="N73" t="s">
        <v>1030</v>
      </c>
      <c r="O73" t="s">
        <v>1006</v>
      </c>
      <c r="P73" t="s">
        <v>1008</v>
      </c>
      <c r="Q73" t="s">
        <v>1021</v>
      </c>
      <c r="R73" t="s">
        <v>1007</v>
      </c>
      <c r="S73" t="s">
        <v>1021</v>
      </c>
      <c r="T73" t="s">
        <v>1006</v>
      </c>
      <c r="U73" t="s">
        <v>1006</v>
      </c>
      <c r="V73" t="s">
        <v>1009</v>
      </c>
      <c r="W73">
        <v>79</v>
      </c>
      <c r="X73">
        <v>-1.2748886408992399</v>
      </c>
      <c r="Y73">
        <v>-1.5653162979625399</v>
      </c>
      <c r="Z73">
        <v>-0.9532842041581</v>
      </c>
      <c r="AA73">
        <v>-1.0431351205549</v>
      </c>
      <c r="AB73">
        <v>-1.0843765479474401</v>
      </c>
      <c r="AC73">
        <v>-1.1973983925843801</v>
      </c>
      <c r="AD73">
        <v>-1.3444819371980601</v>
      </c>
      <c r="AE73">
        <v>-1.3936556470124599</v>
      </c>
      <c r="AF73">
        <v>-1.1309202275654</v>
      </c>
      <c r="AG73">
        <v>-1.1597166599659401</v>
      </c>
      <c r="AH73">
        <v>-1.1374783946334901</v>
      </c>
      <c r="AI73">
        <v>-0.45664916703126601</v>
      </c>
      <c r="AJ73">
        <v>-1.1626109423050599</v>
      </c>
      <c r="AK73">
        <v>-1.27872179614521</v>
      </c>
    </row>
    <row r="74" spans="1:37" x14ac:dyDescent="0.25">
      <c r="A74" t="s">
        <v>1695</v>
      </c>
      <c r="B74" t="s">
        <v>1003</v>
      </c>
      <c r="C74" t="s">
        <v>1158</v>
      </c>
      <c r="D74" t="s">
        <v>1159</v>
      </c>
      <c r="E74">
        <v>4005.6</v>
      </c>
      <c r="F74">
        <v>0.72414032695678499</v>
      </c>
      <c r="G74">
        <v>-0.306268703192557</v>
      </c>
      <c r="H74">
        <v>1.0819971717637</v>
      </c>
      <c r="I74">
        <v>0.86016783509720396</v>
      </c>
      <c r="J74">
        <v>0.176066281893001</v>
      </c>
      <c r="K74">
        <v>1.6311411987506199</v>
      </c>
      <c r="L74">
        <v>-0.54202994226166501</v>
      </c>
      <c r="M74">
        <v>1.48095880750248</v>
      </c>
      <c r="N74" t="s">
        <v>1051</v>
      </c>
      <c r="O74" t="s">
        <v>1006</v>
      </c>
      <c r="P74" t="s">
        <v>1007</v>
      </c>
      <c r="Q74" t="s">
        <v>1008</v>
      </c>
      <c r="R74" t="s">
        <v>1008</v>
      </c>
      <c r="S74" t="s">
        <v>1007</v>
      </c>
      <c r="T74" t="s">
        <v>1021</v>
      </c>
      <c r="U74" t="s">
        <v>1007</v>
      </c>
      <c r="V74" t="s">
        <v>1009</v>
      </c>
      <c r="W74">
        <v>31</v>
      </c>
      <c r="X74">
        <v>0.663633745898349</v>
      </c>
      <c r="Y74">
        <v>0.54346119986212205</v>
      </c>
      <c r="Z74">
        <v>0.12538423059826001</v>
      </c>
      <c r="AA74">
        <v>-0.359654558903439</v>
      </c>
      <c r="AB74">
        <v>-0.119328086297356</v>
      </c>
      <c r="AC74">
        <v>-6.6095607234027401E-3</v>
      </c>
      <c r="AD74">
        <v>0.25415150521766799</v>
      </c>
      <c r="AE74">
        <v>0.61398508904806204</v>
      </c>
      <c r="AF74">
        <v>0.81839176732711805</v>
      </c>
      <c r="AG74">
        <v>1.1991850608503101</v>
      </c>
      <c r="AH74">
        <v>1.4128267375029699</v>
      </c>
      <c r="AI74">
        <v>1.4459747378052601</v>
      </c>
      <c r="AJ74">
        <v>1.2275806168689001</v>
      </c>
      <c r="AK74">
        <v>0.72414032695678499</v>
      </c>
    </row>
    <row r="75" spans="1:37" x14ac:dyDescent="0.25">
      <c r="A75" t="s">
        <v>1696</v>
      </c>
      <c r="B75" t="s">
        <v>1003</v>
      </c>
      <c r="C75" t="s">
        <v>1160</v>
      </c>
      <c r="D75" t="s">
        <v>1161</v>
      </c>
      <c r="E75">
        <v>2968.9</v>
      </c>
      <c r="F75">
        <v>0.84681688410918199</v>
      </c>
      <c r="G75">
        <v>-0.41735655542401301</v>
      </c>
      <c r="H75">
        <v>1.8616298203215</v>
      </c>
      <c r="I75">
        <v>1.0019584829763299</v>
      </c>
      <c r="J75">
        <v>-0.26151918048092898</v>
      </c>
      <c r="K75">
        <v>0.51209708888773198</v>
      </c>
      <c r="L75">
        <v>-0.67752975911612301</v>
      </c>
      <c r="M75">
        <v>1.1532755526454901</v>
      </c>
      <c r="N75" t="s">
        <v>1020</v>
      </c>
      <c r="O75" t="s">
        <v>1021</v>
      </c>
      <c r="P75" t="s">
        <v>1007</v>
      </c>
      <c r="Q75" t="s">
        <v>1007</v>
      </c>
      <c r="R75" t="s">
        <v>1021</v>
      </c>
      <c r="S75" t="s">
        <v>1008</v>
      </c>
      <c r="T75" t="s">
        <v>1021</v>
      </c>
      <c r="U75" t="s">
        <v>1007</v>
      </c>
      <c r="V75" t="s">
        <v>1009</v>
      </c>
      <c r="W75">
        <v>28</v>
      </c>
      <c r="X75">
        <v>0.874500538993643</v>
      </c>
      <c r="Y75">
        <v>0.19204513996345199</v>
      </c>
      <c r="Z75">
        <v>-0.50035582044158899</v>
      </c>
      <c r="AA75">
        <v>-0.892364594210178</v>
      </c>
      <c r="AB75">
        <v>-0.41030267734389397</v>
      </c>
      <c r="AC75">
        <v>5.0962332751975398E-2</v>
      </c>
      <c r="AD75">
        <v>0.44445857224276297</v>
      </c>
      <c r="AE75">
        <v>0.788359220616211</v>
      </c>
      <c r="AF75">
        <v>0.47389015598167</v>
      </c>
      <c r="AG75">
        <v>0.78696714095474596</v>
      </c>
      <c r="AH75">
        <v>1.1905853780575699</v>
      </c>
      <c r="AI75">
        <v>1.18660787720498</v>
      </c>
      <c r="AJ75">
        <v>1.12647144199903</v>
      </c>
      <c r="AK75">
        <v>0.84681688410918199</v>
      </c>
    </row>
    <row r="76" spans="1:37" x14ac:dyDescent="0.25">
      <c r="A76" t="s">
        <v>1697</v>
      </c>
      <c r="B76" t="s">
        <v>1003</v>
      </c>
      <c r="C76" t="s">
        <v>1162</v>
      </c>
      <c r="D76" t="s">
        <v>1163</v>
      </c>
      <c r="E76">
        <v>1326.4</v>
      </c>
      <c r="F76">
        <v>1.4874853538936601</v>
      </c>
      <c r="N76" t="s">
        <v>1014</v>
      </c>
      <c r="O76" t="s">
        <v>1014</v>
      </c>
      <c r="P76" t="s">
        <v>1014</v>
      </c>
      <c r="Q76" t="s">
        <v>1014</v>
      </c>
      <c r="R76" t="s">
        <v>1014</v>
      </c>
      <c r="S76" t="s">
        <v>1014</v>
      </c>
      <c r="T76" t="s">
        <v>1014</v>
      </c>
      <c r="U76" t="s">
        <v>1014</v>
      </c>
      <c r="V76" t="s">
        <v>1015</v>
      </c>
      <c r="W76">
        <v>11</v>
      </c>
      <c r="X76">
        <v>0.406237504404387</v>
      </c>
      <c r="Y76">
        <v>0.53163996905180999</v>
      </c>
      <c r="Z76">
        <v>0.23026219644877899</v>
      </c>
      <c r="AA76">
        <v>8.4229258107209701E-2</v>
      </c>
      <c r="AB76">
        <v>0.27501851057337301</v>
      </c>
      <c r="AC76">
        <v>0.52344460811356197</v>
      </c>
      <c r="AD76">
        <v>0.91382716879714698</v>
      </c>
      <c r="AE76">
        <v>0.97002999375296906</v>
      </c>
      <c r="AF76">
        <v>2.4221938056108399</v>
      </c>
      <c r="AG76">
        <v>2.4397670884660498</v>
      </c>
      <c r="AH76">
        <v>1.88967282079469</v>
      </c>
      <c r="AI76">
        <v>1.77556755697896</v>
      </c>
      <c r="AJ76">
        <v>1.65092407802067</v>
      </c>
      <c r="AK76">
        <v>1.4874853538936601</v>
      </c>
    </row>
    <row r="77" spans="1:37" x14ac:dyDescent="0.25">
      <c r="A77" t="s">
        <v>1698</v>
      </c>
      <c r="B77" t="s">
        <v>1003</v>
      </c>
      <c r="C77" t="s">
        <v>1164</v>
      </c>
      <c r="D77" t="s">
        <v>1165</v>
      </c>
      <c r="E77">
        <v>3146.6</v>
      </c>
      <c r="F77">
        <v>1.2190265269741201</v>
      </c>
      <c r="G77">
        <v>-0.57306384406297695</v>
      </c>
      <c r="H77">
        <v>1.73788116262043</v>
      </c>
      <c r="I77">
        <v>1.0360809755301199</v>
      </c>
      <c r="J77">
        <v>-0.54793015880699203</v>
      </c>
      <c r="K77">
        <v>-0.105617083295235</v>
      </c>
      <c r="L77">
        <v>-0.17314242933631699</v>
      </c>
      <c r="M77">
        <v>-2.1743787059424501E-2</v>
      </c>
      <c r="N77" t="s">
        <v>1020</v>
      </c>
      <c r="O77" t="s">
        <v>1030</v>
      </c>
      <c r="P77" t="s">
        <v>1007</v>
      </c>
      <c r="Q77" t="s">
        <v>1007</v>
      </c>
      <c r="R77" t="s">
        <v>1021</v>
      </c>
      <c r="S77" t="s">
        <v>1006</v>
      </c>
      <c r="T77" t="s">
        <v>1006</v>
      </c>
      <c r="U77" t="s">
        <v>1006</v>
      </c>
      <c r="V77" t="s">
        <v>1009</v>
      </c>
      <c r="W77">
        <v>18</v>
      </c>
      <c r="X77">
        <v>0.25508908174186701</v>
      </c>
      <c r="Y77">
        <v>0.55654675118208097</v>
      </c>
      <c r="Z77">
        <v>0.56233324608927904</v>
      </c>
      <c r="AA77">
        <v>0.139723923945657</v>
      </c>
      <c r="AB77">
        <v>-8.4469046305076498E-2</v>
      </c>
      <c r="AC77">
        <v>0.542072923981194</v>
      </c>
      <c r="AD77">
        <v>0.71950416637042303</v>
      </c>
      <c r="AE77">
        <v>0.49343482087353802</v>
      </c>
      <c r="AF77">
        <v>0.586237256034847</v>
      </c>
      <c r="AG77">
        <v>0.80682265650399898</v>
      </c>
      <c r="AH77">
        <v>0.91563310594449099</v>
      </c>
      <c r="AI77">
        <v>1.14025414142887</v>
      </c>
      <c r="AJ77">
        <v>1.32271754374819</v>
      </c>
      <c r="AK77">
        <v>1.2190265269741201</v>
      </c>
    </row>
    <row r="78" spans="1:37" x14ac:dyDescent="0.25">
      <c r="A78" t="s">
        <v>1699</v>
      </c>
      <c r="B78" t="s">
        <v>1003</v>
      </c>
      <c r="C78" t="s">
        <v>1166</v>
      </c>
      <c r="D78" t="s">
        <v>1167</v>
      </c>
      <c r="E78">
        <v>4128.8999999999996</v>
      </c>
      <c r="F78">
        <v>0.25975267116450601</v>
      </c>
      <c r="G78">
        <v>-0.356629965084935</v>
      </c>
      <c r="H78">
        <v>1.26460821451607</v>
      </c>
      <c r="I78">
        <v>0.82822559612111801</v>
      </c>
      <c r="J78">
        <v>-0.488372763194932</v>
      </c>
      <c r="K78">
        <v>-1.21648916717254</v>
      </c>
      <c r="L78">
        <v>-0.73925286210094399</v>
      </c>
      <c r="M78">
        <v>1.3194505631837701</v>
      </c>
      <c r="N78" t="s">
        <v>1008</v>
      </c>
      <c r="O78" t="s">
        <v>1021</v>
      </c>
      <c r="P78" t="s">
        <v>1007</v>
      </c>
      <c r="Q78" t="s">
        <v>1008</v>
      </c>
      <c r="R78" t="s">
        <v>1021</v>
      </c>
      <c r="S78" t="s">
        <v>1030</v>
      </c>
      <c r="T78" t="s">
        <v>1021</v>
      </c>
      <c r="U78" t="s">
        <v>1007</v>
      </c>
      <c r="V78" t="s">
        <v>1009</v>
      </c>
      <c r="W78">
        <v>44</v>
      </c>
      <c r="X78">
        <v>-0.57467849163558904</v>
      </c>
      <c r="Y78">
        <v>-0.72707460235763999</v>
      </c>
      <c r="Z78">
        <v>0.20568190263267599</v>
      </c>
      <c r="AA78">
        <v>0.17906022500698299</v>
      </c>
      <c r="AB78">
        <v>-0.51458856350020998</v>
      </c>
      <c r="AC78">
        <v>-0.60296197784821404</v>
      </c>
      <c r="AD78">
        <v>-0.369572149527506</v>
      </c>
      <c r="AE78">
        <v>-0.13528522557255501</v>
      </c>
      <c r="AF78">
        <v>-0.15244453752973799</v>
      </c>
      <c r="AG78">
        <v>0.19000663159425801</v>
      </c>
      <c r="AH78">
        <v>0.58814569361563396</v>
      </c>
      <c r="AI78">
        <v>0.64232722988356505</v>
      </c>
      <c r="AJ78">
        <v>0.30914808402427102</v>
      </c>
      <c r="AK78">
        <v>0.25975267116450601</v>
      </c>
    </row>
    <row r="79" spans="1:37" x14ac:dyDescent="0.25">
      <c r="A79" t="s">
        <v>1700</v>
      </c>
      <c r="B79" t="s">
        <v>1003</v>
      </c>
      <c r="C79" t="s">
        <v>1168</v>
      </c>
      <c r="D79" t="s">
        <v>1169</v>
      </c>
      <c r="E79">
        <v>4762.6000000000004</v>
      </c>
      <c r="F79">
        <v>-0.100627820312211</v>
      </c>
      <c r="G79">
        <v>-0.21931405550671601</v>
      </c>
      <c r="H79">
        <v>-0.74905750224697398</v>
      </c>
      <c r="I79">
        <v>0.44449135531864498</v>
      </c>
      <c r="J79">
        <v>0.55325623977050997</v>
      </c>
      <c r="K79">
        <v>-0.61649657743585595</v>
      </c>
      <c r="L79">
        <v>-0.43789258225197297</v>
      </c>
      <c r="M79">
        <v>1.43229670100342</v>
      </c>
      <c r="N79" t="s">
        <v>1006</v>
      </c>
      <c r="O79" t="s">
        <v>1006</v>
      </c>
      <c r="P79" t="s">
        <v>1021</v>
      </c>
      <c r="Q79" t="s">
        <v>1006</v>
      </c>
      <c r="R79" t="s">
        <v>1008</v>
      </c>
      <c r="S79" t="s">
        <v>1021</v>
      </c>
      <c r="T79" t="s">
        <v>1021</v>
      </c>
      <c r="U79" t="s">
        <v>1007</v>
      </c>
      <c r="V79" t="s">
        <v>1009</v>
      </c>
      <c r="W79">
        <v>66</v>
      </c>
      <c r="X79">
        <v>0.14023236750830301</v>
      </c>
      <c r="Y79">
        <v>6.0720981227882602E-2</v>
      </c>
      <c r="Z79">
        <v>8.7230776848922595E-2</v>
      </c>
      <c r="AA79">
        <v>-0.17500707713015801</v>
      </c>
      <c r="AB79">
        <v>-0.67274605899638595</v>
      </c>
      <c r="AC79">
        <v>-0.50687584843655298</v>
      </c>
      <c r="AD79">
        <v>-0.41174731098689699</v>
      </c>
      <c r="AE79">
        <v>-0.32888835472054101</v>
      </c>
      <c r="AF79">
        <v>-0.24158603165919201</v>
      </c>
      <c r="AG79">
        <v>-0.26716807244570301</v>
      </c>
      <c r="AH79">
        <v>-4.37851072626581E-2</v>
      </c>
      <c r="AI79">
        <v>0.472121323031514</v>
      </c>
      <c r="AJ79">
        <v>3.2928085621956399E-2</v>
      </c>
      <c r="AK79">
        <v>-0.100627820312211</v>
      </c>
    </row>
    <row r="80" spans="1:37" x14ac:dyDescent="0.25">
      <c r="A80" t="s">
        <v>1701</v>
      </c>
      <c r="B80" t="s">
        <v>1003</v>
      </c>
      <c r="C80" t="s">
        <v>1170</v>
      </c>
      <c r="D80" t="s">
        <v>1171</v>
      </c>
      <c r="E80">
        <v>1419.6</v>
      </c>
      <c r="F80">
        <v>0.86213792521943799</v>
      </c>
      <c r="G80">
        <v>-0.53588352075769397</v>
      </c>
      <c r="H80">
        <v>-1.6467170981885899</v>
      </c>
      <c r="I80">
        <v>0.562604894145731</v>
      </c>
      <c r="J80">
        <v>-0.48443223599726498</v>
      </c>
      <c r="K80">
        <v>-1.3564076619712999</v>
      </c>
      <c r="L80">
        <v>-0.72156243217173699</v>
      </c>
      <c r="M80">
        <v>0.76893832768328296</v>
      </c>
      <c r="N80" t="s">
        <v>1020</v>
      </c>
      <c r="O80" t="s">
        <v>1021</v>
      </c>
      <c r="P80" t="s">
        <v>1030</v>
      </c>
      <c r="Q80" t="s">
        <v>1008</v>
      </c>
      <c r="R80" t="s">
        <v>1021</v>
      </c>
      <c r="S80" t="s">
        <v>1030</v>
      </c>
      <c r="T80" t="s">
        <v>1021</v>
      </c>
      <c r="U80" t="s">
        <v>1008</v>
      </c>
      <c r="V80" t="s">
        <v>1009</v>
      </c>
      <c r="W80">
        <v>27</v>
      </c>
      <c r="X80">
        <v>1.47248005249515</v>
      </c>
      <c r="Y80">
        <v>1.22072547273957</v>
      </c>
      <c r="Z80">
        <v>4.5262038700969301E-2</v>
      </c>
      <c r="AA80">
        <v>1.8254570216018E-2</v>
      </c>
      <c r="AB80">
        <v>-0.13222443988621299</v>
      </c>
      <c r="AC80">
        <v>-7.5400106223513896E-2</v>
      </c>
      <c r="AD80">
        <v>0.29382486002174801</v>
      </c>
      <c r="AE80">
        <v>0.84981710220763795</v>
      </c>
      <c r="AF80">
        <v>-0.38645577531377001</v>
      </c>
      <c r="AG80">
        <v>-0.124370194710198</v>
      </c>
      <c r="AH80">
        <v>1.5963768153600799</v>
      </c>
      <c r="AI80">
        <v>1.4582799297471301</v>
      </c>
      <c r="AJ80">
        <v>1.23766309648046</v>
      </c>
      <c r="AK80">
        <v>0.86213792521943799</v>
      </c>
    </row>
    <row r="81" spans="1:37" x14ac:dyDescent="0.25">
      <c r="A81" t="s">
        <v>1702</v>
      </c>
      <c r="B81" t="s">
        <v>1172</v>
      </c>
      <c r="C81" t="s">
        <v>1004</v>
      </c>
      <c r="D81" t="s">
        <v>1005</v>
      </c>
      <c r="E81">
        <v>1002.4</v>
      </c>
      <c r="F81">
        <v>8.9243100310861107E-2</v>
      </c>
      <c r="G81">
        <v>0.61778460596379403</v>
      </c>
      <c r="H81">
        <v>0.35840256423602301</v>
      </c>
      <c r="I81">
        <v>0.109523272676914</v>
      </c>
      <c r="J81">
        <v>1.0293393651634499</v>
      </c>
      <c r="K81">
        <v>0.84487047283052297</v>
      </c>
      <c r="L81">
        <v>0.97798763198429595</v>
      </c>
      <c r="M81">
        <v>0.18797262643248899</v>
      </c>
      <c r="N81" t="s">
        <v>1006</v>
      </c>
      <c r="O81" t="s">
        <v>1007</v>
      </c>
      <c r="P81" t="s">
        <v>1008</v>
      </c>
      <c r="Q81" t="s">
        <v>1006</v>
      </c>
      <c r="R81" t="s">
        <v>1007</v>
      </c>
      <c r="S81" t="s">
        <v>1008</v>
      </c>
      <c r="T81" t="s">
        <v>1007</v>
      </c>
      <c r="U81" t="s">
        <v>1006</v>
      </c>
      <c r="V81" t="s">
        <v>1009</v>
      </c>
      <c r="W81">
        <v>54</v>
      </c>
      <c r="X81">
        <v>-0.64006892152350403</v>
      </c>
      <c r="Y81">
        <v>-0.69203921634750798</v>
      </c>
      <c r="Z81">
        <v>-0.77483083434014899</v>
      </c>
      <c r="AA81">
        <v>-0.77118553084450003</v>
      </c>
      <c r="AB81">
        <v>-0.78271546183121599</v>
      </c>
      <c r="AC81">
        <v>-0.59312466222850202</v>
      </c>
      <c r="AD81">
        <v>-0.84623166270947703</v>
      </c>
      <c r="AE81">
        <v>-0.77135188245217901</v>
      </c>
      <c r="AF81">
        <v>-0.12678999242862901</v>
      </c>
      <c r="AG81">
        <v>-0.16480159578699599</v>
      </c>
      <c r="AH81">
        <v>-0.21459217743228601</v>
      </c>
      <c r="AI81">
        <v>0.30899276674926002</v>
      </c>
      <c r="AJ81">
        <v>0.34243452673550101</v>
      </c>
      <c r="AK81">
        <v>8.9243100310861107E-2</v>
      </c>
    </row>
    <row r="82" spans="1:37" x14ac:dyDescent="0.25">
      <c r="A82" t="s">
        <v>1703</v>
      </c>
      <c r="B82" t="s">
        <v>1172</v>
      </c>
      <c r="C82" t="s">
        <v>1010</v>
      </c>
      <c r="D82" t="s">
        <v>1011</v>
      </c>
      <c r="E82">
        <v>1069.3</v>
      </c>
      <c r="F82">
        <v>-0.57257482483819599</v>
      </c>
      <c r="G82">
        <v>0.124799235672932</v>
      </c>
      <c r="H82">
        <v>-0.1034192143372</v>
      </c>
      <c r="I82">
        <v>-3.0472918294920901</v>
      </c>
      <c r="J82">
        <v>1.0683952796332901</v>
      </c>
      <c r="K82">
        <v>0.58943469802478698</v>
      </c>
      <c r="L82">
        <v>0.453284019399532</v>
      </c>
      <c r="M82">
        <v>0.93624127901905796</v>
      </c>
      <c r="N82" t="s">
        <v>1030</v>
      </c>
      <c r="O82" t="s">
        <v>1008</v>
      </c>
      <c r="P82" t="s">
        <v>1006</v>
      </c>
      <c r="Q82" t="s">
        <v>1030</v>
      </c>
      <c r="R82" t="s">
        <v>1007</v>
      </c>
      <c r="S82" t="s">
        <v>1008</v>
      </c>
      <c r="T82" t="s">
        <v>1008</v>
      </c>
      <c r="U82" t="s">
        <v>1007</v>
      </c>
      <c r="V82" t="s">
        <v>1009</v>
      </c>
      <c r="W82">
        <v>68</v>
      </c>
      <c r="X82">
        <v>-0.66142707706513004</v>
      </c>
      <c r="Y82">
        <v>-0.13872262661760601</v>
      </c>
      <c r="Z82">
        <v>-0.38081715462972998</v>
      </c>
      <c r="AA82">
        <v>-1.2556681624244801</v>
      </c>
      <c r="AB82">
        <v>-1.30061157618012</v>
      </c>
      <c r="AC82">
        <v>-0.85292257731241605</v>
      </c>
      <c r="AD82">
        <v>-1.0301463362923899</v>
      </c>
      <c r="AE82">
        <v>-1.27313585356735</v>
      </c>
      <c r="AF82">
        <v>-0.941930116211107</v>
      </c>
      <c r="AG82">
        <v>-0.87430767195639902</v>
      </c>
      <c r="AH82">
        <v>-0.541032836769338</v>
      </c>
      <c r="AI82">
        <v>-0.13665657086060701</v>
      </c>
      <c r="AJ82">
        <v>-0.36933147454801502</v>
      </c>
      <c r="AK82">
        <v>-0.57257482483819599</v>
      </c>
    </row>
    <row r="83" spans="1:37" x14ac:dyDescent="0.25">
      <c r="A83" t="s">
        <v>1704</v>
      </c>
      <c r="B83" t="s">
        <v>1172</v>
      </c>
      <c r="C83" t="s">
        <v>1012</v>
      </c>
      <c r="D83" t="s">
        <v>1013</v>
      </c>
      <c r="E83">
        <v>395.8</v>
      </c>
      <c r="F83">
        <v>3.4565678918798998E-2</v>
      </c>
      <c r="N83" t="s">
        <v>1014</v>
      </c>
      <c r="O83" t="s">
        <v>1014</v>
      </c>
      <c r="P83" t="s">
        <v>1014</v>
      </c>
      <c r="Q83" t="s">
        <v>1014</v>
      </c>
      <c r="R83" t="s">
        <v>1014</v>
      </c>
      <c r="S83" t="s">
        <v>1014</v>
      </c>
      <c r="T83" t="s">
        <v>1014</v>
      </c>
      <c r="U83" t="s">
        <v>1014</v>
      </c>
      <c r="V83" t="s">
        <v>1015</v>
      </c>
      <c r="W83">
        <v>56</v>
      </c>
      <c r="X83">
        <v>-0.289292140888606</v>
      </c>
      <c r="Y83">
        <v>-0.27208350290829197</v>
      </c>
      <c r="Z83">
        <v>4.4603123923049E-2</v>
      </c>
      <c r="AA83">
        <v>0.47248654724936401</v>
      </c>
      <c r="AB83">
        <v>-0.21719177456413799</v>
      </c>
      <c r="AC83">
        <v>-0.30740297134101002</v>
      </c>
      <c r="AD83">
        <v>0.17398371300052601</v>
      </c>
      <c r="AE83">
        <v>0.68499901109172101</v>
      </c>
      <c r="AF83">
        <v>0.36386311306094399</v>
      </c>
      <c r="AG83">
        <v>0.34604460609469001</v>
      </c>
      <c r="AH83">
        <v>0.24882958669222199</v>
      </c>
      <c r="AI83">
        <v>0.21449279117578901</v>
      </c>
      <c r="AJ83">
        <v>-4.6400792442329697E-2</v>
      </c>
      <c r="AK83">
        <v>3.4565678918798998E-2</v>
      </c>
    </row>
    <row r="84" spans="1:37" x14ac:dyDescent="0.25">
      <c r="A84" t="s">
        <v>1705</v>
      </c>
      <c r="B84" t="s">
        <v>1172</v>
      </c>
      <c r="C84" t="s">
        <v>1016</v>
      </c>
      <c r="D84" t="s">
        <v>1017</v>
      </c>
      <c r="E84">
        <v>22.6</v>
      </c>
      <c r="F84">
        <v>0.91659950941580204</v>
      </c>
      <c r="N84" t="s">
        <v>1014</v>
      </c>
      <c r="O84" t="s">
        <v>1014</v>
      </c>
      <c r="P84" t="s">
        <v>1014</v>
      </c>
      <c r="Q84" t="s">
        <v>1014</v>
      </c>
      <c r="R84" t="s">
        <v>1014</v>
      </c>
      <c r="S84" t="s">
        <v>1014</v>
      </c>
      <c r="T84" t="s">
        <v>1014</v>
      </c>
      <c r="U84" t="s">
        <v>1014</v>
      </c>
      <c r="V84" t="s">
        <v>1015</v>
      </c>
      <c r="W84">
        <v>24</v>
      </c>
      <c r="X84">
        <v>1.2525679781899699</v>
      </c>
      <c r="Y84">
        <v>1.18271598707597</v>
      </c>
      <c r="Z84">
        <v>1.5810706641371099</v>
      </c>
      <c r="AA84">
        <v>1.7822099724126601</v>
      </c>
      <c r="AB84">
        <v>1.2447133342172101</v>
      </c>
      <c r="AC84">
        <v>-0.30306082745320601</v>
      </c>
      <c r="AD84">
        <v>-2.2052520189878699E-2</v>
      </c>
      <c r="AE84">
        <v>-0.31047236790101401</v>
      </c>
      <c r="AF84">
        <v>-0.55018223996555005</v>
      </c>
      <c r="AG84">
        <v>-1.17406705084521</v>
      </c>
      <c r="AH84">
        <v>1.08673110167545E-2</v>
      </c>
      <c r="AI84">
        <v>0.32332545028750698</v>
      </c>
      <c r="AJ84">
        <v>1.36519755585333</v>
      </c>
      <c r="AK84">
        <v>0.91659950941580204</v>
      </c>
    </row>
    <row r="85" spans="1:37" x14ac:dyDescent="0.25">
      <c r="A85" t="s">
        <v>1706</v>
      </c>
      <c r="B85" t="s">
        <v>1172</v>
      </c>
      <c r="C85" t="s">
        <v>1018</v>
      </c>
      <c r="D85" t="s">
        <v>1019</v>
      </c>
      <c r="E85">
        <v>493.4</v>
      </c>
      <c r="F85">
        <v>0.74837872403981698</v>
      </c>
      <c r="G85">
        <v>0.423152953453035</v>
      </c>
      <c r="H85">
        <v>-0.91749037076778805</v>
      </c>
      <c r="I85">
        <v>-1.7299652759344</v>
      </c>
      <c r="J85">
        <v>0.40411717295398702</v>
      </c>
      <c r="K85">
        <v>1.1883191699609601</v>
      </c>
      <c r="L85">
        <v>0.23346200956713001</v>
      </c>
      <c r="M85">
        <v>0.31066064367600499</v>
      </c>
      <c r="N85" t="s">
        <v>1051</v>
      </c>
      <c r="O85" t="s">
        <v>1008</v>
      </c>
      <c r="P85" t="s">
        <v>1021</v>
      </c>
      <c r="Q85" t="s">
        <v>1030</v>
      </c>
      <c r="R85" t="s">
        <v>1008</v>
      </c>
      <c r="S85" t="s">
        <v>1007</v>
      </c>
      <c r="T85" t="s">
        <v>1008</v>
      </c>
      <c r="U85" t="s">
        <v>1008</v>
      </c>
      <c r="V85" t="s">
        <v>1009</v>
      </c>
      <c r="W85">
        <v>35</v>
      </c>
      <c r="X85">
        <v>-1.1782358903980499E-3</v>
      </c>
      <c r="Y85">
        <v>-0.267830053122457</v>
      </c>
      <c r="Z85">
        <v>-0.18449041737210201</v>
      </c>
      <c r="AA85">
        <v>-1.2545828514453801</v>
      </c>
      <c r="AB85">
        <v>-1.4189757030267101</v>
      </c>
      <c r="AC85">
        <v>-0.78758972741376998</v>
      </c>
      <c r="AD85">
        <v>0.179477414957295</v>
      </c>
      <c r="AE85">
        <v>0.44492814775631501</v>
      </c>
      <c r="AF85">
        <v>-0.60883083845470898</v>
      </c>
      <c r="AG85">
        <v>-0.52982469268778998</v>
      </c>
      <c r="AH85">
        <v>0.81640837947581701</v>
      </c>
      <c r="AI85">
        <v>1.01892114116154</v>
      </c>
      <c r="AJ85">
        <v>0.77274675655233604</v>
      </c>
      <c r="AK85">
        <v>0.74837872403981698</v>
      </c>
    </row>
    <row r="86" spans="1:37" x14ac:dyDescent="0.25">
      <c r="A86" t="s">
        <v>1707</v>
      </c>
      <c r="B86" t="s">
        <v>1172</v>
      </c>
      <c r="C86" t="s">
        <v>1022</v>
      </c>
      <c r="D86" t="s">
        <v>1023</v>
      </c>
      <c r="E86">
        <v>1317.2</v>
      </c>
      <c r="F86">
        <v>1.45218095229529</v>
      </c>
      <c r="G86">
        <v>0.86182877511290301</v>
      </c>
      <c r="H86">
        <v>0.11606830688828799</v>
      </c>
      <c r="I86">
        <v>0.58753542023293004</v>
      </c>
      <c r="J86">
        <v>0.32015131898478999</v>
      </c>
      <c r="K86">
        <v>0.65366933931620297</v>
      </c>
      <c r="L86">
        <v>0.50731399441398395</v>
      </c>
      <c r="M86">
        <v>-0.70768544018280599</v>
      </c>
      <c r="N86" t="s">
        <v>1020</v>
      </c>
      <c r="O86" t="s">
        <v>1007</v>
      </c>
      <c r="P86" t="s">
        <v>1006</v>
      </c>
      <c r="Q86" t="s">
        <v>1008</v>
      </c>
      <c r="R86" t="s">
        <v>1008</v>
      </c>
      <c r="S86" t="s">
        <v>1008</v>
      </c>
      <c r="T86" t="s">
        <v>1008</v>
      </c>
      <c r="U86" t="s">
        <v>1021</v>
      </c>
      <c r="V86" t="s">
        <v>1009</v>
      </c>
      <c r="W86">
        <v>12</v>
      </c>
      <c r="X86">
        <v>0.56023930746137696</v>
      </c>
      <c r="Y86">
        <v>-3.2860002449490701E-2</v>
      </c>
      <c r="Z86">
        <v>-0.60798795913980397</v>
      </c>
      <c r="AA86">
        <v>0.200454615063342</v>
      </c>
      <c r="AB86">
        <v>0.16781497669708101</v>
      </c>
      <c r="AC86">
        <v>-5.6478697900641001E-2</v>
      </c>
      <c r="AD86">
        <v>0.65529606926775197</v>
      </c>
      <c r="AE86">
        <v>0.825175223402699</v>
      </c>
      <c r="AF86">
        <v>0.52669305886998796</v>
      </c>
      <c r="AG86">
        <v>0.926576059739742</v>
      </c>
      <c r="AH86">
        <v>1.1165039583929399</v>
      </c>
      <c r="AI86">
        <v>1.58492676951777</v>
      </c>
      <c r="AJ86">
        <v>1.58874420455995</v>
      </c>
      <c r="AK86">
        <v>1.45218095229529</v>
      </c>
    </row>
    <row r="87" spans="1:37" x14ac:dyDescent="0.25">
      <c r="A87" t="s">
        <v>1708</v>
      </c>
      <c r="B87" t="s">
        <v>1172</v>
      </c>
      <c r="C87" t="s">
        <v>1024</v>
      </c>
      <c r="D87" t="s">
        <v>1025</v>
      </c>
      <c r="E87">
        <v>2153.8000000000002</v>
      </c>
      <c r="F87">
        <v>0.87219993380615901</v>
      </c>
      <c r="G87">
        <v>0.86101232838469799</v>
      </c>
      <c r="H87">
        <v>0.96115012945661005</v>
      </c>
      <c r="I87">
        <v>-0.16999470977076001</v>
      </c>
      <c r="J87">
        <v>0.494263574957859</v>
      </c>
      <c r="K87">
        <v>0.62551660558417999</v>
      </c>
      <c r="L87">
        <v>9.4513124135972695E-2</v>
      </c>
      <c r="M87">
        <v>-0.33980799690987201</v>
      </c>
      <c r="N87" t="s">
        <v>1020</v>
      </c>
      <c r="O87" t="s">
        <v>1007</v>
      </c>
      <c r="P87" t="s">
        <v>1008</v>
      </c>
      <c r="Q87" t="s">
        <v>1021</v>
      </c>
      <c r="R87" t="s">
        <v>1008</v>
      </c>
      <c r="S87" t="s">
        <v>1008</v>
      </c>
      <c r="T87" t="s">
        <v>1008</v>
      </c>
      <c r="U87" t="s">
        <v>1021</v>
      </c>
      <c r="V87" t="s">
        <v>1009</v>
      </c>
      <c r="W87">
        <v>29</v>
      </c>
      <c r="X87">
        <v>0.169067803220705</v>
      </c>
      <c r="Y87">
        <v>8.0726584333543405E-2</v>
      </c>
      <c r="Z87">
        <v>2.7669007262914699E-2</v>
      </c>
      <c r="AA87">
        <v>-0.42619180743200602</v>
      </c>
      <c r="AB87">
        <v>-0.638007695588511</v>
      </c>
      <c r="AC87">
        <v>-0.47587137532593599</v>
      </c>
      <c r="AD87">
        <v>0.58701694459410003</v>
      </c>
      <c r="AE87">
        <v>0.97652464576491105</v>
      </c>
      <c r="AF87">
        <v>1.1159913752049899</v>
      </c>
      <c r="AG87">
        <v>1.1572380666527999</v>
      </c>
      <c r="AH87">
        <v>1.0841904355176899</v>
      </c>
      <c r="AI87">
        <v>1.1857145677751799</v>
      </c>
      <c r="AJ87">
        <v>1.30150520038893</v>
      </c>
      <c r="AK87">
        <v>0.87219993380615901</v>
      </c>
    </row>
    <row r="88" spans="1:37" x14ac:dyDescent="0.25">
      <c r="A88" t="s">
        <v>1709</v>
      </c>
      <c r="B88" t="s">
        <v>1172</v>
      </c>
      <c r="C88" t="s">
        <v>1026</v>
      </c>
      <c r="D88" t="s">
        <v>1027</v>
      </c>
      <c r="E88">
        <v>512.70000000000005</v>
      </c>
      <c r="F88">
        <v>0.83862357517984698</v>
      </c>
      <c r="N88" t="s">
        <v>1014</v>
      </c>
      <c r="O88" t="s">
        <v>1014</v>
      </c>
      <c r="P88" t="s">
        <v>1014</v>
      </c>
      <c r="Q88" t="s">
        <v>1014</v>
      </c>
      <c r="R88" t="s">
        <v>1014</v>
      </c>
      <c r="S88" t="s">
        <v>1014</v>
      </c>
      <c r="T88" t="s">
        <v>1014</v>
      </c>
      <c r="U88" t="s">
        <v>1014</v>
      </c>
      <c r="V88" t="s">
        <v>1015</v>
      </c>
      <c r="W88">
        <v>31</v>
      </c>
      <c r="X88">
        <v>2.0032223802737398E-3</v>
      </c>
      <c r="Y88">
        <v>0.12295964372128899</v>
      </c>
      <c r="Z88">
        <v>2.28905029449749E-2</v>
      </c>
      <c r="AA88">
        <v>-0.30291104726880203</v>
      </c>
      <c r="AB88">
        <v>-0.42440697629069002</v>
      </c>
      <c r="AC88">
        <v>-0.18812697752975099</v>
      </c>
      <c r="AD88">
        <v>0.17454271103431501</v>
      </c>
      <c r="AE88">
        <v>0.51370170180421704</v>
      </c>
      <c r="AF88">
        <v>0.67624895209771696</v>
      </c>
      <c r="AG88">
        <v>0.492782361977609</v>
      </c>
      <c r="AH88">
        <v>0.54099527113780299</v>
      </c>
      <c r="AI88">
        <v>0.73499875626604005</v>
      </c>
      <c r="AJ88">
        <v>0.74490060262292901</v>
      </c>
      <c r="AK88">
        <v>0.83862357517984698</v>
      </c>
    </row>
    <row r="89" spans="1:37" x14ac:dyDescent="0.25">
      <c r="A89" t="s">
        <v>1710</v>
      </c>
      <c r="B89" t="s">
        <v>1172</v>
      </c>
      <c r="C89" t="s">
        <v>1028</v>
      </c>
      <c r="D89" t="s">
        <v>1029</v>
      </c>
      <c r="E89">
        <v>1122.2</v>
      </c>
      <c r="F89">
        <v>0.575759068812006</v>
      </c>
      <c r="G89">
        <v>0.106616684284666</v>
      </c>
      <c r="H89">
        <v>0.35756129198858</v>
      </c>
      <c r="I89">
        <v>0.80542455665955803</v>
      </c>
      <c r="J89">
        <v>-0.51627994824256396</v>
      </c>
      <c r="K89">
        <v>5.5706031635450397E-2</v>
      </c>
      <c r="L89">
        <v>-0.15611397461265999</v>
      </c>
      <c r="M89">
        <v>-0.91613319964969797</v>
      </c>
      <c r="N89" t="s">
        <v>1051</v>
      </c>
      <c r="O89" t="s">
        <v>1008</v>
      </c>
      <c r="P89" t="s">
        <v>1008</v>
      </c>
      <c r="Q89" t="s">
        <v>1008</v>
      </c>
      <c r="R89" t="s">
        <v>1021</v>
      </c>
      <c r="S89" t="s">
        <v>1006</v>
      </c>
      <c r="T89" t="s">
        <v>1006</v>
      </c>
      <c r="U89" t="s">
        <v>1030</v>
      </c>
      <c r="V89" t="s">
        <v>1009</v>
      </c>
      <c r="W89">
        <v>39</v>
      </c>
      <c r="X89">
        <v>0.41062835592048702</v>
      </c>
      <c r="Y89">
        <v>0.60731443295878795</v>
      </c>
      <c r="Z89">
        <v>0.22979222777727901</v>
      </c>
      <c r="AA89">
        <v>5.4367837661392297E-2</v>
      </c>
      <c r="AB89">
        <v>1.6691674691841199E-2</v>
      </c>
      <c r="AC89">
        <v>-0.26170541041447098</v>
      </c>
      <c r="AD89">
        <v>0.13395018481715801</v>
      </c>
      <c r="AE89">
        <v>0.417302630559302</v>
      </c>
      <c r="AF89">
        <v>0.53496539662576603</v>
      </c>
      <c r="AG89">
        <v>0.68555527685849404</v>
      </c>
      <c r="AH89">
        <v>1.61274649211453</v>
      </c>
      <c r="AI89">
        <v>2.4095242994700801</v>
      </c>
      <c r="AJ89">
        <v>1.18667959990962</v>
      </c>
      <c r="AK89">
        <v>0.575759068812006</v>
      </c>
    </row>
    <row r="90" spans="1:37" x14ac:dyDescent="0.25">
      <c r="A90" t="s">
        <v>1711</v>
      </c>
      <c r="B90" t="s">
        <v>1172</v>
      </c>
      <c r="C90" t="s">
        <v>1031</v>
      </c>
      <c r="D90" t="s">
        <v>1032</v>
      </c>
      <c r="E90">
        <v>326.10000000000002</v>
      </c>
      <c r="F90">
        <v>0.742237599213319</v>
      </c>
      <c r="N90" t="s">
        <v>1014</v>
      </c>
      <c r="O90" t="s">
        <v>1014</v>
      </c>
      <c r="P90" t="s">
        <v>1014</v>
      </c>
      <c r="Q90" t="s">
        <v>1014</v>
      </c>
      <c r="R90" t="s">
        <v>1014</v>
      </c>
      <c r="S90" t="s">
        <v>1014</v>
      </c>
      <c r="T90" t="s">
        <v>1014</v>
      </c>
      <c r="U90" t="s">
        <v>1014</v>
      </c>
      <c r="V90" t="s">
        <v>1015</v>
      </c>
      <c r="W90">
        <v>36</v>
      </c>
      <c r="X90">
        <v>0.87120156549929995</v>
      </c>
      <c r="Y90">
        <v>0.84150987917526199</v>
      </c>
      <c r="Z90">
        <v>0.315201454825563</v>
      </c>
      <c r="AA90">
        <v>-2.75096200286036E-3</v>
      </c>
      <c r="AB90">
        <v>-0.138483794863309</v>
      </c>
      <c r="AC90">
        <v>8.7524560365715195E-2</v>
      </c>
      <c r="AD90">
        <v>0.75743085107604602</v>
      </c>
      <c r="AE90">
        <v>0.99913719713327698</v>
      </c>
      <c r="AF90">
        <v>0.94489162065024102</v>
      </c>
      <c r="AG90">
        <v>0.74394913307746402</v>
      </c>
      <c r="AH90">
        <v>0.79209823214502795</v>
      </c>
      <c r="AI90">
        <v>1.0968472766161299</v>
      </c>
      <c r="AJ90">
        <v>0.87745551673267497</v>
      </c>
      <c r="AK90">
        <v>0.742237599213319</v>
      </c>
    </row>
    <row r="91" spans="1:37" x14ac:dyDescent="0.25">
      <c r="A91" t="s">
        <v>1712</v>
      </c>
      <c r="B91" t="s">
        <v>1172</v>
      </c>
      <c r="C91" t="s">
        <v>1033</v>
      </c>
      <c r="D91" t="s">
        <v>1034</v>
      </c>
      <c r="E91">
        <v>356</v>
      </c>
      <c r="F91">
        <v>1.1681427690872701</v>
      </c>
      <c r="G91">
        <v>1.5211934828851901</v>
      </c>
      <c r="H91">
        <v>-0.477268125351893</v>
      </c>
      <c r="I91">
        <v>0.35991132079714599</v>
      </c>
      <c r="J91">
        <v>-8.6086409523410803E-2</v>
      </c>
      <c r="K91">
        <v>0.636498772108126</v>
      </c>
      <c r="L91">
        <v>-0.57744946469306102</v>
      </c>
      <c r="M91">
        <v>-0.35967234793512798</v>
      </c>
      <c r="N91" t="s">
        <v>1020</v>
      </c>
      <c r="O91" t="s">
        <v>1007</v>
      </c>
      <c r="P91" t="s">
        <v>1021</v>
      </c>
      <c r="Q91" t="s">
        <v>1006</v>
      </c>
      <c r="R91" t="s">
        <v>1006</v>
      </c>
      <c r="S91" t="s">
        <v>1008</v>
      </c>
      <c r="T91" t="s">
        <v>1021</v>
      </c>
      <c r="U91" t="s">
        <v>1021</v>
      </c>
      <c r="V91" t="s">
        <v>1009</v>
      </c>
      <c r="W91">
        <v>19</v>
      </c>
      <c r="X91">
        <v>1.28330053220329E-2</v>
      </c>
      <c r="Y91">
        <v>-1.2507845379615701</v>
      </c>
      <c r="Z91">
        <v>-0.96074668914435801</v>
      </c>
      <c r="AA91">
        <v>-6.4579856990876094E-2</v>
      </c>
      <c r="AB91">
        <v>-0.242139826660284</v>
      </c>
      <c r="AC91">
        <v>-0.175363475797431</v>
      </c>
      <c r="AD91">
        <v>-1.0888900975879701</v>
      </c>
      <c r="AE91">
        <v>-1.04805543133009</v>
      </c>
      <c r="AF91">
        <v>-1.01551706921276</v>
      </c>
      <c r="AG91">
        <v>-0.76936841981175996</v>
      </c>
      <c r="AH91">
        <v>-6.6844020088591596E-2</v>
      </c>
      <c r="AI91">
        <v>0.58337504785407102</v>
      </c>
      <c r="AJ91">
        <v>1.33422841612075</v>
      </c>
      <c r="AK91">
        <v>1.1681427690872701</v>
      </c>
    </row>
    <row r="92" spans="1:37" x14ac:dyDescent="0.25">
      <c r="A92" t="s">
        <v>1713</v>
      </c>
      <c r="B92" t="s">
        <v>1172</v>
      </c>
      <c r="C92" t="s">
        <v>1035</v>
      </c>
      <c r="D92" t="s">
        <v>1036</v>
      </c>
      <c r="E92">
        <v>92.3</v>
      </c>
      <c r="F92">
        <v>2.5546482906044101</v>
      </c>
      <c r="N92" t="s">
        <v>1014</v>
      </c>
      <c r="O92" t="s">
        <v>1014</v>
      </c>
      <c r="P92" t="s">
        <v>1014</v>
      </c>
      <c r="Q92" t="s">
        <v>1014</v>
      </c>
      <c r="R92" t="s">
        <v>1014</v>
      </c>
      <c r="S92" t="s">
        <v>1014</v>
      </c>
      <c r="T92" t="s">
        <v>1014</v>
      </c>
      <c r="U92" t="s">
        <v>1014</v>
      </c>
      <c r="V92" t="s">
        <v>1015</v>
      </c>
      <c r="W92">
        <v>1</v>
      </c>
      <c r="X92">
        <v>1.33813238744806</v>
      </c>
      <c r="Y92">
        <v>1.26500505572182</v>
      </c>
      <c r="Z92">
        <v>1.0388654361239</v>
      </c>
      <c r="AA92">
        <v>0.39969838432737398</v>
      </c>
      <c r="AB92">
        <v>0.434970867944665</v>
      </c>
      <c r="AC92">
        <v>1.14240854623166</v>
      </c>
      <c r="AD92">
        <v>2.2866634876324898</v>
      </c>
      <c r="AE92">
        <v>2.23792104219523</v>
      </c>
      <c r="AF92">
        <v>1.7965675644889101</v>
      </c>
      <c r="AG92">
        <v>1.8118197214915199</v>
      </c>
      <c r="AH92">
        <v>1.3577232563108499</v>
      </c>
      <c r="AI92">
        <v>1.6279272507740401</v>
      </c>
      <c r="AJ92">
        <v>2.3487808418406999</v>
      </c>
      <c r="AK92">
        <v>2.5546482906044101</v>
      </c>
    </row>
    <row r="93" spans="1:37" x14ac:dyDescent="0.25">
      <c r="A93" t="s">
        <v>1714</v>
      </c>
      <c r="B93" t="s">
        <v>1172</v>
      </c>
      <c r="C93" t="s">
        <v>1037</v>
      </c>
      <c r="D93" t="s">
        <v>1038</v>
      </c>
      <c r="E93">
        <v>652.70000000000005</v>
      </c>
      <c r="F93">
        <v>1.8486983074738901</v>
      </c>
      <c r="G93">
        <v>1.11305799661315</v>
      </c>
      <c r="H93">
        <v>0.64046015852731697</v>
      </c>
      <c r="I93">
        <v>0.59418996120672396</v>
      </c>
      <c r="J93">
        <v>0.60134124322805305</v>
      </c>
      <c r="K93">
        <v>1.29594446885161</v>
      </c>
      <c r="L93">
        <v>0.47244286734075402</v>
      </c>
      <c r="M93">
        <v>-0.36947119629765202</v>
      </c>
      <c r="N93" t="s">
        <v>1020</v>
      </c>
      <c r="O93" t="s">
        <v>1007</v>
      </c>
      <c r="P93" t="s">
        <v>1008</v>
      </c>
      <c r="Q93" t="s">
        <v>1008</v>
      </c>
      <c r="R93" t="s">
        <v>1008</v>
      </c>
      <c r="S93" t="s">
        <v>1007</v>
      </c>
      <c r="T93" t="s">
        <v>1008</v>
      </c>
      <c r="U93" t="s">
        <v>1021</v>
      </c>
      <c r="V93" t="s">
        <v>1009</v>
      </c>
      <c r="W93">
        <v>4</v>
      </c>
      <c r="X93">
        <v>1.33894407039409</v>
      </c>
      <c r="Y93">
        <v>0.72713946969085697</v>
      </c>
      <c r="Z93">
        <v>6.30779956979947E-3</v>
      </c>
      <c r="AA93">
        <v>-0.344831668261397</v>
      </c>
      <c r="AB93">
        <v>0.138912825043528</v>
      </c>
      <c r="AC93">
        <v>-0.424111586081033</v>
      </c>
      <c r="AD93">
        <v>1.36281756298819</v>
      </c>
      <c r="AE93">
        <v>2.0582464197010899</v>
      </c>
      <c r="AF93">
        <v>1.00954553589009</v>
      </c>
      <c r="AG93">
        <v>0.67601901405846998</v>
      </c>
      <c r="AH93">
        <v>1.4401284526117599</v>
      </c>
      <c r="AI93">
        <v>1.87892762919435</v>
      </c>
      <c r="AJ93">
        <v>2.1213334836593001</v>
      </c>
      <c r="AK93">
        <v>1.8486983074738901</v>
      </c>
    </row>
    <row r="94" spans="1:37" x14ac:dyDescent="0.25">
      <c r="A94" t="s">
        <v>1715</v>
      </c>
      <c r="B94" t="s">
        <v>1172</v>
      </c>
      <c r="C94" t="s">
        <v>1039</v>
      </c>
      <c r="D94" t="s">
        <v>1040</v>
      </c>
      <c r="E94">
        <v>656.4</v>
      </c>
      <c r="F94">
        <v>1.2204603897537101</v>
      </c>
      <c r="G94">
        <v>0.44809715889277602</v>
      </c>
      <c r="H94">
        <v>1.01875000763253</v>
      </c>
      <c r="I94">
        <v>0.23723590905644201</v>
      </c>
      <c r="J94">
        <v>0.65856867133251595</v>
      </c>
      <c r="K94">
        <v>1.3099090900853601</v>
      </c>
      <c r="L94">
        <v>-0.27859560699445501</v>
      </c>
      <c r="M94">
        <v>-0.48310623183024698</v>
      </c>
      <c r="N94" t="s">
        <v>1020</v>
      </c>
      <c r="O94" t="s">
        <v>1008</v>
      </c>
      <c r="P94" t="s">
        <v>1007</v>
      </c>
      <c r="Q94" t="s">
        <v>1006</v>
      </c>
      <c r="R94" t="s">
        <v>1007</v>
      </c>
      <c r="S94" t="s">
        <v>1007</v>
      </c>
      <c r="T94" t="s">
        <v>1006</v>
      </c>
      <c r="U94" t="s">
        <v>1021</v>
      </c>
      <c r="V94" t="s">
        <v>1009</v>
      </c>
      <c r="W94">
        <v>17</v>
      </c>
      <c r="X94">
        <v>1.1412500355347499</v>
      </c>
      <c r="Y94">
        <v>0.70513420298309304</v>
      </c>
      <c r="Z94">
        <v>2.1411891851124101E-2</v>
      </c>
      <c r="AA94">
        <v>0.70158919727491198</v>
      </c>
      <c r="AB94">
        <v>0.80948284778837198</v>
      </c>
      <c r="AC94">
        <v>-0.44767202640873299</v>
      </c>
      <c r="AD94">
        <v>0.45896086403320202</v>
      </c>
      <c r="AE94">
        <v>0.92771902002430595</v>
      </c>
      <c r="AF94">
        <v>0.92744836986236601</v>
      </c>
      <c r="AG94">
        <v>1.22888682149494</v>
      </c>
      <c r="AH94">
        <v>1.15633799712592</v>
      </c>
      <c r="AI94">
        <v>1.5105025076972201</v>
      </c>
      <c r="AJ94">
        <v>1.8170233775572999</v>
      </c>
      <c r="AK94">
        <v>1.2204603897537101</v>
      </c>
    </row>
    <row r="95" spans="1:37" x14ac:dyDescent="0.25">
      <c r="A95" t="s">
        <v>1716</v>
      </c>
      <c r="B95" t="s">
        <v>1172</v>
      </c>
      <c r="C95" t="s">
        <v>1041</v>
      </c>
      <c r="D95" t="s">
        <v>1042</v>
      </c>
      <c r="E95">
        <v>745</v>
      </c>
      <c r="F95">
        <v>1.6506669942646199</v>
      </c>
      <c r="G95">
        <v>1.4329218424788399</v>
      </c>
      <c r="H95">
        <v>-0.757360311105577</v>
      </c>
      <c r="I95">
        <v>8.3421980781816604E-2</v>
      </c>
      <c r="J95">
        <v>0.43948080448652599</v>
      </c>
      <c r="K95">
        <v>0.94318931334717904</v>
      </c>
      <c r="L95">
        <v>0.432198051398898</v>
      </c>
      <c r="M95">
        <v>-0.29351134275635998</v>
      </c>
      <c r="N95" t="s">
        <v>1020</v>
      </c>
      <c r="O95" t="s">
        <v>1007</v>
      </c>
      <c r="P95" t="s">
        <v>1021</v>
      </c>
      <c r="Q95" t="s">
        <v>1006</v>
      </c>
      <c r="R95" t="s">
        <v>1008</v>
      </c>
      <c r="S95" t="s">
        <v>1008</v>
      </c>
      <c r="T95" t="s">
        <v>1008</v>
      </c>
      <c r="U95" t="s">
        <v>1021</v>
      </c>
      <c r="V95" t="s">
        <v>1009</v>
      </c>
      <c r="W95">
        <v>5</v>
      </c>
      <c r="X95">
        <v>0.33123155754438999</v>
      </c>
      <c r="Y95">
        <v>0.44038849145440001</v>
      </c>
      <c r="Z95">
        <v>0.23643517016035401</v>
      </c>
      <c r="AA95">
        <v>-6.7682884342074603E-2</v>
      </c>
      <c r="AB95">
        <v>-0.128465041847318</v>
      </c>
      <c r="AC95">
        <v>-2.65525131954348E-2</v>
      </c>
      <c r="AD95">
        <v>0.171247660117929</v>
      </c>
      <c r="AE95">
        <v>0.267323441704169</v>
      </c>
      <c r="AF95">
        <v>0.90689122023201196</v>
      </c>
      <c r="AG95">
        <v>0.392561108626092</v>
      </c>
      <c r="AH95">
        <v>-0.50879318433338605</v>
      </c>
      <c r="AI95">
        <v>0.30994359914182001</v>
      </c>
      <c r="AJ95">
        <v>1.2981976414533101</v>
      </c>
      <c r="AK95">
        <v>1.6506669942646199</v>
      </c>
    </row>
    <row r="96" spans="1:37" x14ac:dyDescent="0.25">
      <c r="A96" t="s">
        <v>1717</v>
      </c>
      <c r="B96" t="s">
        <v>1172</v>
      </c>
      <c r="C96" t="s">
        <v>1043</v>
      </c>
      <c r="D96" t="s">
        <v>1044</v>
      </c>
      <c r="E96">
        <v>328.9</v>
      </c>
      <c r="F96">
        <v>2.2630618524452299</v>
      </c>
      <c r="N96" t="s">
        <v>1014</v>
      </c>
      <c r="O96" t="s">
        <v>1014</v>
      </c>
      <c r="P96" t="s">
        <v>1014</v>
      </c>
      <c r="Q96" t="s">
        <v>1014</v>
      </c>
      <c r="R96" t="s">
        <v>1014</v>
      </c>
      <c r="S96" t="s">
        <v>1014</v>
      </c>
      <c r="T96" t="s">
        <v>1014</v>
      </c>
      <c r="U96" t="s">
        <v>1014</v>
      </c>
      <c r="V96" t="s">
        <v>1015</v>
      </c>
      <c r="W96">
        <v>2</v>
      </c>
      <c r="X96">
        <v>0.870486342499598</v>
      </c>
      <c r="Y96">
        <v>0.92291235500732305</v>
      </c>
      <c r="Z96">
        <v>0.641163968128456</v>
      </c>
      <c r="AA96">
        <v>0.47533234511616401</v>
      </c>
      <c r="AB96">
        <v>0.84293016294786105</v>
      </c>
      <c r="AC96">
        <v>0.96455963038288395</v>
      </c>
      <c r="AD96">
        <v>1.66280024013547</v>
      </c>
      <c r="AE96">
        <v>2.06025181992857</v>
      </c>
      <c r="AF96">
        <v>1.4104377488012301</v>
      </c>
      <c r="AG96">
        <v>1.0292127130339701</v>
      </c>
      <c r="AH96">
        <v>1.4102506271437301</v>
      </c>
      <c r="AI96">
        <v>1.3073933332091501</v>
      </c>
      <c r="AJ96">
        <v>2.1304541449786099</v>
      </c>
      <c r="AK96">
        <v>2.2630618524452299</v>
      </c>
    </row>
    <row r="97" spans="1:37" x14ac:dyDescent="0.25">
      <c r="A97" t="s">
        <v>1718</v>
      </c>
      <c r="B97" t="s">
        <v>1172</v>
      </c>
      <c r="C97" t="s">
        <v>1045</v>
      </c>
      <c r="D97" t="s">
        <v>1046</v>
      </c>
      <c r="E97">
        <v>336.6</v>
      </c>
      <c r="F97">
        <v>0.195355278871398</v>
      </c>
      <c r="N97" t="s">
        <v>1014</v>
      </c>
      <c r="O97" t="s">
        <v>1014</v>
      </c>
      <c r="P97" t="s">
        <v>1014</v>
      </c>
      <c r="Q97" t="s">
        <v>1014</v>
      </c>
      <c r="R97" t="s">
        <v>1014</v>
      </c>
      <c r="S97" t="s">
        <v>1014</v>
      </c>
      <c r="T97" t="s">
        <v>1014</v>
      </c>
      <c r="U97" t="s">
        <v>1014</v>
      </c>
      <c r="V97" t="s">
        <v>1015</v>
      </c>
      <c r="W97">
        <v>50</v>
      </c>
      <c r="X97">
        <v>-0.11478170903986799</v>
      </c>
      <c r="Y97">
        <v>-8.0960109909995706E-2</v>
      </c>
      <c r="Z97">
        <v>-0.10628163671422</v>
      </c>
      <c r="AA97">
        <v>-0.23405904411511699</v>
      </c>
      <c r="AB97">
        <v>-0.143801870365518</v>
      </c>
      <c r="AC97">
        <v>0.12446976903505801</v>
      </c>
      <c r="AD97">
        <v>0.94743606314326301</v>
      </c>
      <c r="AE97">
        <v>1.43883712563431</v>
      </c>
      <c r="AF97">
        <v>0.96634753872859702</v>
      </c>
      <c r="AG97">
        <v>0.53591161942798105</v>
      </c>
      <c r="AH97">
        <v>0.39840649825287699</v>
      </c>
      <c r="AI97">
        <v>1.0214655657074201</v>
      </c>
      <c r="AJ97">
        <v>0.76441348407543697</v>
      </c>
      <c r="AK97">
        <v>0.195355278871398</v>
      </c>
    </row>
    <row r="98" spans="1:37" x14ac:dyDescent="0.25">
      <c r="A98" t="s">
        <v>1719</v>
      </c>
      <c r="B98" t="s">
        <v>1172</v>
      </c>
      <c r="C98" t="s">
        <v>1047</v>
      </c>
      <c r="D98" t="s">
        <v>1048</v>
      </c>
      <c r="E98">
        <v>843.9</v>
      </c>
      <c r="F98">
        <v>0.14403070358525299</v>
      </c>
      <c r="N98" t="s">
        <v>1014</v>
      </c>
      <c r="O98" t="s">
        <v>1014</v>
      </c>
      <c r="P98" t="s">
        <v>1014</v>
      </c>
      <c r="Q98" t="s">
        <v>1014</v>
      </c>
      <c r="R98" t="s">
        <v>1014</v>
      </c>
      <c r="S98" t="s">
        <v>1014</v>
      </c>
      <c r="T98" t="s">
        <v>1014</v>
      </c>
      <c r="U98" t="s">
        <v>1014</v>
      </c>
      <c r="V98" t="s">
        <v>1015</v>
      </c>
      <c r="W98">
        <v>52</v>
      </c>
      <c r="X98">
        <v>1.4403772334798399</v>
      </c>
      <c r="Y98">
        <v>1.8833315017317001</v>
      </c>
      <c r="Z98">
        <v>1.3521750921509199</v>
      </c>
      <c r="AA98">
        <v>1.98106548903299</v>
      </c>
      <c r="AB98">
        <v>1.0330903387917401</v>
      </c>
      <c r="AC98">
        <v>0.48563732813502097</v>
      </c>
      <c r="AD98">
        <v>1.79602708884927</v>
      </c>
      <c r="AE98">
        <v>0.97303904085848802</v>
      </c>
      <c r="AF98">
        <v>1.2643256217471801</v>
      </c>
      <c r="AG98">
        <v>1.3458308663281799</v>
      </c>
      <c r="AH98">
        <v>0.40510609368837303</v>
      </c>
      <c r="AI98">
        <v>0.52144755466526704</v>
      </c>
      <c r="AJ98">
        <v>0.37193120070747299</v>
      </c>
      <c r="AK98">
        <v>0.14403070358525299</v>
      </c>
    </row>
    <row r="99" spans="1:37" x14ac:dyDescent="0.25">
      <c r="A99" t="s">
        <v>1720</v>
      </c>
      <c r="B99" t="s">
        <v>1172</v>
      </c>
      <c r="C99" t="s">
        <v>1049</v>
      </c>
      <c r="D99" t="s">
        <v>1050</v>
      </c>
      <c r="E99">
        <v>714.5</v>
      </c>
      <c r="F99">
        <v>0.48696104744028901</v>
      </c>
      <c r="G99">
        <v>-0.81748074276488503</v>
      </c>
      <c r="H99">
        <v>-1.6467170981885899</v>
      </c>
      <c r="I99">
        <v>0.96796789298473995</v>
      </c>
      <c r="J99">
        <v>0.50847044554176402</v>
      </c>
      <c r="K99">
        <v>1.052033336849</v>
      </c>
      <c r="L99">
        <v>1.1470577482317501</v>
      </c>
      <c r="M99">
        <v>-0.33395207913993202</v>
      </c>
      <c r="N99" t="s">
        <v>1008</v>
      </c>
      <c r="O99" t="s">
        <v>1030</v>
      </c>
      <c r="P99" t="s">
        <v>1030</v>
      </c>
      <c r="Q99" t="s">
        <v>1007</v>
      </c>
      <c r="R99" t="s">
        <v>1008</v>
      </c>
      <c r="S99" t="s">
        <v>1007</v>
      </c>
      <c r="T99" t="s">
        <v>1007</v>
      </c>
      <c r="U99" t="s">
        <v>1021</v>
      </c>
      <c r="V99" t="s">
        <v>1009</v>
      </c>
      <c r="W99">
        <v>42</v>
      </c>
      <c r="X99">
        <v>-0.32803870290083798</v>
      </c>
      <c r="Y99">
        <v>0.80737174517225696</v>
      </c>
      <c r="Z99">
        <v>1.1987090241549501</v>
      </c>
      <c r="AA99">
        <v>0.32082419046168398</v>
      </c>
      <c r="AB99">
        <v>-0.87553208085886502</v>
      </c>
      <c r="AC99">
        <v>1.44824839493861E-2</v>
      </c>
      <c r="AD99">
        <v>0.764890764170153</v>
      </c>
      <c r="AE99">
        <v>0.801704024891427</v>
      </c>
      <c r="AF99">
        <v>0.15257998579183599</v>
      </c>
      <c r="AG99">
        <v>-2.30992935812913E-2</v>
      </c>
      <c r="AH99">
        <v>0.26380502212940299</v>
      </c>
      <c r="AI99">
        <v>-0.68508776130813098</v>
      </c>
      <c r="AJ99">
        <v>0.79514563437227503</v>
      </c>
      <c r="AK99">
        <v>0.48696104744028901</v>
      </c>
    </row>
    <row r="100" spans="1:37" x14ac:dyDescent="0.25">
      <c r="A100" t="s">
        <v>1721</v>
      </c>
      <c r="B100" t="s">
        <v>1172</v>
      </c>
      <c r="C100" t="s">
        <v>1052</v>
      </c>
      <c r="D100" t="s">
        <v>1053</v>
      </c>
      <c r="E100">
        <v>932</v>
      </c>
      <c r="F100">
        <v>1.53218958147462</v>
      </c>
      <c r="G100">
        <v>0.94450001059566402</v>
      </c>
      <c r="H100">
        <v>-1.4679536893937399</v>
      </c>
      <c r="I100">
        <v>0.77020171292866302</v>
      </c>
      <c r="J100">
        <v>0.77758041363065999</v>
      </c>
      <c r="K100">
        <v>1.65789379635469</v>
      </c>
      <c r="L100">
        <v>-0.31173244973101299</v>
      </c>
      <c r="M100">
        <v>0.63340341567781699</v>
      </c>
      <c r="N100" t="s">
        <v>1020</v>
      </c>
      <c r="O100" t="s">
        <v>1007</v>
      </c>
      <c r="P100" t="s">
        <v>1030</v>
      </c>
      <c r="Q100" t="s">
        <v>1008</v>
      </c>
      <c r="R100" t="s">
        <v>1007</v>
      </c>
      <c r="S100" t="s">
        <v>1007</v>
      </c>
      <c r="T100" t="s">
        <v>1006</v>
      </c>
      <c r="U100" t="s">
        <v>1008</v>
      </c>
      <c r="V100" t="s">
        <v>1009</v>
      </c>
      <c r="W100">
        <v>9</v>
      </c>
      <c r="X100">
        <v>0.98377732685296504</v>
      </c>
      <c r="Y100">
        <v>-1.0322488493723001</v>
      </c>
      <c r="Z100">
        <v>-1.23276416183335</v>
      </c>
      <c r="AA100">
        <v>-0.15214209761285699</v>
      </c>
      <c r="AB100">
        <v>-0.64862716550066601</v>
      </c>
      <c r="AC100">
        <v>-0.46354041129191698</v>
      </c>
      <c r="AD100">
        <v>0.73820657487284302</v>
      </c>
      <c r="AE100">
        <v>-0.12852401166956201</v>
      </c>
      <c r="AF100">
        <v>0.27019014340710801</v>
      </c>
      <c r="AG100">
        <v>1.1758277748425801</v>
      </c>
      <c r="AH100">
        <v>0.86855285768089796</v>
      </c>
      <c r="AI100">
        <v>1.72723023696092</v>
      </c>
      <c r="AJ100">
        <v>2.0193020056359399</v>
      </c>
      <c r="AK100">
        <v>1.53218958147462</v>
      </c>
    </row>
    <row r="101" spans="1:37" x14ac:dyDescent="0.25">
      <c r="A101" t="s">
        <v>1722</v>
      </c>
      <c r="B101" t="s">
        <v>1172</v>
      </c>
      <c r="C101" t="s">
        <v>1054</v>
      </c>
      <c r="D101" t="s">
        <v>1055</v>
      </c>
      <c r="E101">
        <v>571.6</v>
      </c>
      <c r="F101">
        <v>-1.6732124303525799</v>
      </c>
      <c r="G101">
        <v>1.19058983467326</v>
      </c>
      <c r="H101">
        <v>-1.5807020173799899</v>
      </c>
      <c r="I101">
        <v>-4.1607100320667003</v>
      </c>
      <c r="J101">
        <v>1.01686012499528</v>
      </c>
      <c r="K101">
        <v>1.27479276454963</v>
      </c>
      <c r="L101">
        <v>-0.18515767641876801</v>
      </c>
      <c r="M101">
        <v>0.48173917434989999</v>
      </c>
      <c r="N101" t="s">
        <v>1030</v>
      </c>
      <c r="O101" t="s">
        <v>1007</v>
      </c>
      <c r="P101" t="s">
        <v>1030</v>
      </c>
      <c r="Q101" t="s">
        <v>1030</v>
      </c>
      <c r="R101" t="s">
        <v>1007</v>
      </c>
      <c r="S101" t="s">
        <v>1007</v>
      </c>
      <c r="T101" t="s">
        <v>1006</v>
      </c>
      <c r="U101" t="s">
        <v>1008</v>
      </c>
      <c r="V101" t="s">
        <v>1009</v>
      </c>
      <c r="W101">
        <v>79</v>
      </c>
      <c r="X101">
        <v>-1.23345065424628</v>
      </c>
      <c r="Y101">
        <v>-1.4068831535976301</v>
      </c>
      <c r="Z101">
        <v>-1.3656525233585799</v>
      </c>
      <c r="AA101">
        <v>-1.1386262296430001</v>
      </c>
      <c r="AB101">
        <v>-1.27028903166914</v>
      </c>
      <c r="AC101">
        <v>-1.18125117892075</v>
      </c>
      <c r="AD101">
        <v>-1.05610734699187</v>
      </c>
      <c r="AE101">
        <v>-0.60479317566707602</v>
      </c>
      <c r="AF101">
        <v>-0.79610610657203096</v>
      </c>
      <c r="AG101">
        <v>-1.13118261736495</v>
      </c>
      <c r="AH101">
        <v>-0.44094427466747799</v>
      </c>
      <c r="AI101">
        <v>0.34021618451073299</v>
      </c>
      <c r="AJ101">
        <v>0.28238352385508497</v>
      </c>
      <c r="AK101">
        <v>-1.6732124303525799</v>
      </c>
    </row>
    <row r="102" spans="1:37" x14ac:dyDescent="0.25">
      <c r="A102" t="s">
        <v>1723</v>
      </c>
      <c r="B102" t="s">
        <v>1172</v>
      </c>
      <c r="C102" t="s">
        <v>1056</v>
      </c>
      <c r="D102" t="s">
        <v>1057</v>
      </c>
      <c r="E102">
        <v>876.5</v>
      </c>
      <c r="F102">
        <v>1.52818408127949</v>
      </c>
      <c r="N102" t="s">
        <v>1014</v>
      </c>
      <c r="O102" t="s">
        <v>1014</v>
      </c>
      <c r="P102" t="s">
        <v>1014</v>
      </c>
      <c r="Q102" t="s">
        <v>1014</v>
      </c>
      <c r="R102" t="s">
        <v>1014</v>
      </c>
      <c r="S102" t="s">
        <v>1014</v>
      </c>
      <c r="T102" t="s">
        <v>1014</v>
      </c>
      <c r="U102" t="s">
        <v>1014</v>
      </c>
      <c r="V102" t="s">
        <v>1015</v>
      </c>
      <c r="W102">
        <v>10</v>
      </c>
      <c r="X102">
        <v>0.47686674424673298</v>
      </c>
      <c r="Y102">
        <v>0.241522965135163</v>
      </c>
      <c r="Z102">
        <v>0.153225456607611</v>
      </c>
      <c r="AA102">
        <v>0.12784348982086299</v>
      </c>
      <c r="AB102">
        <v>0.14026804855738101</v>
      </c>
      <c r="AC102">
        <v>0.58467522461038501</v>
      </c>
      <c r="AD102">
        <v>1.37251525034198</v>
      </c>
      <c r="AE102">
        <v>2.2231304359655599</v>
      </c>
      <c r="AF102">
        <v>1.0346322479207799</v>
      </c>
      <c r="AG102">
        <v>0.39030604821479598</v>
      </c>
      <c r="AH102">
        <v>0.51439860512111002</v>
      </c>
      <c r="AI102">
        <v>1.1655122812313301</v>
      </c>
      <c r="AJ102">
        <v>1.84613307939936</v>
      </c>
      <c r="AK102">
        <v>1.52818408127949</v>
      </c>
    </row>
    <row r="103" spans="1:37" x14ac:dyDescent="0.25">
      <c r="A103" t="s">
        <v>1724</v>
      </c>
      <c r="B103" t="s">
        <v>1172</v>
      </c>
      <c r="C103" t="s">
        <v>1058</v>
      </c>
      <c r="D103" t="s">
        <v>1059</v>
      </c>
      <c r="E103">
        <v>1474.9</v>
      </c>
      <c r="F103">
        <v>1.4425483544487701</v>
      </c>
      <c r="G103">
        <v>-0.49128013683889299</v>
      </c>
      <c r="H103">
        <v>-0.57312979788288199</v>
      </c>
      <c r="I103">
        <v>0.60298587610662002</v>
      </c>
      <c r="J103">
        <v>0.30075977040067697</v>
      </c>
      <c r="K103">
        <v>-0.57514577544539702</v>
      </c>
      <c r="L103">
        <v>0.998473234302382</v>
      </c>
      <c r="M103">
        <v>1.04047925136065</v>
      </c>
      <c r="N103" t="s">
        <v>1020</v>
      </c>
      <c r="O103" t="s">
        <v>1021</v>
      </c>
      <c r="P103" t="s">
        <v>1021</v>
      </c>
      <c r="Q103" t="s">
        <v>1008</v>
      </c>
      <c r="R103" t="s">
        <v>1008</v>
      </c>
      <c r="S103" t="s">
        <v>1021</v>
      </c>
      <c r="T103" t="s">
        <v>1007</v>
      </c>
      <c r="U103" t="s">
        <v>1007</v>
      </c>
      <c r="V103" t="s">
        <v>1009</v>
      </c>
      <c r="W103">
        <v>13</v>
      </c>
      <c r="X103">
        <v>-0.222403315818717</v>
      </c>
      <c r="Y103">
        <v>-0.45777978893376098</v>
      </c>
      <c r="Z103">
        <v>0.15192452028579401</v>
      </c>
      <c r="AA103">
        <v>0.17311780950063599</v>
      </c>
      <c r="AB103">
        <v>-0.35653815606705502</v>
      </c>
      <c r="AC103">
        <v>-0.13987270927492801</v>
      </c>
      <c r="AD103">
        <v>-0.233570799852548</v>
      </c>
      <c r="AE103">
        <v>0.36724233585221999</v>
      </c>
      <c r="AF103">
        <v>0.63782512899136001</v>
      </c>
      <c r="AG103">
        <v>-8.2263098342281408E-3</v>
      </c>
      <c r="AH103">
        <v>1.03176457422046</v>
      </c>
      <c r="AI103">
        <v>0.95193425454748903</v>
      </c>
      <c r="AJ103">
        <v>0.741198461828392</v>
      </c>
      <c r="AK103">
        <v>1.4425483544487701</v>
      </c>
    </row>
    <row r="104" spans="1:37" x14ac:dyDescent="0.25">
      <c r="A104" t="s">
        <v>1725</v>
      </c>
      <c r="B104" t="s">
        <v>1172</v>
      </c>
      <c r="C104" t="s">
        <v>1060</v>
      </c>
      <c r="D104" t="s">
        <v>1061</v>
      </c>
      <c r="E104">
        <v>360.7</v>
      </c>
      <c r="F104">
        <v>1.43956324012506</v>
      </c>
      <c r="G104">
        <v>0.37476441712678799</v>
      </c>
      <c r="H104">
        <v>0.103727871133653</v>
      </c>
      <c r="I104">
        <v>0.58754778617799797</v>
      </c>
      <c r="J104">
        <v>0.65130699222459998</v>
      </c>
      <c r="K104">
        <v>1.6165223172020999</v>
      </c>
      <c r="L104">
        <v>0.25822141861985398</v>
      </c>
      <c r="M104">
        <v>0.37365212121057001</v>
      </c>
      <c r="N104" t="s">
        <v>1020</v>
      </c>
      <c r="O104" t="s">
        <v>1008</v>
      </c>
      <c r="P104" t="s">
        <v>1006</v>
      </c>
      <c r="Q104" t="s">
        <v>1008</v>
      </c>
      <c r="R104" t="s">
        <v>1007</v>
      </c>
      <c r="S104" t="s">
        <v>1007</v>
      </c>
      <c r="T104" t="s">
        <v>1008</v>
      </c>
      <c r="U104" t="s">
        <v>1008</v>
      </c>
      <c r="V104" t="s">
        <v>1009</v>
      </c>
      <c r="W104">
        <v>14</v>
      </c>
      <c r="X104">
        <v>1.18871824842622</v>
      </c>
      <c r="Y104">
        <v>1.2793167889641599</v>
      </c>
      <c r="Z104">
        <v>0.99318061473664798</v>
      </c>
      <c r="AA104">
        <v>0.61826945779445197</v>
      </c>
      <c r="AB104">
        <v>0.425251721761506</v>
      </c>
      <c r="AC104">
        <v>0.64849314856427998</v>
      </c>
      <c r="AD104">
        <v>2.0192864176618199</v>
      </c>
      <c r="AE104">
        <v>1.3823969493303501</v>
      </c>
      <c r="AF104">
        <v>1.5974995520916999</v>
      </c>
      <c r="AG104">
        <v>1.54457151771791</v>
      </c>
      <c r="AH104">
        <v>0.24723659680010601</v>
      </c>
      <c r="AI104">
        <v>0.71345584106216897</v>
      </c>
      <c r="AJ104">
        <v>0.50555572910701896</v>
      </c>
      <c r="AK104">
        <v>1.43956324012506</v>
      </c>
    </row>
    <row r="105" spans="1:37" x14ac:dyDescent="0.25">
      <c r="A105" t="s">
        <v>1726</v>
      </c>
      <c r="B105" t="s">
        <v>1172</v>
      </c>
      <c r="C105" t="s">
        <v>1062</v>
      </c>
      <c r="D105" t="s">
        <v>1063</v>
      </c>
      <c r="E105">
        <v>86.4</v>
      </c>
      <c r="F105">
        <v>0.73992386234288998</v>
      </c>
      <c r="N105" t="s">
        <v>1014</v>
      </c>
      <c r="O105" t="s">
        <v>1014</v>
      </c>
      <c r="P105" t="s">
        <v>1014</v>
      </c>
      <c r="Q105" t="s">
        <v>1014</v>
      </c>
      <c r="R105" t="s">
        <v>1014</v>
      </c>
      <c r="S105" t="s">
        <v>1014</v>
      </c>
      <c r="T105" t="s">
        <v>1014</v>
      </c>
      <c r="U105" t="s">
        <v>1014</v>
      </c>
      <c r="V105" t="s">
        <v>1015</v>
      </c>
      <c r="W105">
        <v>37</v>
      </c>
      <c r="X105">
        <v>0.87238866941335602</v>
      </c>
      <c r="Y105">
        <v>0.54188757978403301</v>
      </c>
      <c r="Z105">
        <v>0.94797477578297296</v>
      </c>
      <c r="AA105">
        <v>0.53628868640320204</v>
      </c>
      <c r="AB105">
        <v>-0.19668943425837301</v>
      </c>
      <c r="AC105">
        <v>-1.67005224657676</v>
      </c>
      <c r="AD105">
        <v>-0.81394763891203803</v>
      </c>
      <c r="AE105">
        <v>0.82858444154433997</v>
      </c>
      <c r="AF105">
        <v>8.0485200412388797E-2</v>
      </c>
      <c r="AG105">
        <v>7.0499970328805006E-2</v>
      </c>
      <c r="AH105">
        <v>0.91084512778300497</v>
      </c>
      <c r="AI105">
        <v>1.04761544933063</v>
      </c>
      <c r="AJ105">
        <v>0.88558799624992401</v>
      </c>
      <c r="AK105">
        <v>0.73992386234288998</v>
      </c>
    </row>
    <row r="106" spans="1:37" x14ac:dyDescent="0.25">
      <c r="A106" t="s">
        <v>1727</v>
      </c>
      <c r="B106" t="s">
        <v>1172</v>
      </c>
      <c r="C106" t="s">
        <v>1064</v>
      </c>
      <c r="D106" t="s">
        <v>1065</v>
      </c>
      <c r="E106">
        <v>999.1</v>
      </c>
      <c r="F106">
        <v>0.87893007699673398</v>
      </c>
      <c r="G106">
        <v>0.89392942088712202</v>
      </c>
      <c r="H106">
        <v>-0.26493898545340699</v>
      </c>
      <c r="I106">
        <v>-1.0041108183498999</v>
      </c>
      <c r="J106">
        <v>0.33165332299032602</v>
      </c>
      <c r="K106">
        <v>0.47167626092012599</v>
      </c>
      <c r="L106">
        <v>-0.34291131667664099</v>
      </c>
      <c r="M106">
        <v>0.12799446066664499</v>
      </c>
      <c r="N106" t="s">
        <v>1020</v>
      </c>
      <c r="O106" t="s">
        <v>1007</v>
      </c>
      <c r="P106" t="s">
        <v>1021</v>
      </c>
      <c r="Q106" t="s">
        <v>1030</v>
      </c>
      <c r="R106" t="s">
        <v>1008</v>
      </c>
      <c r="S106" t="s">
        <v>1008</v>
      </c>
      <c r="T106" t="s">
        <v>1006</v>
      </c>
      <c r="U106" t="s">
        <v>1006</v>
      </c>
      <c r="V106" t="s">
        <v>1009</v>
      </c>
      <c r="W106">
        <v>27</v>
      </c>
      <c r="X106">
        <v>0.64207228027232299</v>
      </c>
      <c r="Y106">
        <v>0.31933705569531601</v>
      </c>
      <c r="Z106">
        <v>9.9563415309771502E-2</v>
      </c>
      <c r="AA106">
        <v>7.9835618044571996E-2</v>
      </c>
      <c r="AB106">
        <v>0.204366367422854</v>
      </c>
      <c r="AC106">
        <v>0.72763366726017498</v>
      </c>
      <c r="AD106">
        <v>1.31624651314625</v>
      </c>
      <c r="AE106">
        <v>1.2673420182236901</v>
      </c>
      <c r="AF106">
        <v>-5.5965174824636503E-3</v>
      </c>
      <c r="AG106">
        <v>-0.48331378602054798</v>
      </c>
      <c r="AH106">
        <v>0.13519479433926901</v>
      </c>
      <c r="AI106">
        <v>0.23132589930321601</v>
      </c>
      <c r="AJ106">
        <v>0.89392649768530097</v>
      </c>
      <c r="AK106">
        <v>0.87893007699673398</v>
      </c>
    </row>
    <row r="107" spans="1:37" x14ac:dyDescent="0.25">
      <c r="A107" t="s">
        <v>1728</v>
      </c>
      <c r="B107" t="s">
        <v>1172</v>
      </c>
      <c r="C107" t="s">
        <v>1066</v>
      </c>
      <c r="D107" t="s">
        <v>1067</v>
      </c>
      <c r="E107">
        <v>1315.7</v>
      </c>
      <c r="F107">
        <v>1.0683954640479001</v>
      </c>
      <c r="G107">
        <v>0.22267933404975701</v>
      </c>
      <c r="H107">
        <v>1.55494981936301</v>
      </c>
      <c r="I107">
        <v>0.39370266711902002</v>
      </c>
      <c r="J107">
        <v>-0.39631642951571999</v>
      </c>
      <c r="K107">
        <v>0.57355292768609001</v>
      </c>
      <c r="L107">
        <v>-0.43655652067696199</v>
      </c>
      <c r="M107">
        <v>0.351357153565441</v>
      </c>
      <c r="N107" t="s">
        <v>1020</v>
      </c>
      <c r="O107" t="s">
        <v>1008</v>
      </c>
      <c r="P107" t="s">
        <v>1007</v>
      </c>
      <c r="Q107" t="s">
        <v>1006</v>
      </c>
      <c r="R107" t="s">
        <v>1021</v>
      </c>
      <c r="S107" t="s">
        <v>1008</v>
      </c>
      <c r="T107" t="s">
        <v>1021</v>
      </c>
      <c r="U107" t="s">
        <v>1008</v>
      </c>
      <c r="V107" t="s">
        <v>1009</v>
      </c>
      <c r="W107">
        <v>21</v>
      </c>
      <c r="X107">
        <v>-0.53119403802583198</v>
      </c>
      <c r="Y107">
        <v>0.100559906878171</v>
      </c>
      <c r="Z107">
        <v>0.17366110906288301</v>
      </c>
      <c r="AA107">
        <v>-0.99262493474306401</v>
      </c>
      <c r="AB107">
        <v>-0.39953895148100499</v>
      </c>
      <c r="AC107">
        <v>0.86611493496705005</v>
      </c>
      <c r="AD107">
        <v>1.30905907837423</v>
      </c>
      <c r="AE107">
        <v>1.0178215044194301</v>
      </c>
      <c r="AF107">
        <v>0.77949014159975505</v>
      </c>
      <c r="AG107">
        <v>0.75554370571361995</v>
      </c>
      <c r="AH107">
        <v>0.906118159894162</v>
      </c>
      <c r="AI107">
        <v>0.57343642120827898</v>
      </c>
      <c r="AJ107">
        <v>0.68631397810704997</v>
      </c>
      <c r="AK107">
        <v>1.0683954640479001</v>
      </c>
    </row>
    <row r="108" spans="1:37" x14ac:dyDescent="0.25">
      <c r="A108" t="s">
        <v>1729</v>
      </c>
      <c r="B108" t="s">
        <v>1172</v>
      </c>
      <c r="C108" t="s">
        <v>1068</v>
      </c>
      <c r="D108" t="s">
        <v>1069</v>
      </c>
      <c r="E108">
        <v>2286.1999999999998</v>
      </c>
      <c r="F108">
        <v>1.34471905056743</v>
      </c>
      <c r="G108">
        <v>-0.496036062325098</v>
      </c>
      <c r="H108">
        <v>1.12373763024655</v>
      </c>
      <c r="I108">
        <v>1.0647651446870201</v>
      </c>
      <c r="J108">
        <v>-0.19195840402206499</v>
      </c>
      <c r="K108">
        <v>-0.37704044017600802</v>
      </c>
      <c r="L108">
        <v>-3.9011499071409397E-2</v>
      </c>
      <c r="M108">
        <v>-0.78224659175355704</v>
      </c>
      <c r="N108" t="s">
        <v>1020</v>
      </c>
      <c r="O108" t="s">
        <v>1021</v>
      </c>
      <c r="P108" t="s">
        <v>1007</v>
      </c>
      <c r="Q108" t="s">
        <v>1007</v>
      </c>
      <c r="R108" t="s">
        <v>1021</v>
      </c>
      <c r="S108" t="s">
        <v>1021</v>
      </c>
      <c r="T108" t="s">
        <v>1006</v>
      </c>
      <c r="U108" t="s">
        <v>1021</v>
      </c>
      <c r="V108" t="s">
        <v>1009</v>
      </c>
      <c r="W108">
        <v>16</v>
      </c>
      <c r="X108">
        <v>0.108515675209311</v>
      </c>
      <c r="Y108">
        <v>0.77922207886998296</v>
      </c>
      <c r="Z108">
        <v>0.76778049664402903</v>
      </c>
      <c r="AA108">
        <v>0.82681431910249703</v>
      </c>
      <c r="AB108">
        <v>1.0364942874274901</v>
      </c>
      <c r="AC108">
        <v>0.88213910596037504</v>
      </c>
      <c r="AD108">
        <v>1.6367480731180699</v>
      </c>
      <c r="AE108">
        <v>2.4485323322389001</v>
      </c>
      <c r="AF108">
        <v>1.9932411435933199</v>
      </c>
      <c r="AG108">
        <v>1.4404417945567201</v>
      </c>
      <c r="AH108">
        <v>1.5217302315633501</v>
      </c>
      <c r="AI108">
        <v>1.4236569054522501</v>
      </c>
      <c r="AJ108">
        <v>1.3819036822166499</v>
      </c>
      <c r="AK108">
        <v>1.34471905056743</v>
      </c>
    </row>
    <row r="109" spans="1:37" x14ac:dyDescent="0.25">
      <c r="A109" t="s">
        <v>1730</v>
      </c>
      <c r="B109" t="s">
        <v>1172</v>
      </c>
      <c r="C109" t="s">
        <v>1070</v>
      </c>
      <c r="D109" t="s">
        <v>1071</v>
      </c>
      <c r="E109">
        <v>1488.8</v>
      </c>
      <c r="F109">
        <v>1.5971801999990001</v>
      </c>
      <c r="N109" t="s">
        <v>1014</v>
      </c>
      <c r="O109" t="s">
        <v>1014</v>
      </c>
      <c r="P109" t="s">
        <v>1014</v>
      </c>
      <c r="Q109" t="s">
        <v>1014</v>
      </c>
      <c r="R109" t="s">
        <v>1014</v>
      </c>
      <c r="S109" t="s">
        <v>1014</v>
      </c>
      <c r="T109" t="s">
        <v>1014</v>
      </c>
      <c r="U109" t="s">
        <v>1014</v>
      </c>
      <c r="V109" t="s">
        <v>1015</v>
      </c>
      <c r="W109">
        <v>6</v>
      </c>
      <c r="X109">
        <v>8.6964765012994302E-4</v>
      </c>
      <c r="Y109">
        <v>6.8092016675894207E-2</v>
      </c>
      <c r="Z109">
        <v>-0.13832793655252101</v>
      </c>
      <c r="AA109">
        <v>-0.31087907410469101</v>
      </c>
      <c r="AB109">
        <v>-0.24620432961858199</v>
      </c>
      <c r="AC109">
        <v>-0.200857530440023</v>
      </c>
      <c r="AD109">
        <v>0.193276781114083</v>
      </c>
      <c r="AE109">
        <v>0.32287442977188202</v>
      </c>
      <c r="AF109">
        <v>-0.54582895370427298</v>
      </c>
      <c r="AG109">
        <v>-1.09448166942096</v>
      </c>
      <c r="AH109">
        <v>-0.65119191269633903</v>
      </c>
      <c r="AI109">
        <v>1.33431574859372</v>
      </c>
      <c r="AJ109">
        <v>1.16996318862207</v>
      </c>
      <c r="AK109">
        <v>1.5971801999990001</v>
      </c>
    </row>
    <row r="110" spans="1:37" x14ac:dyDescent="0.25">
      <c r="A110" t="s">
        <v>1731</v>
      </c>
      <c r="B110" t="s">
        <v>1172</v>
      </c>
      <c r="C110" t="s">
        <v>1072</v>
      </c>
      <c r="D110" t="s">
        <v>1073</v>
      </c>
      <c r="E110">
        <v>1116.3</v>
      </c>
      <c r="F110">
        <v>0.76342564221491005</v>
      </c>
      <c r="G110">
        <v>-0.33931828401812503</v>
      </c>
      <c r="H110">
        <v>0.118403903632204</v>
      </c>
      <c r="I110">
        <v>0.98618776988000401</v>
      </c>
      <c r="J110">
        <v>-1.70534452446642</v>
      </c>
      <c r="K110">
        <v>-1.62810435854855</v>
      </c>
      <c r="L110">
        <v>-0.16366873767663501</v>
      </c>
      <c r="M110">
        <v>-1.74402431500564</v>
      </c>
      <c r="N110" t="s">
        <v>1051</v>
      </c>
      <c r="O110" t="s">
        <v>1006</v>
      </c>
      <c r="P110" t="s">
        <v>1006</v>
      </c>
      <c r="Q110" t="s">
        <v>1007</v>
      </c>
      <c r="R110" t="s">
        <v>1030</v>
      </c>
      <c r="S110" t="s">
        <v>1030</v>
      </c>
      <c r="T110" t="s">
        <v>1006</v>
      </c>
      <c r="U110" t="s">
        <v>1030</v>
      </c>
      <c r="V110" t="s">
        <v>1009</v>
      </c>
      <c r="W110">
        <v>33</v>
      </c>
      <c r="X110">
        <v>0.41423275616703997</v>
      </c>
      <c r="Y110">
        <v>0.49487676138843201</v>
      </c>
      <c r="Z110">
        <v>0.36402836605695199</v>
      </c>
      <c r="AA110">
        <v>-9.5756311230206198E-2</v>
      </c>
      <c r="AB110">
        <v>-0.29013682745463099</v>
      </c>
      <c r="AC110">
        <v>-7.5161100872763495E-2</v>
      </c>
      <c r="AD110">
        <v>0.611845648134142</v>
      </c>
      <c r="AE110">
        <v>1.0182786798147501</v>
      </c>
      <c r="AF110">
        <v>0.681528833337115</v>
      </c>
      <c r="AG110">
        <v>0.24883146124834099</v>
      </c>
      <c r="AH110">
        <v>0.32326665518936598</v>
      </c>
      <c r="AI110">
        <v>0.28068874789371301</v>
      </c>
      <c r="AJ110">
        <v>0.67337800558016603</v>
      </c>
      <c r="AK110">
        <v>0.76342564221491005</v>
      </c>
    </row>
    <row r="111" spans="1:37" x14ac:dyDescent="0.25">
      <c r="A111" t="s">
        <v>1732</v>
      </c>
      <c r="B111" t="s">
        <v>1172</v>
      </c>
      <c r="C111" t="s">
        <v>1074</v>
      </c>
      <c r="D111" t="s">
        <v>1075</v>
      </c>
      <c r="E111">
        <v>3474</v>
      </c>
      <c r="F111">
        <v>-0.22330365309122699</v>
      </c>
      <c r="G111">
        <v>-4.9111374288965101E-2</v>
      </c>
      <c r="H111">
        <v>-1.54403404742647</v>
      </c>
      <c r="I111">
        <v>-0.57107703934931797</v>
      </c>
      <c r="J111">
        <v>0.73262034445801505</v>
      </c>
      <c r="K111">
        <v>0.85002796552804505</v>
      </c>
      <c r="L111">
        <v>-0.43021855484744598</v>
      </c>
      <c r="M111">
        <v>0.75529490824557999</v>
      </c>
      <c r="N111" t="s">
        <v>1021</v>
      </c>
      <c r="O111" t="s">
        <v>1008</v>
      </c>
      <c r="P111" t="s">
        <v>1030</v>
      </c>
      <c r="Q111" t="s">
        <v>1021</v>
      </c>
      <c r="R111" t="s">
        <v>1007</v>
      </c>
      <c r="S111" t="s">
        <v>1008</v>
      </c>
      <c r="T111" t="s">
        <v>1021</v>
      </c>
      <c r="U111" t="s">
        <v>1008</v>
      </c>
      <c r="V111" t="s">
        <v>1009</v>
      </c>
      <c r="W111">
        <v>61</v>
      </c>
      <c r="X111">
        <v>-1.3447791928756401</v>
      </c>
      <c r="Y111">
        <v>-1.30793615935511</v>
      </c>
      <c r="Z111">
        <v>-0.953231464566065</v>
      </c>
      <c r="AA111">
        <v>-1.1321663313575101</v>
      </c>
      <c r="AB111">
        <v>-1.4136587306147901</v>
      </c>
      <c r="AC111">
        <v>-1.15697969887365</v>
      </c>
      <c r="AD111">
        <v>-1.1530361692455899</v>
      </c>
      <c r="AE111">
        <v>-0.63450780689674102</v>
      </c>
      <c r="AF111">
        <v>-0.57222053192710598</v>
      </c>
      <c r="AG111">
        <v>-0.65657472202280098</v>
      </c>
      <c r="AH111">
        <v>0.57786611005564104</v>
      </c>
      <c r="AI111">
        <v>0.34950836645752298</v>
      </c>
      <c r="AJ111">
        <v>-0.14171792745397899</v>
      </c>
      <c r="AK111">
        <v>-0.22330365309122699</v>
      </c>
    </row>
    <row r="112" spans="1:37" x14ac:dyDescent="0.25">
      <c r="A112" t="s">
        <v>1733</v>
      </c>
      <c r="B112" t="s">
        <v>1172</v>
      </c>
      <c r="C112" t="s">
        <v>1076</v>
      </c>
      <c r="D112" t="s">
        <v>1077</v>
      </c>
      <c r="E112">
        <v>378.8</v>
      </c>
      <c r="F112">
        <v>1.8488012989468201</v>
      </c>
      <c r="N112" t="s">
        <v>1014</v>
      </c>
      <c r="O112" t="s">
        <v>1014</v>
      </c>
      <c r="P112" t="s">
        <v>1014</v>
      </c>
      <c r="Q112" t="s">
        <v>1014</v>
      </c>
      <c r="R112" t="s">
        <v>1014</v>
      </c>
      <c r="S112" t="s">
        <v>1014</v>
      </c>
      <c r="T112" t="s">
        <v>1014</v>
      </c>
      <c r="U112" t="s">
        <v>1014</v>
      </c>
      <c r="V112" t="s">
        <v>1015</v>
      </c>
      <c r="W112">
        <v>3</v>
      </c>
      <c r="X112">
        <v>0.104010650431637</v>
      </c>
      <c r="Y112">
        <v>6.2847946018925599E-2</v>
      </c>
      <c r="Z112">
        <v>-0.72860332353021395</v>
      </c>
      <c r="AA112">
        <v>-0.82383579437082199</v>
      </c>
      <c r="AB112">
        <v>-0.31793349368319501</v>
      </c>
      <c r="AC112">
        <v>-0.43158501416760497</v>
      </c>
      <c r="AD112">
        <v>-0.106328626250208</v>
      </c>
      <c r="AE112">
        <v>0.55211160570342199</v>
      </c>
      <c r="AF112">
        <v>0.43854086128345199</v>
      </c>
      <c r="AG112">
        <v>8.2075760496787997E-2</v>
      </c>
      <c r="AH112">
        <v>0.71934613798332103</v>
      </c>
      <c r="AI112">
        <v>1.5129016040007599</v>
      </c>
      <c r="AJ112">
        <v>2.6005946701967901</v>
      </c>
      <c r="AK112">
        <v>1.8488012989468201</v>
      </c>
    </row>
    <row r="113" spans="1:37" x14ac:dyDescent="0.25">
      <c r="A113" t="s">
        <v>1734</v>
      </c>
      <c r="B113" t="s">
        <v>1172</v>
      </c>
      <c r="C113" t="s">
        <v>1078</v>
      </c>
      <c r="D113" t="s">
        <v>1079</v>
      </c>
      <c r="E113">
        <v>501.9</v>
      </c>
      <c r="F113">
        <v>-1.19566748354543</v>
      </c>
      <c r="N113" t="s">
        <v>1014</v>
      </c>
      <c r="O113" t="s">
        <v>1014</v>
      </c>
      <c r="P113" t="s">
        <v>1014</v>
      </c>
      <c r="Q113" t="s">
        <v>1014</v>
      </c>
      <c r="R113" t="s">
        <v>1014</v>
      </c>
      <c r="S113" t="s">
        <v>1014</v>
      </c>
      <c r="T113" t="s">
        <v>1014</v>
      </c>
      <c r="U113" t="s">
        <v>1014</v>
      </c>
      <c r="V113" t="s">
        <v>1015</v>
      </c>
      <c r="W113">
        <v>78</v>
      </c>
      <c r="X113">
        <v>-0.40223553825154501</v>
      </c>
      <c r="Y113">
        <v>-0.85502538260999705</v>
      </c>
      <c r="Z113">
        <v>-0.74802181661649403</v>
      </c>
      <c r="AA113">
        <v>-1.16451123021693</v>
      </c>
      <c r="AB113">
        <v>-1.2055021787784901</v>
      </c>
      <c r="AC113">
        <v>-1.26555866895981</v>
      </c>
      <c r="AD113">
        <v>-1.28154751636425</v>
      </c>
      <c r="AE113">
        <v>-0.85307079695086396</v>
      </c>
      <c r="AF113">
        <v>-0.55523914487693105</v>
      </c>
      <c r="AG113">
        <v>-0.876476231426768</v>
      </c>
      <c r="AH113">
        <v>-0.54068092359634701</v>
      </c>
      <c r="AI113">
        <v>-0.50093948271419597</v>
      </c>
      <c r="AJ113">
        <v>-0.66194560039180605</v>
      </c>
      <c r="AK113">
        <v>-1.19566748354543</v>
      </c>
    </row>
    <row r="114" spans="1:37" x14ac:dyDescent="0.25">
      <c r="A114" t="s">
        <v>1735</v>
      </c>
      <c r="B114" t="s">
        <v>1172</v>
      </c>
      <c r="C114" t="s">
        <v>1080</v>
      </c>
      <c r="D114" t="s">
        <v>1081</v>
      </c>
      <c r="E114">
        <v>3893.7</v>
      </c>
      <c r="F114">
        <v>1.0327342184659001</v>
      </c>
      <c r="G114">
        <v>-0.33932306342025897</v>
      </c>
      <c r="H114">
        <v>-0.89137225821133503</v>
      </c>
      <c r="I114">
        <v>0.16276779209345099</v>
      </c>
      <c r="J114">
        <v>0.278715333691258</v>
      </c>
      <c r="K114">
        <v>0.94584949715741795</v>
      </c>
      <c r="L114">
        <v>-0.136966441504624</v>
      </c>
      <c r="M114">
        <v>-0.5223816551389</v>
      </c>
      <c r="N114" t="s">
        <v>1020</v>
      </c>
      <c r="O114" t="s">
        <v>1006</v>
      </c>
      <c r="P114" t="s">
        <v>1021</v>
      </c>
      <c r="Q114" t="s">
        <v>1006</v>
      </c>
      <c r="R114" t="s">
        <v>1008</v>
      </c>
      <c r="S114" t="s">
        <v>1008</v>
      </c>
      <c r="T114" t="s">
        <v>1006</v>
      </c>
      <c r="U114" t="s">
        <v>1021</v>
      </c>
      <c r="V114" t="s">
        <v>1009</v>
      </c>
      <c r="W114">
        <v>23</v>
      </c>
      <c r="X114">
        <v>0.35701151382476398</v>
      </c>
      <c r="Y114">
        <v>0.66319715151155401</v>
      </c>
      <c r="Z114">
        <v>3.2501558726694399E-2</v>
      </c>
      <c r="AA114">
        <v>-0.21342037107720799</v>
      </c>
      <c r="AB114">
        <v>1.70512645408381E-2</v>
      </c>
      <c r="AC114">
        <v>0.27032773980112101</v>
      </c>
      <c r="AD114">
        <v>0.61400463889386803</v>
      </c>
      <c r="AE114">
        <v>0.59085196098473902</v>
      </c>
      <c r="AF114">
        <v>0.53525704930662898</v>
      </c>
      <c r="AG114">
        <v>0.44178216707097301</v>
      </c>
      <c r="AH114">
        <v>0.87894547449663096</v>
      </c>
      <c r="AI114">
        <v>1.2337843484738</v>
      </c>
      <c r="AJ114">
        <v>1.19738720813848</v>
      </c>
      <c r="AK114">
        <v>1.0327342184659001</v>
      </c>
    </row>
    <row r="115" spans="1:37" x14ac:dyDescent="0.25">
      <c r="A115" t="s">
        <v>1736</v>
      </c>
      <c r="B115" t="s">
        <v>1172</v>
      </c>
      <c r="C115" t="s">
        <v>1082</v>
      </c>
      <c r="D115" t="s">
        <v>1083</v>
      </c>
      <c r="E115">
        <v>163.6</v>
      </c>
      <c r="F115">
        <v>-0.14079921822864899</v>
      </c>
      <c r="N115" t="s">
        <v>1014</v>
      </c>
      <c r="O115" t="s">
        <v>1014</v>
      </c>
      <c r="P115" t="s">
        <v>1014</v>
      </c>
      <c r="Q115" t="s">
        <v>1014</v>
      </c>
      <c r="R115" t="s">
        <v>1014</v>
      </c>
      <c r="S115" t="s">
        <v>1014</v>
      </c>
      <c r="T115" t="s">
        <v>1014</v>
      </c>
      <c r="U115" t="s">
        <v>1014</v>
      </c>
      <c r="V115" t="s">
        <v>1015</v>
      </c>
      <c r="W115">
        <v>58</v>
      </c>
      <c r="X115">
        <v>-0.83850354695430496</v>
      </c>
      <c r="Y115">
        <v>0.82093968521085803</v>
      </c>
      <c r="Z115">
        <v>-0.16114499432247101</v>
      </c>
      <c r="AA115">
        <v>-0.74193108636652605</v>
      </c>
      <c r="AB115">
        <v>-0.82085870921894799</v>
      </c>
      <c r="AC115">
        <v>-0.403886973113595</v>
      </c>
      <c r="AD115">
        <v>-0.63179558201243102</v>
      </c>
      <c r="AE115">
        <v>7.3605981879297502E-3</v>
      </c>
      <c r="AF115">
        <v>-0.14752327891054101</v>
      </c>
      <c r="AG115">
        <v>-1.1081946195368499</v>
      </c>
      <c r="AH115">
        <v>-0.79012607489719999</v>
      </c>
      <c r="AI115">
        <v>-0.17983926833122901</v>
      </c>
      <c r="AJ115">
        <v>-0.23163899162134599</v>
      </c>
      <c r="AK115">
        <v>-0.14079921822864899</v>
      </c>
    </row>
    <row r="116" spans="1:37" x14ac:dyDescent="0.25">
      <c r="A116" t="s">
        <v>1737</v>
      </c>
      <c r="B116" t="s">
        <v>1172</v>
      </c>
      <c r="C116" t="s">
        <v>1084</v>
      </c>
      <c r="D116" t="s">
        <v>1085</v>
      </c>
      <c r="E116">
        <v>490.3</v>
      </c>
      <c r="F116">
        <v>0.42686411210952702</v>
      </c>
      <c r="N116" t="s">
        <v>1014</v>
      </c>
      <c r="O116" t="s">
        <v>1014</v>
      </c>
      <c r="P116" t="s">
        <v>1014</v>
      </c>
      <c r="Q116" t="s">
        <v>1014</v>
      </c>
      <c r="R116" t="s">
        <v>1014</v>
      </c>
      <c r="S116" t="s">
        <v>1014</v>
      </c>
      <c r="T116" t="s">
        <v>1014</v>
      </c>
      <c r="U116" t="s">
        <v>1014</v>
      </c>
      <c r="V116" t="s">
        <v>1015</v>
      </c>
      <c r="W116">
        <v>46</v>
      </c>
      <c r="X116">
        <v>0.28615959098390997</v>
      </c>
      <c r="Y116">
        <v>0.29633775247692601</v>
      </c>
      <c r="Z116">
        <v>-0.14593113767396099</v>
      </c>
      <c r="AA116">
        <v>-4.2928320716019999E-2</v>
      </c>
      <c r="AB116">
        <v>0.184246964136209</v>
      </c>
      <c r="AC116">
        <v>-6.3046678895931199E-2</v>
      </c>
      <c r="AD116">
        <v>0.13841118844928199</v>
      </c>
      <c r="AE116">
        <v>0.57816991798283301</v>
      </c>
      <c r="AF116">
        <v>0.34509403652109899</v>
      </c>
      <c r="AG116">
        <v>8.8928265133518206E-3</v>
      </c>
      <c r="AH116">
        <v>0.17646181611251599</v>
      </c>
      <c r="AI116">
        <v>0.922320874502077</v>
      </c>
      <c r="AJ116">
        <v>0.59005766478698096</v>
      </c>
      <c r="AK116">
        <v>0.42686411210952702</v>
      </c>
    </row>
    <row r="117" spans="1:37" x14ac:dyDescent="0.25">
      <c r="A117" t="s">
        <v>1738</v>
      </c>
      <c r="B117" t="s">
        <v>1172</v>
      </c>
      <c r="C117" t="s">
        <v>1086</v>
      </c>
      <c r="D117" t="s">
        <v>1087</v>
      </c>
      <c r="E117">
        <v>404.3</v>
      </c>
      <c r="F117">
        <v>-0.69333785430830197</v>
      </c>
      <c r="N117" t="s">
        <v>1014</v>
      </c>
      <c r="O117" t="s">
        <v>1014</v>
      </c>
      <c r="P117" t="s">
        <v>1014</v>
      </c>
      <c r="Q117" t="s">
        <v>1014</v>
      </c>
      <c r="R117" t="s">
        <v>1014</v>
      </c>
      <c r="S117" t="s">
        <v>1014</v>
      </c>
      <c r="T117" t="s">
        <v>1014</v>
      </c>
      <c r="U117" t="s">
        <v>1014</v>
      </c>
      <c r="V117" t="s">
        <v>1015</v>
      </c>
      <c r="W117">
        <v>71</v>
      </c>
      <c r="X117">
        <v>0.40150690739096001</v>
      </c>
      <c r="Y117">
        <v>0.31198966613317902</v>
      </c>
      <c r="Z117">
        <v>0.86804066085820997</v>
      </c>
      <c r="AA117">
        <v>0.30037617315672099</v>
      </c>
      <c r="AB117">
        <v>0.77154152041261703</v>
      </c>
      <c r="AC117">
        <v>0.66655837836702703</v>
      </c>
      <c r="AD117">
        <v>1.0590016254627801</v>
      </c>
      <c r="AE117">
        <v>0.79228352952821501</v>
      </c>
      <c r="AF117">
        <v>0.69069167850696001</v>
      </c>
      <c r="AG117">
        <v>0.24402319311392801</v>
      </c>
      <c r="AH117">
        <v>-0.30343242235458401</v>
      </c>
      <c r="AI117">
        <v>-0.120556665595469</v>
      </c>
      <c r="AJ117">
        <v>-0.54238014359210096</v>
      </c>
      <c r="AK117">
        <v>-0.69333785430830197</v>
      </c>
    </row>
    <row r="118" spans="1:37" x14ac:dyDescent="0.25">
      <c r="A118" t="s">
        <v>1739</v>
      </c>
      <c r="B118" t="s">
        <v>1172</v>
      </c>
      <c r="C118" t="s">
        <v>1088</v>
      </c>
      <c r="D118" t="s">
        <v>1089</v>
      </c>
      <c r="E118">
        <v>339.8</v>
      </c>
      <c r="F118">
        <v>0.60392966531741199</v>
      </c>
      <c r="N118" t="s">
        <v>1014</v>
      </c>
      <c r="O118" t="s">
        <v>1014</v>
      </c>
      <c r="P118" t="s">
        <v>1014</v>
      </c>
      <c r="Q118" t="s">
        <v>1014</v>
      </c>
      <c r="R118" t="s">
        <v>1014</v>
      </c>
      <c r="S118" t="s">
        <v>1014</v>
      </c>
      <c r="T118" t="s">
        <v>1014</v>
      </c>
      <c r="U118" t="s">
        <v>1014</v>
      </c>
      <c r="V118" t="s">
        <v>1015</v>
      </c>
      <c r="W118">
        <v>38</v>
      </c>
      <c r="X118">
        <v>3.7272038611105798E-2</v>
      </c>
      <c r="Y118">
        <v>4.7060139285561103E-2</v>
      </c>
      <c r="Z118">
        <v>0.137380772970641</v>
      </c>
      <c r="AA118">
        <v>6.4512976486374607E-2</v>
      </c>
      <c r="AB118">
        <v>0.34283811323320601</v>
      </c>
      <c r="AC118">
        <v>0.54777782964459998</v>
      </c>
      <c r="AD118">
        <v>0.70910658860435505</v>
      </c>
      <c r="AE118">
        <v>1.47515215081308</v>
      </c>
      <c r="AF118">
        <v>1.2463676920128499</v>
      </c>
      <c r="AG118">
        <v>1.12752652274695</v>
      </c>
      <c r="AH118">
        <v>1.35098800198888</v>
      </c>
      <c r="AI118">
        <v>1.27786171418378</v>
      </c>
      <c r="AJ118">
        <v>0.94543882377819399</v>
      </c>
      <c r="AK118">
        <v>0.60392966531741199</v>
      </c>
    </row>
    <row r="119" spans="1:37" x14ac:dyDescent="0.25">
      <c r="A119" t="s">
        <v>1740</v>
      </c>
      <c r="B119" t="s">
        <v>1172</v>
      </c>
      <c r="C119" t="s">
        <v>1090</v>
      </c>
      <c r="D119" t="s">
        <v>1091</v>
      </c>
      <c r="E119">
        <v>3280.3</v>
      </c>
      <c r="F119">
        <v>-0.210069051247114</v>
      </c>
      <c r="G119">
        <v>-0.78205762479885899</v>
      </c>
      <c r="H119">
        <v>0.30236452320590601</v>
      </c>
      <c r="I119">
        <v>0.13846699856601599</v>
      </c>
      <c r="J119">
        <v>0.141104182068711</v>
      </c>
      <c r="K119">
        <v>-1.1019521796024201</v>
      </c>
      <c r="L119">
        <v>-0.95713280531614198</v>
      </c>
      <c r="M119">
        <v>0.604690122418444</v>
      </c>
      <c r="N119" t="s">
        <v>1021</v>
      </c>
      <c r="O119" t="s">
        <v>1030</v>
      </c>
      <c r="P119" t="s">
        <v>1006</v>
      </c>
      <c r="Q119" t="s">
        <v>1006</v>
      </c>
      <c r="R119" t="s">
        <v>1006</v>
      </c>
      <c r="S119" t="s">
        <v>1030</v>
      </c>
      <c r="T119" t="s">
        <v>1030</v>
      </c>
      <c r="U119" t="s">
        <v>1008</v>
      </c>
      <c r="V119" t="s">
        <v>1009</v>
      </c>
      <c r="W119">
        <v>60</v>
      </c>
      <c r="X119">
        <v>-7.9393070956933598E-2</v>
      </c>
      <c r="Y119">
        <v>-0.246421874192047</v>
      </c>
      <c r="Z119">
        <v>-0.85410027845083802</v>
      </c>
      <c r="AA119">
        <v>-1.4722194837974401</v>
      </c>
      <c r="AB119">
        <v>-0.80526711878648005</v>
      </c>
      <c r="AC119">
        <v>-0.64320143290084597</v>
      </c>
      <c r="AD119">
        <v>-1.2140628493385499</v>
      </c>
      <c r="AE119">
        <v>-0.85176053005160202</v>
      </c>
      <c r="AF119">
        <v>-0.41708374844944102</v>
      </c>
      <c r="AG119">
        <v>-0.72640886671478699</v>
      </c>
      <c r="AH119">
        <v>-0.62236239595391796</v>
      </c>
      <c r="AI119">
        <v>-8.8493437887928704E-3</v>
      </c>
      <c r="AJ119">
        <v>-0.36463573168905999</v>
      </c>
      <c r="AK119">
        <v>-0.210069051247114</v>
      </c>
    </row>
    <row r="120" spans="1:37" x14ac:dyDescent="0.25">
      <c r="A120" t="s">
        <v>1741</v>
      </c>
      <c r="B120" t="s">
        <v>1172</v>
      </c>
      <c r="C120" t="s">
        <v>1092</v>
      </c>
      <c r="D120" t="s">
        <v>1093</v>
      </c>
      <c r="E120">
        <v>917.8</v>
      </c>
      <c r="F120">
        <v>0.91393246958742502</v>
      </c>
      <c r="G120">
        <v>-0.50390563739303096</v>
      </c>
      <c r="H120">
        <v>1.0819971717637</v>
      </c>
      <c r="I120">
        <v>0.55142526963656402</v>
      </c>
      <c r="J120">
        <v>-0.23635846783081199</v>
      </c>
      <c r="K120">
        <v>-1.36551988639502</v>
      </c>
      <c r="L120">
        <v>-1.1111413542184301</v>
      </c>
      <c r="M120">
        <v>0.89531588890200198</v>
      </c>
      <c r="N120" t="s">
        <v>1020</v>
      </c>
      <c r="O120" t="s">
        <v>1021</v>
      </c>
      <c r="P120" t="s">
        <v>1007</v>
      </c>
      <c r="Q120" t="s">
        <v>1006</v>
      </c>
      <c r="R120" t="s">
        <v>1021</v>
      </c>
      <c r="S120" t="s">
        <v>1030</v>
      </c>
      <c r="T120" t="s">
        <v>1030</v>
      </c>
      <c r="U120" t="s">
        <v>1007</v>
      </c>
      <c r="V120" t="s">
        <v>1009</v>
      </c>
      <c r="W120">
        <v>25</v>
      </c>
      <c r="X120">
        <v>-0.516249492253533</v>
      </c>
      <c r="Y120">
        <v>-0.67912735379300004</v>
      </c>
      <c r="Z120">
        <v>-0.58737351704935803</v>
      </c>
      <c r="AA120">
        <v>-0.53570792631887099</v>
      </c>
      <c r="AB120">
        <v>-0.86339659456321505</v>
      </c>
      <c r="AC120">
        <v>-0.93260098746692099</v>
      </c>
      <c r="AD120">
        <v>-7.3041939418360805E-2</v>
      </c>
      <c r="AE120">
        <v>0.227624918141411</v>
      </c>
      <c r="AF120">
        <v>0.52857279515911704</v>
      </c>
      <c r="AG120">
        <v>-8.6758964283344106E-2</v>
      </c>
      <c r="AH120">
        <v>0.62080276104241505</v>
      </c>
      <c r="AI120">
        <v>0.84985146744168505</v>
      </c>
      <c r="AJ120">
        <v>0.96006899990814998</v>
      </c>
      <c r="AK120">
        <v>0.91393246958742502</v>
      </c>
    </row>
    <row r="121" spans="1:37" x14ac:dyDescent="0.25">
      <c r="A121" t="s">
        <v>1742</v>
      </c>
      <c r="B121" t="s">
        <v>1172</v>
      </c>
      <c r="C121" t="s">
        <v>1094</v>
      </c>
      <c r="D121" t="s">
        <v>1095</v>
      </c>
      <c r="E121">
        <v>1543.5</v>
      </c>
      <c r="F121">
        <v>-1.0236444786953001</v>
      </c>
      <c r="G121">
        <v>-2.47053045254776E-2</v>
      </c>
      <c r="H121">
        <v>-0.65198463532023898</v>
      </c>
      <c r="I121">
        <v>-2.3204598477551501</v>
      </c>
      <c r="J121">
        <v>0.70741659158610204</v>
      </c>
      <c r="K121">
        <v>-0.66553791464289502</v>
      </c>
      <c r="L121">
        <v>-0.57530267546130698</v>
      </c>
      <c r="M121">
        <v>1.1181459269357501</v>
      </c>
      <c r="N121" t="s">
        <v>1030</v>
      </c>
      <c r="O121" t="s">
        <v>1008</v>
      </c>
      <c r="P121" t="s">
        <v>1021</v>
      </c>
      <c r="Q121" t="s">
        <v>1030</v>
      </c>
      <c r="R121" t="s">
        <v>1007</v>
      </c>
      <c r="S121" t="s">
        <v>1021</v>
      </c>
      <c r="T121" t="s">
        <v>1021</v>
      </c>
      <c r="U121" t="s">
        <v>1007</v>
      </c>
      <c r="V121" t="s">
        <v>1009</v>
      </c>
      <c r="W121">
        <v>76</v>
      </c>
      <c r="X121">
        <v>-1.33187928744373</v>
      </c>
      <c r="Y121">
        <v>-1.58680528064129</v>
      </c>
      <c r="Z121">
        <v>-1.7223567142428</v>
      </c>
      <c r="AA121">
        <v>-1.5916454045675199</v>
      </c>
      <c r="AB121">
        <v>-1.35354110911998</v>
      </c>
      <c r="AC121">
        <v>-1.49947514610559</v>
      </c>
      <c r="AD121">
        <v>-1.0806145615996099</v>
      </c>
      <c r="AE121">
        <v>-1.1230963257603901</v>
      </c>
      <c r="AF121">
        <v>-1.4777246265989199</v>
      </c>
      <c r="AG121">
        <v>-1.2242375012267701</v>
      </c>
      <c r="AH121">
        <v>-0.90571040683557302</v>
      </c>
      <c r="AI121">
        <v>-0.47332782049196498</v>
      </c>
      <c r="AJ121">
        <v>-0.87256198614553504</v>
      </c>
      <c r="AK121">
        <v>-1.0236444786953001</v>
      </c>
    </row>
    <row r="122" spans="1:37" x14ac:dyDescent="0.25">
      <c r="A122" t="s">
        <v>1743</v>
      </c>
      <c r="B122" t="s">
        <v>1172</v>
      </c>
      <c r="C122" t="s">
        <v>1096</v>
      </c>
      <c r="D122" t="s">
        <v>1097</v>
      </c>
      <c r="E122">
        <v>833.9</v>
      </c>
      <c r="F122">
        <v>0.485246221662123</v>
      </c>
      <c r="N122" t="s">
        <v>1014</v>
      </c>
      <c r="O122" t="s">
        <v>1014</v>
      </c>
      <c r="P122" t="s">
        <v>1014</v>
      </c>
      <c r="Q122" t="s">
        <v>1014</v>
      </c>
      <c r="R122" t="s">
        <v>1014</v>
      </c>
      <c r="S122" t="s">
        <v>1014</v>
      </c>
      <c r="T122" t="s">
        <v>1014</v>
      </c>
      <c r="U122" t="s">
        <v>1014</v>
      </c>
      <c r="V122" t="s">
        <v>1015</v>
      </c>
      <c r="W122">
        <v>43</v>
      </c>
      <c r="X122">
        <v>-0.37756824363043101</v>
      </c>
      <c r="Y122">
        <v>-0.26612906760699401</v>
      </c>
      <c r="Z122">
        <v>-0.64453904655465699</v>
      </c>
      <c r="AA122">
        <v>-0.55728223744333105</v>
      </c>
      <c r="AB122">
        <v>-0.19231933960351</v>
      </c>
      <c r="AC122">
        <v>-0.50278739772078496</v>
      </c>
      <c r="AD122">
        <v>-0.955733035708488</v>
      </c>
      <c r="AE122">
        <v>-5.5534516732379698E-2</v>
      </c>
      <c r="AF122">
        <v>-0.268638838360924</v>
      </c>
      <c r="AG122">
        <v>-0.40407414280416698</v>
      </c>
      <c r="AH122">
        <v>0.114132957698135</v>
      </c>
      <c r="AI122">
        <v>0.65854114767385097</v>
      </c>
      <c r="AJ122">
        <v>0.90222685962371496</v>
      </c>
      <c r="AK122">
        <v>0.485246221662123</v>
      </c>
    </row>
    <row r="123" spans="1:37" x14ac:dyDescent="0.25">
      <c r="A123" t="s">
        <v>1744</v>
      </c>
      <c r="B123" t="s">
        <v>1172</v>
      </c>
      <c r="C123" t="s">
        <v>1098</v>
      </c>
      <c r="D123" t="s">
        <v>1099</v>
      </c>
      <c r="E123">
        <v>1296.8</v>
      </c>
      <c r="F123">
        <v>1.59665521401597</v>
      </c>
      <c r="N123" t="s">
        <v>1014</v>
      </c>
      <c r="O123" t="s">
        <v>1014</v>
      </c>
      <c r="P123" t="s">
        <v>1014</v>
      </c>
      <c r="Q123" t="s">
        <v>1014</v>
      </c>
      <c r="R123" t="s">
        <v>1014</v>
      </c>
      <c r="S123" t="s">
        <v>1014</v>
      </c>
      <c r="T123" t="s">
        <v>1014</v>
      </c>
      <c r="U123" t="s">
        <v>1014</v>
      </c>
      <c r="V123" t="s">
        <v>1015</v>
      </c>
      <c r="W123">
        <v>7</v>
      </c>
      <c r="X123">
        <v>-0.33861741216987801</v>
      </c>
      <c r="Y123">
        <v>-0.45533977562795203</v>
      </c>
      <c r="Z123">
        <v>-0.46807536902782598</v>
      </c>
      <c r="AA123">
        <v>-0.367875200003904</v>
      </c>
      <c r="AB123">
        <v>-0.388069816414571</v>
      </c>
      <c r="AC123">
        <v>-0.11816141919276001</v>
      </c>
      <c r="AD123">
        <v>0.25441985955435498</v>
      </c>
      <c r="AE123">
        <v>0.54967862050427896</v>
      </c>
      <c r="AF123">
        <v>0.74423181579308095</v>
      </c>
      <c r="AG123">
        <v>-0.36197842965860599</v>
      </c>
      <c r="AH123">
        <v>0.41753210064075602</v>
      </c>
      <c r="AI123">
        <v>1.6792074684061999</v>
      </c>
      <c r="AJ123">
        <v>1.77685526242109</v>
      </c>
      <c r="AK123">
        <v>1.59665521401597</v>
      </c>
    </row>
    <row r="124" spans="1:37" x14ac:dyDescent="0.25">
      <c r="A124" t="s">
        <v>1745</v>
      </c>
      <c r="B124" t="s">
        <v>1172</v>
      </c>
      <c r="C124" t="s">
        <v>1100</v>
      </c>
      <c r="D124" t="s">
        <v>1101</v>
      </c>
      <c r="E124">
        <v>1819.9</v>
      </c>
      <c r="F124">
        <v>1.57844033853676</v>
      </c>
      <c r="G124">
        <v>-0.38128762148569501</v>
      </c>
      <c r="H124">
        <v>0.55363851079400295</v>
      </c>
      <c r="I124">
        <v>0.87303410538486304</v>
      </c>
      <c r="J124">
        <v>-0.57973614662387796</v>
      </c>
      <c r="K124">
        <v>-1.65578173686232</v>
      </c>
      <c r="L124">
        <v>-1.01688507542485</v>
      </c>
      <c r="M124">
        <v>-1.6604713064011001</v>
      </c>
      <c r="N124" t="s">
        <v>1020</v>
      </c>
      <c r="O124" t="s">
        <v>1021</v>
      </c>
      <c r="P124" t="s">
        <v>1008</v>
      </c>
      <c r="Q124" t="s">
        <v>1007</v>
      </c>
      <c r="R124" t="s">
        <v>1021</v>
      </c>
      <c r="S124" t="s">
        <v>1030</v>
      </c>
      <c r="T124" t="s">
        <v>1030</v>
      </c>
      <c r="U124" t="s">
        <v>1030</v>
      </c>
      <c r="V124" t="s">
        <v>1009</v>
      </c>
      <c r="W124">
        <v>8</v>
      </c>
      <c r="X124">
        <v>-0.11818424809289101</v>
      </c>
      <c r="Y124">
        <v>-0.19565983487427599</v>
      </c>
      <c r="Z124">
        <v>-0.61644884263556499</v>
      </c>
      <c r="AA124">
        <v>-0.58985123445115495</v>
      </c>
      <c r="AB124">
        <v>-0.465094165059461</v>
      </c>
      <c r="AC124">
        <v>-0.31655529717563402</v>
      </c>
      <c r="AD124">
        <v>0.18729760752175001</v>
      </c>
      <c r="AE124">
        <v>0.253691991899748</v>
      </c>
      <c r="AF124">
        <v>-0.25493791638826702</v>
      </c>
      <c r="AG124">
        <v>0.254888207676365</v>
      </c>
      <c r="AH124">
        <v>0.97153194818824296</v>
      </c>
      <c r="AI124">
        <v>-8.9626334409435692E-3</v>
      </c>
      <c r="AJ124">
        <v>0.85862952646535096</v>
      </c>
      <c r="AK124">
        <v>1.57844033853676</v>
      </c>
    </row>
    <row r="125" spans="1:37" x14ac:dyDescent="0.25">
      <c r="A125" t="s">
        <v>1746</v>
      </c>
      <c r="B125" t="s">
        <v>1172</v>
      </c>
      <c r="C125" t="s">
        <v>1102</v>
      </c>
      <c r="D125" t="s">
        <v>1103</v>
      </c>
      <c r="E125">
        <v>609.79999999999995</v>
      </c>
      <c r="F125">
        <v>0.87247832240162004</v>
      </c>
      <c r="G125">
        <v>0.218536327157445</v>
      </c>
      <c r="H125">
        <v>0.470232294205642</v>
      </c>
      <c r="I125">
        <v>-0.62073182851762798</v>
      </c>
      <c r="J125">
        <v>-0.84281846107109404</v>
      </c>
      <c r="K125">
        <v>-1.4509762996009099</v>
      </c>
      <c r="L125">
        <v>-9.3649483195952496E-2</v>
      </c>
      <c r="M125">
        <v>-0.13259127288582301</v>
      </c>
      <c r="N125" t="s">
        <v>1020</v>
      </c>
      <c r="O125" t="s">
        <v>1008</v>
      </c>
      <c r="P125" t="s">
        <v>1008</v>
      </c>
      <c r="Q125" t="s">
        <v>1021</v>
      </c>
      <c r="R125" t="s">
        <v>1030</v>
      </c>
      <c r="S125" t="s">
        <v>1030</v>
      </c>
      <c r="T125" t="s">
        <v>1006</v>
      </c>
      <c r="U125" t="s">
        <v>1006</v>
      </c>
      <c r="V125" t="s">
        <v>1009</v>
      </c>
      <c r="W125">
        <v>28</v>
      </c>
      <c r="X125">
        <v>0.390923992567838</v>
      </c>
      <c r="Y125">
        <v>-6.6696423160446494E-2</v>
      </c>
      <c r="Z125">
        <v>-0.25918092523351199</v>
      </c>
      <c r="AA125">
        <v>-1.4846117515159101</v>
      </c>
      <c r="AB125">
        <v>-1.1242835363627499</v>
      </c>
      <c r="AC125">
        <v>0.12841054629201401</v>
      </c>
      <c r="AD125">
        <v>0.51514444513509605</v>
      </c>
      <c r="AE125">
        <v>0.161698117804943</v>
      </c>
      <c r="AF125">
        <v>0.36887568218198302</v>
      </c>
      <c r="AG125">
        <v>0.60937906208864201</v>
      </c>
      <c r="AH125">
        <v>0.50163422885903697</v>
      </c>
      <c r="AI125">
        <v>-0.65171504221599896</v>
      </c>
      <c r="AJ125">
        <v>0.90673551553490905</v>
      </c>
      <c r="AK125">
        <v>0.87247832240162004</v>
      </c>
    </row>
    <row r="126" spans="1:37" x14ac:dyDescent="0.25">
      <c r="A126" t="s">
        <v>1747</v>
      </c>
      <c r="B126" t="s">
        <v>1172</v>
      </c>
      <c r="C126" t="s">
        <v>1104</v>
      </c>
      <c r="D126" t="s">
        <v>1105</v>
      </c>
      <c r="E126">
        <v>620.5</v>
      </c>
      <c r="F126">
        <v>0.81668969471966402</v>
      </c>
      <c r="N126" t="s">
        <v>1014</v>
      </c>
      <c r="O126" t="s">
        <v>1014</v>
      </c>
      <c r="P126" t="s">
        <v>1014</v>
      </c>
      <c r="Q126" t="s">
        <v>1014</v>
      </c>
      <c r="R126" t="s">
        <v>1014</v>
      </c>
      <c r="S126" t="s">
        <v>1014</v>
      </c>
      <c r="T126" t="s">
        <v>1014</v>
      </c>
      <c r="U126" t="s">
        <v>1014</v>
      </c>
      <c r="V126" t="s">
        <v>1015</v>
      </c>
      <c r="W126">
        <v>32</v>
      </c>
      <c r="X126">
        <v>0.67625531437062603</v>
      </c>
      <c r="Y126">
        <v>0.82528835883907903</v>
      </c>
      <c r="Z126">
        <v>0.64039050215437998</v>
      </c>
      <c r="AA126">
        <v>0.47623792725400599</v>
      </c>
      <c r="AB126">
        <v>0.62505411394311905</v>
      </c>
      <c r="AC126">
        <v>1.13935133552478</v>
      </c>
      <c r="AD126">
        <v>1.57902799764491</v>
      </c>
      <c r="AE126">
        <v>0.14845324877969701</v>
      </c>
      <c r="AF126">
        <v>1.0997632419530701</v>
      </c>
      <c r="AG126">
        <v>1.00223248904397</v>
      </c>
      <c r="AH126">
        <v>1.3974541059194201</v>
      </c>
      <c r="AI126">
        <v>1.6261923746607201</v>
      </c>
      <c r="AJ126">
        <v>1.3398290887200199</v>
      </c>
      <c r="AK126">
        <v>0.81668969471966402</v>
      </c>
    </row>
    <row r="127" spans="1:37" x14ac:dyDescent="0.25">
      <c r="A127" t="s">
        <v>1748</v>
      </c>
      <c r="B127" t="s">
        <v>1172</v>
      </c>
      <c r="C127" t="s">
        <v>1106</v>
      </c>
      <c r="D127" t="s">
        <v>1107</v>
      </c>
      <c r="E127">
        <v>435.6</v>
      </c>
      <c r="F127">
        <v>1.12999200351877</v>
      </c>
      <c r="N127" t="s">
        <v>1014</v>
      </c>
      <c r="O127" t="s">
        <v>1014</v>
      </c>
      <c r="P127" t="s">
        <v>1014</v>
      </c>
      <c r="Q127" t="s">
        <v>1014</v>
      </c>
      <c r="R127" t="s">
        <v>1014</v>
      </c>
      <c r="S127" t="s">
        <v>1014</v>
      </c>
      <c r="T127" t="s">
        <v>1014</v>
      </c>
      <c r="U127" t="s">
        <v>1014</v>
      </c>
      <c r="V127" t="s">
        <v>1015</v>
      </c>
      <c r="W127">
        <v>20</v>
      </c>
      <c r="X127">
        <v>0.13549775402045899</v>
      </c>
      <c r="Y127">
        <v>0.14590111608996001</v>
      </c>
      <c r="Z127">
        <v>0.104379510277139</v>
      </c>
      <c r="AA127">
        <v>-0.309440828844886</v>
      </c>
      <c r="AB127">
        <v>-0.33371300243017099</v>
      </c>
      <c r="AC127">
        <v>0.15997138387374299</v>
      </c>
      <c r="AD127">
        <v>0.62883708937830096</v>
      </c>
      <c r="AE127">
        <v>0.71666168058788904</v>
      </c>
      <c r="AF127">
        <v>0.52834950062669805</v>
      </c>
      <c r="AG127">
        <v>0.40948994046947201</v>
      </c>
      <c r="AH127">
        <v>0.84512843952329897</v>
      </c>
      <c r="AI127">
        <v>1.3613133000599</v>
      </c>
      <c r="AJ127">
        <v>1.11839398883733</v>
      </c>
      <c r="AK127">
        <v>1.12999200351877</v>
      </c>
    </row>
    <row r="128" spans="1:37" x14ac:dyDescent="0.25">
      <c r="A128" t="s">
        <v>1749</v>
      </c>
      <c r="B128" t="s">
        <v>1172</v>
      </c>
      <c r="C128" t="s">
        <v>1108</v>
      </c>
      <c r="D128" t="s">
        <v>1109</v>
      </c>
      <c r="E128">
        <v>482.7</v>
      </c>
      <c r="F128">
        <v>0.22697664020827499</v>
      </c>
      <c r="N128" t="s">
        <v>1014</v>
      </c>
      <c r="O128" t="s">
        <v>1014</v>
      </c>
      <c r="P128" t="s">
        <v>1014</v>
      </c>
      <c r="Q128" t="s">
        <v>1014</v>
      </c>
      <c r="R128" t="s">
        <v>1014</v>
      </c>
      <c r="S128" t="s">
        <v>1014</v>
      </c>
      <c r="T128" t="s">
        <v>1014</v>
      </c>
      <c r="U128" t="s">
        <v>1014</v>
      </c>
      <c r="V128" t="s">
        <v>1015</v>
      </c>
      <c r="W128">
        <v>48</v>
      </c>
      <c r="X128">
        <v>2.88519414453315E-2</v>
      </c>
      <c r="Y128">
        <v>0.10043656633088199</v>
      </c>
      <c r="Z128">
        <v>-5.0619829388245399E-2</v>
      </c>
      <c r="AA128">
        <v>-0.24716568175889</v>
      </c>
      <c r="AB128">
        <v>-0.32009242130666699</v>
      </c>
      <c r="AC128">
        <v>-0.317919646967884</v>
      </c>
      <c r="AD128">
        <v>-0.100499928266438</v>
      </c>
      <c r="AE128">
        <v>0.118335253230098</v>
      </c>
      <c r="AF128">
        <v>0.248639727020042</v>
      </c>
      <c r="AG128">
        <v>0.33050165928605002</v>
      </c>
      <c r="AH128">
        <v>0.58405154511151003</v>
      </c>
      <c r="AI128">
        <v>0.82381346536530697</v>
      </c>
      <c r="AJ128">
        <v>0.81997309692980103</v>
      </c>
      <c r="AK128">
        <v>0.22697664020827499</v>
      </c>
    </row>
    <row r="129" spans="1:37" x14ac:dyDescent="0.25">
      <c r="A129" t="s">
        <v>1750</v>
      </c>
      <c r="B129" t="s">
        <v>1172</v>
      </c>
      <c r="C129" t="s">
        <v>1110</v>
      </c>
      <c r="D129" t="s">
        <v>1111</v>
      </c>
      <c r="E129">
        <v>235.7</v>
      </c>
      <c r="F129">
        <v>0.53134365507460501</v>
      </c>
      <c r="N129" t="s">
        <v>1014</v>
      </c>
      <c r="O129" t="s">
        <v>1014</v>
      </c>
      <c r="P129" t="s">
        <v>1014</v>
      </c>
      <c r="Q129" t="s">
        <v>1014</v>
      </c>
      <c r="R129" t="s">
        <v>1014</v>
      </c>
      <c r="S129" t="s">
        <v>1014</v>
      </c>
      <c r="T129" t="s">
        <v>1014</v>
      </c>
      <c r="U129" t="s">
        <v>1014</v>
      </c>
      <c r="V129" t="s">
        <v>1015</v>
      </c>
      <c r="W129">
        <v>41</v>
      </c>
      <c r="X129">
        <v>0.22932577343521601</v>
      </c>
      <c r="Y129">
        <v>0.47028635400443197</v>
      </c>
      <c r="Z129">
        <v>0.291655783583461</v>
      </c>
      <c r="AA129">
        <v>-0.39880222263805398</v>
      </c>
      <c r="AB129">
        <v>-0.46299943308962499</v>
      </c>
      <c r="AC129">
        <v>-0.11336187294069699</v>
      </c>
      <c r="AD129">
        <v>-0.28739582735556402</v>
      </c>
      <c r="AE129">
        <v>-5.95634786098296E-2</v>
      </c>
      <c r="AF129">
        <v>0.46981330691969497</v>
      </c>
      <c r="AG129">
        <v>0.59151932869656898</v>
      </c>
      <c r="AH129">
        <v>1.0223801248475599</v>
      </c>
      <c r="AI129">
        <v>0.90632611142886699</v>
      </c>
      <c r="AJ129">
        <v>0.80655434916257995</v>
      </c>
      <c r="AK129">
        <v>0.53134365507460501</v>
      </c>
    </row>
    <row r="130" spans="1:37" x14ac:dyDescent="0.25">
      <c r="A130" t="s">
        <v>1751</v>
      </c>
      <c r="B130" t="s">
        <v>1172</v>
      </c>
      <c r="C130" t="s">
        <v>1112</v>
      </c>
      <c r="D130" t="s">
        <v>1113</v>
      </c>
      <c r="E130">
        <v>135.6</v>
      </c>
      <c r="F130">
        <v>-0.89749706713802302</v>
      </c>
      <c r="N130" t="s">
        <v>1014</v>
      </c>
      <c r="O130" t="s">
        <v>1014</v>
      </c>
      <c r="P130" t="s">
        <v>1014</v>
      </c>
      <c r="Q130" t="s">
        <v>1014</v>
      </c>
      <c r="R130" t="s">
        <v>1014</v>
      </c>
      <c r="S130" t="s">
        <v>1014</v>
      </c>
      <c r="T130" t="s">
        <v>1014</v>
      </c>
      <c r="U130" t="s">
        <v>1014</v>
      </c>
      <c r="V130" t="s">
        <v>1015</v>
      </c>
      <c r="W130">
        <v>74</v>
      </c>
      <c r="X130">
        <v>-1.10764439743955</v>
      </c>
      <c r="Y130">
        <v>-0.96935776260976103</v>
      </c>
      <c r="Z130">
        <v>-1.08153020626924</v>
      </c>
      <c r="AA130">
        <v>-0.98355868408104496</v>
      </c>
      <c r="AB130">
        <v>-1.0106798439331399</v>
      </c>
      <c r="AC130">
        <v>-0.94210398060863398</v>
      </c>
      <c r="AD130">
        <v>-1.19334142074794</v>
      </c>
      <c r="AE130">
        <v>-0.74171263193317505</v>
      </c>
      <c r="AF130">
        <v>-0.85136816779949098</v>
      </c>
      <c r="AG130">
        <v>-0.62919490446540904</v>
      </c>
      <c r="AH130">
        <v>-3.9936592676275501E-2</v>
      </c>
      <c r="AI130">
        <v>-0.293150553319175</v>
      </c>
      <c r="AJ130">
        <v>-0.72517067131808</v>
      </c>
      <c r="AK130">
        <v>-0.89749706713802302</v>
      </c>
    </row>
    <row r="131" spans="1:37" x14ac:dyDescent="0.25">
      <c r="A131" t="s">
        <v>1752</v>
      </c>
      <c r="B131" t="s">
        <v>1172</v>
      </c>
      <c r="C131" t="s">
        <v>1114</v>
      </c>
      <c r="D131" t="s">
        <v>1115</v>
      </c>
      <c r="E131">
        <v>397.8</v>
      </c>
      <c r="F131">
        <v>-0.224713042109838</v>
      </c>
      <c r="N131" t="s">
        <v>1014</v>
      </c>
      <c r="O131" t="s">
        <v>1014</v>
      </c>
      <c r="P131" t="s">
        <v>1014</v>
      </c>
      <c r="Q131" t="s">
        <v>1014</v>
      </c>
      <c r="R131" t="s">
        <v>1014</v>
      </c>
      <c r="S131" t="s">
        <v>1014</v>
      </c>
      <c r="T131" t="s">
        <v>1014</v>
      </c>
      <c r="U131" t="s">
        <v>1014</v>
      </c>
      <c r="V131" t="s">
        <v>1015</v>
      </c>
      <c r="W131">
        <v>62</v>
      </c>
      <c r="X131">
        <v>-1.35757177681386</v>
      </c>
      <c r="Y131">
        <v>-1.3212594460118601</v>
      </c>
      <c r="Z131">
        <v>-1.3833844648622899</v>
      </c>
      <c r="AA131">
        <v>-1.4046866213504801</v>
      </c>
      <c r="AB131">
        <v>-1.3682798611376299</v>
      </c>
      <c r="AC131">
        <v>-1.4111998409105</v>
      </c>
      <c r="AD131">
        <v>-1.3500050588154699</v>
      </c>
      <c r="AE131">
        <v>-1.2764235716601999</v>
      </c>
      <c r="AF131">
        <v>-1.1729470169699201</v>
      </c>
      <c r="AG131">
        <v>-1.2167493275039201</v>
      </c>
      <c r="AH131">
        <v>-0.90273752986073497</v>
      </c>
      <c r="AI131">
        <v>-0.71891163634588295</v>
      </c>
      <c r="AJ131">
        <v>0.113352623660327</v>
      </c>
      <c r="AK131">
        <v>-0.224713042109838</v>
      </c>
    </row>
    <row r="132" spans="1:37" x14ac:dyDescent="0.25">
      <c r="A132" t="s">
        <v>1753</v>
      </c>
      <c r="B132" t="s">
        <v>1172</v>
      </c>
      <c r="C132" t="s">
        <v>1116</v>
      </c>
      <c r="D132" t="s">
        <v>1117</v>
      </c>
      <c r="E132">
        <v>711.6</v>
      </c>
      <c r="F132">
        <v>1.1920101520886299</v>
      </c>
      <c r="N132" t="s">
        <v>1014</v>
      </c>
      <c r="O132" t="s">
        <v>1014</v>
      </c>
      <c r="P132" t="s">
        <v>1014</v>
      </c>
      <c r="Q132" t="s">
        <v>1014</v>
      </c>
      <c r="R132" t="s">
        <v>1014</v>
      </c>
      <c r="S132" t="s">
        <v>1014</v>
      </c>
      <c r="T132" t="s">
        <v>1014</v>
      </c>
      <c r="U132" t="s">
        <v>1014</v>
      </c>
      <c r="V132" t="s">
        <v>1015</v>
      </c>
      <c r="W132">
        <v>18</v>
      </c>
      <c r="X132">
        <v>-0.34488753673553302</v>
      </c>
      <c r="Y132">
        <v>-1.2749372523787901</v>
      </c>
      <c r="Z132">
        <v>-0.18516364805462099</v>
      </c>
      <c r="AA132">
        <v>-0.160485933124448</v>
      </c>
      <c r="AB132">
        <v>-0.97747987060798702</v>
      </c>
      <c r="AC132">
        <v>9.8275029397004804E-2</v>
      </c>
      <c r="AD132">
        <v>-2.4360383780527902E-3</v>
      </c>
      <c r="AE132">
        <v>0.32437794222966199</v>
      </c>
      <c r="AF132">
        <v>0.79668995734499304</v>
      </c>
      <c r="AG132">
        <v>0.23338711094131501</v>
      </c>
      <c r="AH132">
        <v>1.16157880278559</v>
      </c>
      <c r="AI132">
        <v>1.2856309039570999</v>
      </c>
      <c r="AJ132">
        <v>1.3698535452895699</v>
      </c>
      <c r="AK132">
        <v>1.1920101520886299</v>
      </c>
    </row>
    <row r="133" spans="1:37" x14ac:dyDescent="0.25">
      <c r="A133" t="s">
        <v>1754</v>
      </c>
      <c r="B133" t="s">
        <v>1172</v>
      </c>
      <c r="C133" t="s">
        <v>1118</v>
      </c>
      <c r="D133" t="s">
        <v>1119</v>
      </c>
      <c r="E133">
        <v>345.5</v>
      </c>
      <c r="F133">
        <v>0.21069333852765401</v>
      </c>
      <c r="N133" t="s">
        <v>1014</v>
      </c>
      <c r="O133" t="s">
        <v>1014</v>
      </c>
      <c r="P133" t="s">
        <v>1014</v>
      </c>
      <c r="Q133" t="s">
        <v>1014</v>
      </c>
      <c r="R133" t="s">
        <v>1014</v>
      </c>
      <c r="S133" t="s">
        <v>1014</v>
      </c>
      <c r="T133" t="s">
        <v>1014</v>
      </c>
      <c r="U133" t="s">
        <v>1014</v>
      </c>
      <c r="V133" t="s">
        <v>1015</v>
      </c>
      <c r="W133">
        <v>49</v>
      </c>
      <c r="X133">
        <v>-1.2228296667556799</v>
      </c>
      <c r="Y133">
        <v>-1.23506171427143</v>
      </c>
      <c r="Z133">
        <v>-1.23421098066713</v>
      </c>
      <c r="AA133">
        <v>-1.2350704095675</v>
      </c>
      <c r="AB133">
        <v>-1.2951855591168699</v>
      </c>
      <c r="AC133">
        <v>-1.38913985784866</v>
      </c>
      <c r="AD133">
        <v>-1.34517779801605</v>
      </c>
      <c r="AE133">
        <v>-1.02603067738208</v>
      </c>
      <c r="AF133">
        <v>-0.74739548242565601</v>
      </c>
      <c r="AG133">
        <v>-0.78316256221662495</v>
      </c>
      <c r="AH133">
        <v>-0.49285343489838701</v>
      </c>
      <c r="AI133">
        <v>-0.398586801350927</v>
      </c>
      <c r="AJ133">
        <v>-0.192673685054778</v>
      </c>
      <c r="AK133">
        <v>0.21069333852765401</v>
      </c>
    </row>
    <row r="134" spans="1:37" x14ac:dyDescent="0.25">
      <c r="A134" t="s">
        <v>1755</v>
      </c>
      <c r="B134" t="s">
        <v>1172</v>
      </c>
      <c r="C134" t="s">
        <v>1120</v>
      </c>
      <c r="D134" t="s">
        <v>1121</v>
      </c>
      <c r="E134">
        <v>127.4</v>
      </c>
      <c r="F134">
        <v>-0.48722156377099901</v>
      </c>
      <c r="N134" t="s">
        <v>1014</v>
      </c>
      <c r="O134" t="s">
        <v>1014</v>
      </c>
      <c r="P134" t="s">
        <v>1014</v>
      </c>
      <c r="Q134" t="s">
        <v>1014</v>
      </c>
      <c r="R134" t="s">
        <v>1014</v>
      </c>
      <c r="S134" t="s">
        <v>1014</v>
      </c>
      <c r="T134" t="s">
        <v>1014</v>
      </c>
      <c r="U134" t="s">
        <v>1014</v>
      </c>
      <c r="V134" t="s">
        <v>1015</v>
      </c>
      <c r="W134">
        <v>65</v>
      </c>
      <c r="X134">
        <v>-0.93192839261481997</v>
      </c>
      <c r="Y134">
        <v>-0.84152630509040005</v>
      </c>
      <c r="Z134">
        <v>-0.86510490441544396</v>
      </c>
      <c r="AA134">
        <v>-1.0620742324043599</v>
      </c>
      <c r="AB134">
        <v>-0.88200443434239595</v>
      </c>
      <c r="AC134">
        <v>-0.75076613107206902</v>
      </c>
      <c r="AD134">
        <v>-0.82430129918401995</v>
      </c>
      <c r="AE134">
        <v>-0.54719733853990804</v>
      </c>
      <c r="AF134">
        <v>-0.546392760623159</v>
      </c>
      <c r="AG134">
        <v>-0.74310482201169004</v>
      </c>
      <c r="AH134">
        <v>9.3662907187116604E-2</v>
      </c>
      <c r="AI134">
        <v>-1.0599111437625801</v>
      </c>
      <c r="AJ134">
        <v>-0.887958318708157</v>
      </c>
      <c r="AK134">
        <v>-0.48722156377099901</v>
      </c>
    </row>
    <row r="135" spans="1:37" x14ac:dyDescent="0.25">
      <c r="A135" t="s">
        <v>1756</v>
      </c>
      <c r="B135" t="s">
        <v>1172</v>
      </c>
      <c r="C135" t="s">
        <v>1122</v>
      </c>
      <c r="D135" t="s">
        <v>1123</v>
      </c>
      <c r="E135">
        <v>2269.6</v>
      </c>
      <c r="F135">
        <v>-0.14640437311909099</v>
      </c>
      <c r="G135">
        <v>-6.2377668502868799E-2</v>
      </c>
      <c r="H135">
        <v>-0.86708444963079201</v>
      </c>
      <c r="I135">
        <v>-1.2884424733801201</v>
      </c>
      <c r="J135">
        <v>1.1463436307531301</v>
      </c>
      <c r="K135">
        <v>1.29809841871799</v>
      </c>
      <c r="L135">
        <v>-0.42125565578766899</v>
      </c>
      <c r="M135">
        <v>1.5536000443481</v>
      </c>
      <c r="N135" t="s">
        <v>1006</v>
      </c>
      <c r="O135" t="s">
        <v>1006</v>
      </c>
      <c r="P135" t="s">
        <v>1021</v>
      </c>
      <c r="Q135" t="s">
        <v>1030</v>
      </c>
      <c r="R135" t="s">
        <v>1007</v>
      </c>
      <c r="S135" t="s">
        <v>1007</v>
      </c>
      <c r="T135" t="s">
        <v>1021</v>
      </c>
      <c r="U135" t="s">
        <v>1007</v>
      </c>
      <c r="V135" t="s">
        <v>1009</v>
      </c>
      <c r="W135">
        <v>59</v>
      </c>
      <c r="X135">
        <v>-1.3384674094981599</v>
      </c>
      <c r="Y135">
        <v>-1.5038267470662401</v>
      </c>
      <c r="Z135">
        <v>-1.1049799501686901</v>
      </c>
      <c r="AA135">
        <v>-0.43843815272199999</v>
      </c>
      <c r="AB135">
        <v>-0.75032809988642502</v>
      </c>
      <c r="AC135">
        <v>-1.1341002423235</v>
      </c>
      <c r="AD135">
        <v>-1.34710499350513</v>
      </c>
      <c r="AE135">
        <v>-1.53726382150754</v>
      </c>
      <c r="AF135">
        <v>-1.4633437666756599</v>
      </c>
      <c r="AG135">
        <v>-1.03590032838177</v>
      </c>
      <c r="AH135">
        <v>-0.146202230142288</v>
      </c>
      <c r="AI135">
        <v>0.27864863486165398</v>
      </c>
      <c r="AJ135">
        <v>0.34802801689313401</v>
      </c>
      <c r="AK135">
        <v>-0.14640437311909099</v>
      </c>
    </row>
    <row r="136" spans="1:37" x14ac:dyDescent="0.25">
      <c r="A136" t="s">
        <v>1757</v>
      </c>
      <c r="B136" t="s">
        <v>1172</v>
      </c>
      <c r="C136" t="s">
        <v>1124</v>
      </c>
      <c r="D136" t="s">
        <v>1125</v>
      </c>
      <c r="E136">
        <v>3110.3</v>
      </c>
      <c r="F136">
        <v>-0.59852231605557704</v>
      </c>
      <c r="G136">
        <v>-0.37987568895623303</v>
      </c>
      <c r="H136">
        <v>-0.164241969830245</v>
      </c>
      <c r="I136">
        <v>-0.54576825797627904</v>
      </c>
      <c r="J136">
        <v>4.7530637849506202E-2</v>
      </c>
      <c r="K136">
        <v>0.13455058797493999</v>
      </c>
      <c r="L136">
        <v>-0.71256545757502898</v>
      </c>
      <c r="M136">
        <v>0.73815462600353099</v>
      </c>
      <c r="N136" t="s">
        <v>1030</v>
      </c>
      <c r="O136" t="s">
        <v>1021</v>
      </c>
      <c r="P136" t="s">
        <v>1006</v>
      </c>
      <c r="Q136" t="s">
        <v>1021</v>
      </c>
      <c r="R136" t="s">
        <v>1006</v>
      </c>
      <c r="S136" t="s">
        <v>1006</v>
      </c>
      <c r="T136" t="s">
        <v>1021</v>
      </c>
      <c r="U136" t="s">
        <v>1008</v>
      </c>
      <c r="V136" t="s">
        <v>1009</v>
      </c>
      <c r="W136">
        <v>69</v>
      </c>
      <c r="X136">
        <v>-0.580283675671324</v>
      </c>
      <c r="Y136">
        <v>-0.25089060873518299</v>
      </c>
      <c r="Z136">
        <v>-0.32664920105897899</v>
      </c>
      <c r="AA136">
        <v>-0.82105334925131201</v>
      </c>
      <c r="AB136">
        <v>-0.84892645335818795</v>
      </c>
      <c r="AC136">
        <v>-0.83823571981696898</v>
      </c>
      <c r="AD136">
        <v>-0.19464438111993301</v>
      </c>
      <c r="AE136">
        <v>-0.40398870263462999</v>
      </c>
      <c r="AF136">
        <v>-0.57346560108029498</v>
      </c>
      <c r="AG136">
        <v>-1.0819685042498399</v>
      </c>
      <c r="AH136">
        <v>-0.84607300286051801</v>
      </c>
      <c r="AI136">
        <v>-0.47441151952285798</v>
      </c>
      <c r="AJ136">
        <v>-0.484920776613668</v>
      </c>
      <c r="AK136">
        <v>-0.59852231605557704</v>
      </c>
    </row>
    <row r="137" spans="1:37" x14ac:dyDescent="0.25">
      <c r="A137" t="s">
        <v>1758</v>
      </c>
      <c r="B137" t="s">
        <v>1172</v>
      </c>
      <c r="C137" t="s">
        <v>1126</v>
      </c>
      <c r="D137" t="s">
        <v>1127</v>
      </c>
      <c r="E137">
        <v>1180.5</v>
      </c>
      <c r="F137">
        <v>-0.31852561361515103</v>
      </c>
      <c r="G137">
        <v>-0.21667513676067901</v>
      </c>
      <c r="H137">
        <v>0.19121486225522599</v>
      </c>
      <c r="I137">
        <v>0.67878307233030399</v>
      </c>
      <c r="J137">
        <v>-0.86577964557592602</v>
      </c>
      <c r="K137">
        <v>-0.89625090473564795</v>
      </c>
      <c r="L137">
        <v>-8.2045552051730995E-3</v>
      </c>
      <c r="M137">
        <v>-0.855397606415506</v>
      </c>
      <c r="N137" t="s">
        <v>1021</v>
      </c>
      <c r="O137" t="s">
        <v>1006</v>
      </c>
      <c r="P137" t="s">
        <v>1006</v>
      </c>
      <c r="Q137" t="s">
        <v>1008</v>
      </c>
      <c r="R137" t="s">
        <v>1030</v>
      </c>
      <c r="S137" t="s">
        <v>1021</v>
      </c>
      <c r="T137" t="s">
        <v>1008</v>
      </c>
      <c r="U137" t="s">
        <v>1021</v>
      </c>
      <c r="V137" t="s">
        <v>1009</v>
      </c>
      <c r="W137">
        <v>63</v>
      </c>
      <c r="X137">
        <v>0.39743941377410702</v>
      </c>
      <c r="Y137">
        <v>0.51443670490275495</v>
      </c>
      <c r="Z137">
        <v>-0.20489166258407801</v>
      </c>
      <c r="AA137">
        <v>-0.30266263428310097</v>
      </c>
      <c r="AB137">
        <v>-0.41368611019971602</v>
      </c>
      <c r="AC137">
        <v>-0.217169136724713</v>
      </c>
      <c r="AD137">
        <v>0.18855310645061499</v>
      </c>
      <c r="AE137">
        <v>0.61074697843748504</v>
      </c>
      <c r="AF137">
        <v>0.69812219082280003</v>
      </c>
      <c r="AG137">
        <v>0.35643853216717902</v>
      </c>
      <c r="AH137">
        <v>0.581389335234478</v>
      </c>
      <c r="AI137">
        <v>0.24813015435375299</v>
      </c>
      <c r="AJ137">
        <v>0.26147967707404701</v>
      </c>
      <c r="AK137">
        <v>-0.31852561361515103</v>
      </c>
    </row>
    <row r="138" spans="1:37" x14ac:dyDescent="0.25">
      <c r="A138" t="s">
        <v>1759</v>
      </c>
      <c r="B138" t="s">
        <v>1172</v>
      </c>
      <c r="C138" t="s">
        <v>1128</v>
      </c>
      <c r="D138" t="s">
        <v>1129</v>
      </c>
      <c r="E138">
        <v>1623.3</v>
      </c>
      <c r="F138">
        <v>-0.558704228251382</v>
      </c>
      <c r="G138">
        <v>-0.16608598714183601</v>
      </c>
      <c r="H138">
        <v>-4.7722221601459299E-3</v>
      </c>
      <c r="I138">
        <v>0.59870478112815295</v>
      </c>
      <c r="J138">
        <v>-0.64016657418516199</v>
      </c>
      <c r="K138">
        <v>-0.20889013767638501</v>
      </c>
      <c r="L138">
        <v>-0.30945394705656298</v>
      </c>
      <c r="M138">
        <v>0.135939126722915</v>
      </c>
      <c r="N138" t="s">
        <v>1030</v>
      </c>
      <c r="O138" t="s">
        <v>1006</v>
      </c>
      <c r="P138" t="s">
        <v>1006</v>
      </c>
      <c r="Q138" t="s">
        <v>1008</v>
      </c>
      <c r="R138" t="s">
        <v>1030</v>
      </c>
      <c r="S138" t="s">
        <v>1006</v>
      </c>
      <c r="T138" t="s">
        <v>1006</v>
      </c>
      <c r="U138" t="s">
        <v>1006</v>
      </c>
      <c r="V138" t="s">
        <v>1009</v>
      </c>
      <c r="W138">
        <v>66</v>
      </c>
      <c r="X138">
        <v>1.04728119219395</v>
      </c>
      <c r="Y138">
        <v>0.97721375476496197</v>
      </c>
      <c r="Z138">
        <v>0.67446647475019395</v>
      </c>
      <c r="AA138">
        <v>0.77937736460342599</v>
      </c>
      <c r="AB138">
        <v>-0.450563353027151</v>
      </c>
      <c r="AC138">
        <v>-0.42514620499982297</v>
      </c>
      <c r="AD138">
        <v>-0.25647932998441902</v>
      </c>
      <c r="AE138">
        <v>0.40688472980984902</v>
      </c>
      <c r="AF138">
        <v>-0.44445829166502498</v>
      </c>
      <c r="AG138">
        <v>-0.53515191886605795</v>
      </c>
      <c r="AH138">
        <v>-8.8553495568155297E-2</v>
      </c>
      <c r="AI138">
        <v>-0.32829252485260402</v>
      </c>
      <c r="AJ138">
        <v>-0.30749277688372001</v>
      </c>
      <c r="AK138">
        <v>-0.558704228251382</v>
      </c>
    </row>
    <row r="139" spans="1:37" x14ac:dyDescent="0.25">
      <c r="A139" t="s">
        <v>1760</v>
      </c>
      <c r="B139" t="s">
        <v>1172</v>
      </c>
      <c r="C139" t="s">
        <v>1130</v>
      </c>
      <c r="D139" t="s">
        <v>1131</v>
      </c>
      <c r="E139">
        <v>1717.5</v>
      </c>
      <c r="F139">
        <v>-0.56705078192480396</v>
      </c>
      <c r="G139">
        <v>-0.87387672602132505</v>
      </c>
      <c r="H139">
        <v>-0.10617660267591</v>
      </c>
      <c r="I139">
        <v>0.74734641508277599</v>
      </c>
      <c r="J139">
        <v>-1.02814367501603</v>
      </c>
      <c r="K139">
        <v>-1.1242277161879699</v>
      </c>
      <c r="L139">
        <v>-0.87559871685324397</v>
      </c>
      <c r="M139">
        <v>-2.46630662182953</v>
      </c>
      <c r="N139" t="s">
        <v>1030</v>
      </c>
      <c r="O139" t="s">
        <v>1030</v>
      </c>
      <c r="P139" t="s">
        <v>1006</v>
      </c>
      <c r="Q139" t="s">
        <v>1008</v>
      </c>
      <c r="R139" t="s">
        <v>1030</v>
      </c>
      <c r="S139" t="s">
        <v>1030</v>
      </c>
      <c r="T139" t="s">
        <v>1030</v>
      </c>
      <c r="U139" t="s">
        <v>1030</v>
      </c>
      <c r="V139" t="s">
        <v>1009</v>
      </c>
      <c r="W139">
        <v>67</v>
      </c>
      <c r="X139">
        <v>-0.20370385499965299</v>
      </c>
      <c r="Y139">
        <v>-0.159499119620097</v>
      </c>
      <c r="Z139">
        <v>0.889217254512911</v>
      </c>
      <c r="AA139">
        <v>-0.16172423136363601</v>
      </c>
      <c r="AB139">
        <v>-0.28057742189324902</v>
      </c>
      <c r="AC139">
        <v>-1.5516994700354201</v>
      </c>
      <c r="AD139">
        <v>-0.96996190806392901</v>
      </c>
      <c r="AE139">
        <v>0.118003591456114</v>
      </c>
      <c r="AF139">
        <v>-0.34482142797660598</v>
      </c>
      <c r="AG139">
        <v>-0.58536697732397303</v>
      </c>
      <c r="AH139">
        <v>-0.68913457667130995</v>
      </c>
      <c r="AI139">
        <v>-0.523465178365774</v>
      </c>
      <c r="AJ139">
        <v>-0.71347595121414897</v>
      </c>
      <c r="AK139">
        <v>-0.56705078192480396</v>
      </c>
    </row>
    <row r="140" spans="1:37" x14ac:dyDescent="0.25">
      <c r="A140" t="s">
        <v>1761</v>
      </c>
      <c r="B140" t="s">
        <v>1172</v>
      </c>
      <c r="C140" t="s">
        <v>1132</v>
      </c>
      <c r="D140" t="s">
        <v>1133</v>
      </c>
      <c r="E140">
        <v>1213.4000000000001</v>
      </c>
      <c r="F140">
        <v>0.75685772666391404</v>
      </c>
      <c r="G140">
        <v>-0.17275811767642099</v>
      </c>
      <c r="H140">
        <v>1.4718134960425999</v>
      </c>
      <c r="I140">
        <v>0.48780645246900201</v>
      </c>
      <c r="J140">
        <v>-0.36325421489105603</v>
      </c>
      <c r="K140">
        <v>1.46213680397441</v>
      </c>
      <c r="L140">
        <v>-0.17002333374339201</v>
      </c>
      <c r="M140">
        <v>0.33929051873439198</v>
      </c>
      <c r="N140" t="s">
        <v>1051</v>
      </c>
      <c r="O140" t="s">
        <v>1006</v>
      </c>
      <c r="P140" t="s">
        <v>1007</v>
      </c>
      <c r="Q140" t="s">
        <v>1006</v>
      </c>
      <c r="R140" t="s">
        <v>1021</v>
      </c>
      <c r="S140" t="s">
        <v>1007</v>
      </c>
      <c r="T140" t="s">
        <v>1006</v>
      </c>
      <c r="U140" t="s">
        <v>1008</v>
      </c>
      <c r="V140" t="s">
        <v>1009</v>
      </c>
      <c r="W140">
        <v>34</v>
      </c>
      <c r="X140">
        <v>0.37572415735956299</v>
      </c>
      <c r="Y140">
        <v>0.55098592203192598</v>
      </c>
      <c r="Z140">
        <v>0.72263174161694899</v>
      </c>
      <c r="AA140">
        <v>0.43225804397477302</v>
      </c>
      <c r="AB140">
        <v>0.15226497033332601</v>
      </c>
      <c r="AC140">
        <v>-5.3184089889265297E-2</v>
      </c>
      <c r="AD140">
        <v>0.18785583554367599</v>
      </c>
      <c r="AE140">
        <v>0.31128974843048302</v>
      </c>
      <c r="AF140">
        <v>0.72434784554507003</v>
      </c>
      <c r="AG140">
        <v>0.36900921186323898</v>
      </c>
      <c r="AH140">
        <v>0.25792609291289298</v>
      </c>
      <c r="AI140">
        <v>1.01214166921917</v>
      </c>
      <c r="AJ140">
        <v>0.93868112721010299</v>
      </c>
      <c r="AK140">
        <v>0.75685772666391404</v>
      </c>
    </row>
    <row r="141" spans="1:37" x14ac:dyDescent="0.25">
      <c r="A141" t="s">
        <v>1762</v>
      </c>
      <c r="B141" t="s">
        <v>1172</v>
      </c>
      <c r="C141" t="s">
        <v>1134</v>
      </c>
      <c r="D141" t="s">
        <v>1135</v>
      </c>
      <c r="E141">
        <v>2031.8</v>
      </c>
      <c r="F141">
        <v>9.5496840838538793E-2</v>
      </c>
      <c r="G141">
        <v>0.820526012384863</v>
      </c>
      <c r="H141">
        <v>-0.270196189731154</v>
      </c>
      <c r="I141">
        <v>-0.66943285978279898</v>
      </c>
      <c r="J141">
        <v>9.9985615013697404E-2</v>
      </c>
      <c r="K141">
        <v>1.50744415230971</v>
      </c>
      <c r="L141">
        <v>-0.97012575074268503</v>
      </c>
      <c r="M141">
        <v>1.19767424571582</v>
      </c>
      <c r="N141" t="s">
        <v>1006</v>
      </c>
      <c r="O141" t="s">
        <v>1007</v>
      </c>
      <c r="P141" t="s">
        <v>1021</v>
      </c>
      <c r="Q141" t="s">
        <v>1021</v>
      </c>
      <c r="R141" t="s">
        <v>1006</v>
      </c>
      <c r="S141" t="s">
        <v>1007</v>
      </c>
      <c r="T141" t="s">
        <v>1030</v>
      </c>
      <c r="U141" t="s">
        <v>1007</v>
      </c>
      <c r="V141" t="s">
        <v>1009</v>
      </c>
      <c r="W141">
        <v>53</v>
      </c>
      <c r="X141">
        <v>0.76863283734707699</v>
      </c>
      <c r="Y141">
        <v>0.94226836774667599</v>
      </c>
      <c r="Z141">
        <v>0.35609859367569802</v>
      </c>
      <c r="AA141">
        <v>2.4818231874209E-2</v>
      </c>
      <c r="AB141">
        <v>-0.43848831575119201</v>
      </c>
      <c r="AC141">
        <v>-0.473482500305209</v>
      </c>
      <c r="AD141">
        <v>8.7923816496547597E-2</v>
      </c>
      <c r="AE141">
        <v>0.19908529562483299</v>
      </c>
      <c r="AF141">
        <v>0.12663470773888999</v>
      </c>
      <c r="AG141">
        <v>0.28690171137564802</v>
      </c>
      <c r="AH141">
        <v>0.74083784246330797</v>
      </c>
      <c r="AI141">
        <v>0.52600744438421798</v>
      </c>
      <c r="AJ141">
        <v>0.23913521992669801</v>
      </c>
      <c r="AK141">
        <v>9.5496840838538793E-2</v>
      </c>
    </row>
    <row r="142" spans="1:37" x14ac:dyDescent="0.25">
      <c r="A142" t="s">
        <v>1763</v>
      </c>
      <c r="B142" t="s">
        <v>1172</v>
      </c>
      <c r="C142" t="s">
        <v>1136</v>
      </c>
      <c r="D142" t="s">
        <v>1137</v>
      </c>
      <c r="E142">
        <v>1489.9</v>
      </c>
      <c r="F142">
        <v>0.45010829731004498</v>
      </c>
      <c r="G142">
        <v>1.55672207135591</v>
      </c>
      <c r="H142">
        <v>-0.78618559234705798</v>
      </c>
      <c r="I142">
        <v>-0.67226095955476595</v>
      </c>
      <c r="J142">
        <v>0.54173097154278504</v>
      </c>
      <c r="K142">
        <v>1.0995268225415999</v>
      </c>
      <c r="L142">
        <v>-0.99563372309182097</v>
      </c>
      <c r="M142">
        <v>0.74600634385578402</v>
      </c>
      <c r="N142" t="s">
        <v>1008</v>
      </c>
      <c r="O142" t="s">
        <v>1007</v>
      </c>
      <c r="P142" t="s">
        <v>1021</v>
      </c>
      <c r="Q142" t="s">
        <v>1021</v>
      </c>
      <c r="R142" t="s">
        <v>1008</v>
      </c>
      <c r="S142" t="s">
        <v>1007</v>
      </c>
      <c r="T142" t="s">
        <v>1030</v>
      </c>
      <c r="U142" t="s">
        <v>1008</v>
      </c>
      <c r="V142" t="s">
        <v>1009</v>
      </c>
      <c r="W142">
        <v>45</v>
      </c>
      <c r="X142">
        <v>-3.1734044978963302E-2</v>
      </c>
      <c r="Y142">
        <v>3.9141749845683499E-2</v>
      </c>
      <c r="Z142">
        <v>0.16302897311012901</v>
      </c>
      <c r="AA142">
        <v>0.33924677816850002</v>
      </c>
      <c r="AB142">
        <v>-6.9142523398407194E-2</v>
      </c>
      <c r="AC142">
        <v>9.8735151765443896E-2</v>
      </c>
      <c r="AD142">
        <v>0.18875856112824599</v>
      </c>
      <c r="AE142">
        <v>5.9207814997213198E-2</v>
      </c>
      <c r="AF142">
        <v>0.25951105994072599</v>
      </c>
      <c r="AG142">
        <v>-3.2525771554786599E-3</v>
      </c>
      <c r="AH142">
        <v>0.32421666844619002</v>
      </c>
      <c r="AI142">
        <v>0.72752296498733904</v>
      </c>
      <c r="AJ142">
        <v>0.36476916787821201</v>
      </c>
      <c r="AK142">
        <v>0.45010829731004498</v>
      </c>
    </row>
    <row r="143" spans="1:37" x14ac:dyDescent="0.25">
      <c r="A143" t="s">
        <v>1764</v>
      </c>
      <c r="B143" t="s">
        <v>1172</v>
      </c>
      <c r="C143" t="s">
        <v>1138</v>
      </c>
      <c r="D143" t="s">
        <v>1139</v>
      </c>
      <c r="E143">
        <v>180.5</v>
      </c>
      <c r="F143">
        <v>0.17777189366332399</v>
      </c>
      <c r="N143" t="s">
        <v>1014</v>
      </c>
      <c r="O143" t="s">
        <v>1014</v>
      </c>
      <c r="P143" t="s">
        <v>1014</v>
      </c>
      <c r="Q143" t="s">
        <v>1014</v>
      </c>
      <c r="R143" t="s">
        <v>1014</v>
      </c>
      <c r="S143" t="s">
        <v>1014</v>
      </c>
      <c r="T143" t="s">
        <v>1014</v>
      </c>
      <c r="U143" t="s">
        <v>1014</v>
      </c>
      <c r="V143" t="s">
        <v>1015</v>
      </c>
      <c r="W143">
        <v>51</v>
      </c>
      <c r="X143">
        <v>0.30065718907449202</v>
      </c>
      <c r="Y143">
        <v>-0.33441325638470198</v>
      </c>
      <c r="Z143">
        <v>-0.61914981419716497</v>
      </c>
      <c r="AA143">
        <v>-0.687830624399284</v>
      </c>
      <c r="AB143">
        <v>-0.43538473205814099</v>
      </c>
      <c r="AC143">
        <v>-0.18478662080168601</v>
      </c>
      <c r="AD143">
        <v>-0.19803005114598801</v>
      </c>
      <c r="AE143">
        <v>0.109237789880463</v>
      </c>
      <c r="AF143">
        <v>0.44258569124465902</v>
      </c>
      <c r="AG143">
        <v>-0.13011846468457799</v>
      </c>
      <c r="AH143">
        <v>-0.56779505299654198</v>
      </c>
      <c r="AI143">
        <v>-1.3222386417207299</v>
      </c>
      <c r="AJ143">
        <v>-1.10443015030916</v>
      </c>
      <c r="AK143">
        <v>0.17777189366332399</v>
      </c>
    </row>
    <row r="144" spans="1:37" x14ac:dyDescent="0.25">
      <c r="A144" t="s">
        <v>1765</v>
      </c>
      <c r="B144" t="s">
        <v>1172</v>
      </c>
      <c r="C144" t="s">
        <v>1140</v>
      </c>
      <c r="D144" t="s">
        <v>1141</v>
      </c>
      <c r="E144">
        <v>717.6</v>
      </c>
      <c r="F144">
        <v>0.461977464341291</v>
      </c>
      <c r="G144">
        <v>-0.13812587932353901</v>
      </c>
      <c r="H144">
        <v>1.8616298203215</v>
      </c>
      <c r="I144">
        <v>-0.21909583469657101</v>
      </c>
      <c r="J144">
        <v>-0.176237428629648</v>
      </c>
      <c r="K144">
        <v>0.44325897673578502</v>
      </c>
      <c r="L144">
        <v>-0.80413178775406702</v>
      </c>
      <c r="M144">
        <v>0.52661043703265698</v>
      </c>
      <c r="N144" t="s">
        <v>1008</v>
      </c>
      <c r="O144" t="s">
        <v>1006</v>
      </c>
      <c r="P144" t="s">
        <v>1007</v>
      </c>
      <c r="Q144" t="s">
        <v>1021</v>
      </c>
      <c r="R144" t="s">
        <v>1006</v>
      </c>
      <c r="S144" t="s">
        <v>1006</v>
      </c>
      <c r="T144" t="s">
        <v>1021</v>
      </c>
      <c r="U144" t="s">
        <v>1008</v>
      </c>
      <c r="V144" t="s">
        <v>1009</v>
      </c>
      <c r="W144">
        <v>44</v>
      </c>
      <c r="X144">
        <v>0.30278113492835601</v>
      </c>
      <c r="Y144">
        <v>-0.252273280438916</v>
      </c>
      <c r="Z144">
        <v>-0.76753068672156299</v>
      </c>
      <c r="AA144">
        <v>-0.43665316206862298</v>
      </c>
      <c r="AB144">
        <v>-0.22334608548308399</v>
      </c>
      <c r="AC144">
        <v>0.55133614535187803</v>
      </c>
      <c r="AD144">
        <v>0.32549718878789302</v>
      </c>
      <c r="AE144">
        <v>0.35260957822229899</v>
      </c>
      <c r="AF144">
        <v>0.28836262693796599</v>
      </c>
      <c r="AG144">
        <v>0.35050462441240599</v>
      </c>
      <c r="AH144">
        <v>5.9925693222474798E-2</v>
      </c>
      <c r="AI144">
        <v>0.32440613297778798</v>
      </c>
      <c r="AJ144">
        <v>0.54013790468238099</v>
      </c>
      <c r="AK144">
        <v>0.461977464341291</v>
      </c>
    </row>
    <row r="145" spans="1:37" x14ac:dyDescent="0.25">
      <c r="A145" t="s">
        <v>1766</v>
      </c>
      <c r="B145" t="s">
        <v>1172</v>
      </c>
      <c r="C145" t="s">
        <v>1142</v>
      </c>
      <c r="D145" t="s">
        <v>1143</v>
      </c>
      <c r="E145">
        <v>778.8</v>
      </c>
      <c r="F145">
        <v>-7.9543811051283594E-2</v>
      </c>
      <c r="G145">
        <v>0.72106060281392204</v>
      </c>
      <c r="H145">
        <v>-1.25690077390969</v>
      </c>
      <c r="I145">
        <v>-4.6190404901081399</v>
      </c>
      <c r="J145">
        <v>1.13619451294473</v>
      </c>
      <c r="K145">
        <v>0.16993318134951099</v>
      </c>
      <c r="L145">
        <v>8.1344592233038096E-2</v>
      </c>
      <c r="M145">
        <v>1.06319455735461</v>
      </c>
      <c r="N145" t="s">
        <v>1006</v>
      </c>
      <c r="O145" t="s">
        <v>1007</v>
      </c>
      <c r="P145" t="s">
        <v>1030</v>
      </c>
      <c r="Q145" t="s">
        <v>1030</v>
      </c>
      <c r="R145" t="s">
        <v>1007</v>
      </c>
      <c r="S145" t="s">
        <v>1006</v>
      </c>
      <c r="T145" t="s">
        <v>1008</v>
      </c>
      <c r="U145" t="s">
        <v>1007</v>
      </c>
      <c r="V145" t="s">
        <v>1009</v>
      </c>
      <c r="W145">
        <v>57</v>
      </c>
      <c r="X145">
        <v>-1.2136980491696101</v>
      </c>
      <c r="Y145">
        <v>-0.95491296591471897</v>
      </c>
      <c r="Z145">
        <v>-0.62318308311146997</v>
      </c>
      <c r="AA145">
        <v>-0.18145497605573799</v>
      </c>
      <c r="AB145">
        <v>-0.65973700821246195</v>
      </c>
      <c r="AC145">
        <v>-0.76047289435993604</v>
      </c>
      <c r="AD145">
        <v>0.32389808963563799</v>
      </c>
      <c r="AE145">
        <v>-1.0809868052967599</v>
      </c>
      <c r="AF145">
        <v>-1.67789214183874</v>
      </c>
      <c r="AG145">
        <v>-0.225708346035978</v>
      </c>
      <c r="AH145">
        <v>-0.79504937468423098</v>
      </c>
      <c r="AI145">
        <v>-0.27421786286342797</v>
      </c>
      <c r="AJ145">
        <v>-0.10739669901922599</v>
      </c>
      <c r="AK145">
        <v>-7.9543811051283594E-2</v>
      </c>
    </row>
    <row r="146" spans="1:37" x14ac:dyDescent="0.25">
      <c r="A146" t="s">
        <v>1767</v>
      </c>
      <c r="B146" t="s">
        <v>1172</v>
      </c>
      <c r="C146" t="s">
        <v>1144</v>
      </c>
      <c r="D146" t="s">
        <v>1145</v>
      </c>
      <c r="E146">
        <v>2907.4</v>
      </c>
      <c r="F146">
        <v>0.868097709466081</v>
      </c>
      <c r="G146">
        <v>-0.61558400576386696</v>
      </c>
      <c r="H146">
        <v>-1.25690077390969</v>
      </c>
      <c r="I146">
        <v>0.663268040982264</v>
      </c>
      <c r="J146">
        <v>0.49132569924549002</v>
      </c>
      <c r="K146">
        <v>1.0691182292874599</v>
      </c>
      <c r="L146">
        <v>-3.91349605545862E-2</v>
      </c>
      <c r="M146">
        <v>1.9810586370184999</v>
      </c>
      <c r="N146" t="s">
        <v>1020</v>
      </c>
      <c r="O146" t="s">
        <v>1030</v>
      </c>
      <c r="P146" t="s">
        <v>1030</v>
      </c>
      <c r="Q146" t="s">
        <v>1008</v>
      </c>
      <c r="R146" t="s">
        <v>1008</v>
      </c>
      <c r="S146" t="s">
        <v>1007</v>
      </c>
      <c r="T146" t="s">
        <v>1006</v>
      </c>
      <c r="U146" t="s">
        <v>1007</v>
      </c>
      <c r="V146" t="s">
        <v>1009</v>
      </c>
      <c r="W146">
        <v>30</v>
      </c>
      <c r="X146">
        <v>-0.12649130208796799</v>
      </c>
      <c r="Y146">
        <v>0.17626103522262401</v>
      </c>
      <c r="Z146">
        <v>-4.0813151924284002E-2</v>
      </c>
      <c r="AA146">
        <v>0.31488011758387502</v>
      </c>
      <c r="AB146">
        <v>0.54299218235926705</v>
      </c>
      <c r="AC146">
        <v>0.43100673151868202</v>
      </c>
      <c r="AD146">
        <v>1.0515061218201001</v>
      </c>
      <c r="AE146">
        <v>1.21981137963923</v>
      </c>
      <c r="AF146">
        <v>1.17537679701302</v>
      </c>
      <c r="AG146">
        <v>0.924284594699045</v>
      </c>
      <c r="AH146">
        <v>1.2461986809797601</v>
      </c>
      <c r="AI146">
        <v>1.5515213726658901</v>
      </c>
      <c r="AJ146">
        <v>1.25971956031189</v>
      </c>
      <c r="AK146">
        <v>0.868097709466081</v>
      </c>
    </row>
    <row r="147" spans="1:37" x14ac:dyDescent="0.25">
      <c r="A147" t="s">
        <v>1768</v>
      </c>
      <c r="B147" t="s">
        <v>1172</v>
      </c>
      <c r="C147" t="s">
        <v>1146</v>
      </c>
      <c r="D147" t="s">
        <v>1147</v>
      </c>
      <c r="E147">
        <v>2415.9</v>
      </c>
      <c r="F147">
        <v>-0.67164590745419195</v>
      </c>
      <c r="G147">
        <v>-0.81906165705728096</v>
      </c>
      <c r="H147">
        <v>-0.477268125351893</v>
      </c>
      <c r="I147">
        <v>0.1201551390151</v>
      </c>
      <c r="J147">
        <v>0.36441932964381102</v>
      </c>
      <c r="K147">
        <v>-0.66116484265247</v>
      </c>
      <c r="L147">
        <v>-3.1136482070792601E-2</v>
      </c>
      <c r="M147">
        <v>1.5672924893359499</v>
      </c>
      <c r="N147" t="s">
        <v>1030</v>
      </c>
      <c r="O147" t="s">
        <v>1030</v>
      </c>
      <c r="P147" t="s">
        <v>1021</v>
      </c>
      <c r="Q147" t="s">
        <v>1006</v>
      </c>
      <c r="R147" t="s">
        <v>1008</v>
      </c>
      <c r="S147" t="s">
        <v>1021</v>
      </c>
      <c r="T147" t="s">
        <v>1008</v>
      </c>
      <c r="U147" t="s">
        <v>1007</v>
      </c>
      <c r="V147" t="s">
        <v>1009</v>
      </c>
      <c r="W147">
        <v>70</v>
      </c>
      <c r="X147">
        <v>-6.8035877552531696E-2</v>
      </c>
      <c r="Y147">
        <v>-7.1995321038550705E-2</v>
      </c>
      <c r="Z147">
        <v>0.444972387519672</v>
      </c>
      <c r="AA147">
        <v>-1.4144827977636901E-2</v>
      </c>
      <c r="AB147">
        <v>-0.38749372051283798</v>
      </c>
      <c r="AC147">
        <v>-0.529118343937239</v>
      </c>
      <c r="AD147">
        <v>-1.0993559664460399</v>
      </c>
      <c r="AE147">
        <v>0.60227880502199005</v>
      </c>
      <c r="AF147">
        <v>0.27605820665278302</v>
      </c>
      <c r="AG147">
        <v>0.45000716603124402</v>
      </c>
      <c r="AH147">
        <v>0.82382698565577495</v>
      </c>
      <c r="AI147">
        <v>0.97126863016522402</v>
      </c>
      <c r="AJ147">
        <v>-0.43039352098521</v>
      </c>
      <c r="AK147">
        <v>-0.67164590745419195</v>
      </c>
    </row>
    <row r="148" spans="1:37" x14ac:dyDescent="0.25">
      <c r="A148" t="s">
        <v>1769</v>
      </c>
      <c r="B148" t="s">
        <v>1172</v>
      </c>
      <c r="C148" t="s">
        <v>1148</v>
      </c>
      <c r="D148" t="s">
        <v>1149</v>
      </c>
      <c r="E148">
        <v>766.4</v>
      </c>
      <c r="F148">
        <v>-0.71851644719747798</v>
      </c>
      <c r="G148">
        <v>-0.80816054559501704</v>
      </c>
      <c r="H148">
        <v>-1.6467170981885899</v>
      </c>
      <c r="I148">
        <v>-0.92873501339006204</v>
      </c>
      <c r="J148">
        <v>0.22406637125217799</v>
      </c>
      <c r="K148">
        <v>0.55255482314255799</v>
      </c>
      <c r="L148">
        <v>0.43035481189270403</v>
      </c>
      <c r="M148">
        <v>1.1536137969942999</v>
      </c>
      <c r="N148" t="s">
        <v>1030</v>
      </c>
      <c r="O148" t="s">
        <v>1030</v>
      </c>
      <c r="P148" t="s">
        <v>1030</v>
      </c>
      <c r="Q148" t="s">
        <v>1030</v>
      </c>
      <c r="R148" t="s">
        <v>1008</v>
      </c>
      <c r="S148" t="s">
        <v>1008</v>
      </c>
      <c r="T148" t="s">
        <v>1008</v>
      </c>
      <c r="U148" t="s">
        <v>1007</v>
      </c>
      <c r="V148" t="s">
        <v>1009</v>
      </c>
      <c r="W148">
        <v>73</v>
      </c>
      <c r="X148">
        <v>-0.18763806060221899</v>
      </c>
      <c r="Y148">
        <v>-1.4847663144739001</v>
      </c>
      <c r="Z148">
        <v>-0.44080369539326902</v>
      </c>
      <c r="AA148">
        <v>-0.46687152727261899</v>
      </c>
      <c r="AB148">
        <v>-0.75545211140679203</v>
      </c>
      <c r="AC148">
        <v>-0.43554548205244997</v>
      </c>
      <c r="AD148">
        <v>-0.35326225926777399</v>
      </c>
      <c r="AE148">
        <v>1.12785487300884</v>
      </c>
      <c r="AF148">
        <v>-0.152445116195495</v>
      </c>
      <c r="AG148">
        <v>-0.46607360251014501</v>
      </c>
      <c r="AH148">
        <v>-0.94586041426137302</v>
      </c>
      <c r="AI148">
        <v>0.640750032740808</v>
      </c>
      <c r="AJ148">
        <v>0.55829778091849802</v>
      </c>
      <c r="AK148">
        <v>-0.71851644719747798</v>
      </c>
    </row>
    <row r="149" spans="1:37" x14ac:dyDescent="0.25">
      <c r="A149" t="s">
        <v>1770</v>
      </c>
      <c r="B149" t="s">
        <v>1172</v>
      </c>
      <c r="C149" t="s">
        <v>1150</v>
      </c>
      <c r="D149" t="s">
        <v>1151</v>
      </c>
      <c r="E149">
        <v>3331.9</v>
      </c>
      <c r="F149">
        <v>-0.71748986367753598</v>
      </c>
      <c r="G149">
        <v>-0.32739264272632701</v>
      </c>
      <c r="H149">
        <v>-1.4659946046823</v>
      </c>
      <c r="I149">
        <v>-0.48578586932460999</v>
      </c>
      <c r="J149">
        <v>1.12546630810175</v>
      </c>
      <c r="K149">
        <v>0.98065554562972301</v>
      </c>
      <c r="L149">
        <v>-4.0544790348118503E-2</v>
      </c>
      <c r="M149">
        <v>1.2781264745213301</v>
      </c>
      <c r="N149" t="s">
        <v>1030</v>
      </c>
      <c r="O149" t="s">
        <v>1006</v>
      </c>
      <c r="P149" t="s">
        <v>1030</v>
      </c>
      <c r="Q149" t="s">
        <v>1021</v>
      </c>
      <c r="R149" t="s">
        <v>1007</v>
      </c>
      <c r="S149" t="s">
        <v>1008</v>
      </c>
      <c r="T149" t="s">
        <v>1006</v>
      </c>
      <c r="U149" t="s">
        <v>1007</v>
      </c>
      <c r="V149" t="s">
        <v>1009</v>
      </c>
      <c r="W149">
        <v>72</v>
      </c>
      <c r="X149">
        <v>-0.88131201319289598</v>
      </c>
      <c r="Y149">
        <v>-0.87255357052087501</v>
      </c>
      <c r="Z149">
        <v>-1.14653071902481</v>
      </c>
      <c r="AA149">
        <v>-1.2515015058143799</v>
      </c>
      <c r="AB149">
        <v>-1.3741794911024701</v>
      </c>
      <c r="AC149">
        <v>-0.98785548721196503</v>
      </c>
      <c r="AD149">
        <v>-0.58828917548781601</v>
      </c>
      <c r="AE149">
        <v>-0.395705020262556</v>
      </c>
      <c r="AF149">
        <v>-0.19284351259134799</v>
      </c>
      <c r="AG149">
        <v>-0.62205695980360498</v>
      </c>
      <c r="AH149">
        <v>-0.52898831587591</v>
      </c>
      <c r="AI149">
        <v>7.6437370155691201E-3</v>
      </c>
      <c r="AJ149">
        <v>-0.12953490359345801</v>
      </c>
      <c r="AK149">
        <v>-0.71748986367753598</v>
      </c>
    </row>
    <row r="150" spans="1:37" x14ac:dyDescent="0.25">
      <c r="A150" t="s">
        <v>1771</v>
      </c>
      <c r="B150" t="s">
        <v>1172</v>
      </c>
      <c r="C150" t="s">
        <v>1152</v>
      </c>
      <c r="D150" t="s">
        <v>1153</v>
      </c>
      <c r="E150">
        <v>229.4</v>
      </c>
      <c r="F150">
        <v>-0.98913490193925302</v>
      </c>
      <c r="G150">
        <v>1.0747029262924399</v>
      </c>
      <c r="H150">
        <v>-1.6467170981885899</v>
      </c>
      <c r="I150">
        <v>-0.652881784901717</v>
      </c>
      <c r="J150">
        <v>1.4600239157175801</v>
      </c>
      <c r="K150">
        <v>-0.41576114477431603</v>
      </c>
      <c r="L150">
        <v>5.7191352934203799E-2</v>
      </c>
      <c r="M150">
        <v>0.65249351816646195</v>
      </c>
      <c r="N150" t="s">
        <v>1030</v>
      </c>
      <c r="O150" t="s">
        <v>1007</v>
      </c>
      <c r="P150" t="s">
        <v>1030</v>
      </c>
      <c r="Q150" t="s">
        <v>1021</v>
      </c>
      <c r="R150" t="s">
        <v>1007</v>
      </c>
      <c r="S150" t="s">
        <v>1021</v>
      </c>
      <c r="T150" t="s">
        <v>1008</v>
      </c>
      <c r="U150" t="s">
        <v>1008</v>
      </c>
      <c r="V150" t="s">
        <v>1009</v>
      </c>
      <c r="W150">
        <v>75</v>
      </c>
      <c r="X150">
        <v>-1.0134929393774299</v>
      </c>
      <c r="Y150">
        <v>-0.85478949166084595</v>
      </c>
      <c r="Z150">
        <v>-0.76729588923223602</v>
      </c>
      <c r="AA150">
        <v>-1.68520889330945</v>
      </c>
      <c r="AB150">
        <v>-1.6835109943911699</v>
      </c>
      <c r="AC150">
        <v>-1.45537927949969</v>
      </c>
      <c r="AD150">
        <v>-1.4857385500448099</v>
      </c>
      <c r="AE150">
        <v>-1.0621325693768799</v>
      </c>
      <c r="AF150">
        <v>-0.70323969241339901</v>
      </c>
      <c r="AG150">
        <v>-0.64117847005893602</v>
      </c>
      <c r="AH150">
        <v>-0.65942260565511202</v>
      </c>
      <c r="AI150">
        <v>1.2553529445112199</v>
      </c>
      <c r="AJ150">
        <v>0.64499884227885396</v>
      </c>
      <c r="AK150">
        <v>-0.98913490193925302</v>
      </c>
    </row>
    <row r="151" spans="1:37" x14ac:dyDescent="0.25">
      <c r="A151" t="s">
        <v>1772</v>
      </c>
      <c r="B151" t="s">
        <v>1172</v>
      </c>
      <c r="C151" t="s">
        <v>1154</v>
      </c>
      <c r="D151" t="s">
        <v>1155</v>
      </c>
      <c r="E151">
        <v>568</v>
      </c>
      <c r="F151">
        <v>0.27417266734330098</v>
      </c>
      <c r="G151">
        <v>-0.35785334526262103</v>
      </c>
      <c r="H151">
        <v>0.41773093889478502</v>
      </c>
      <c r="I151">
        <v>-0.38146998898489898</v>
      </c>
      <c r="J151">
        <v>1.31876288844446</v>
      </c>
      <c r="K151">
        <v>-1.12796947951438</v>
      </c>
      <c r="L151">
        <v>-0.71938655984620803</v>
      </c>
      <c r="M151">
        <v>0.22535178629965</v>
      </c>
      <c r="N151" t="s">
        <v>1008</v>
      </c>
      <c r="O151" t="s">
        <v>1021</v>
      </c>
      <c r="P151" t="s">
        <v>1008</v>
      </c>
      <c r="Q151" t="s">
        <v>1021</v>
      </c>
      <c r="R151" t="s">
        <v>1007</v>
      </c>
      <c r="S151" t="s">
        <v>1030</v>
      </c>
      <c r="T151" t="s">
        <v>1021</v>
      </c>
      <c r="U151" t="s">
        <v>1006</v>
      </c>
      <c r="V151" t="s">
        <v>1009</v>
      </c>
      <c r="W151">
        <v>47</v>
      </c>
      <c r="X151">
        <v>-0.138958426803241</v>
      </c>
      <c r="Y151">
        <v>-0.154959565155425</v>
      </c>
      <c r="Z151">
        <v>-0.28529064759230599</v>
      </c>
      <c r="AA151">
        <v>-0.63012666079232904</v>
      </c>
      <c r="AB151">
        <v>-0.72652027585787504</v>
      </c>
      <c r="AC151">
        <v>-0.46100001993307499</v>
      </c>
      <c r="AD151">
        <v>-0.46626551748626499</v>
      </c>
      <c r="AE151">
        <v>-0.50334819777349504</v>
      </c>
      <c r="AF151">
        <v>-0.183781464744459</v>
      </c>
      <c r="AG151">
        <v>-0.37739708042147702</v>
      </c>
      <c r="AH151">
        <v>-0.56157704587864798</v>
      </c>
      <c r="AI151">
        <v>-0.33616249336906501</v>
      </c>
      <c r="AJ151">
        <v>-0.37140887822211399</v>
      </c>
      <c r="AK151">
        <v>0.27417266734330098</v>
      </c>
    </row>
    <row r="152" spans="1:37" x14ac:dyDescent="0.25">
      <c r="A152" t="s">
        <v>1773</v>
      </c>
      <c r="B152" t="s">
        <v>1172</v>
      </c>
      <c r="C152" t="s">
        <v>1156</v>
      </c>
      <c r="D152" t="s">
        <v>1157</v>
      </c>
      <c r="E152">
        <v>794.5</v>
      </c>
      <c r="F152">
        <v>-1.0728004811145699</v>
      </c>
      <c r="G152">
        <v>0.70291605694958303</v>
      </c>
      <c r="H152">
        <v>0.65744328202357705</v>
      </c>
      <c r="I152">
        <v>-0.76414297740534498</v>
      </c>
      <c r="J152">
        <v>2.0205166345813601</v>
      </c>
      <c r="K152">
        <v>-0.36616929219271699</v>
      </c>
      <c r="L152">
        <v>-0.20764292407010701</v>
      </c>
      <c r="M152">
        <v>-6.1096093657217999E-2</v>
      </c>
      <c r="N152" t="s">
        <v>1030</v>
      </c>
      <c r="O152" t="s">
        <v>1007</v>
      </c>
      <c r="P152" t="s">
        <v>1008</v>
      </c>
      <c r="Q152" t="s">
        <v>1030</v>
      </c>
      <c r="R152" t="s">
        <v>1007</v>
      </c>
      <c r="S152" t="s">
        <v>1021</v>
      </c>
      <c r="T152" t="s">
        <v>1006</v>
      </c>
      <c r="U152" t="s">
        <v>1006</v>
      </c>
      <c r="V152" t="s">
        <v>1009</v>
      </c>
      <c r="W152">
        <v>77</v>
      </c>
      <c r="X152">
        <v>-1.68657818713337</v>
      </c>
      <c r="Y152">
        <v>-0.81564384915699695</v>
      </c>
      <c r="Z152">
        <v>-0.19386575621889801</v>
      </c>
      <c r="AA152">
        <v>-0.97531947052446699</v>
      </c>
      <c r="AB152">
        <v>-1.6216544230450101</v>
      </c>
      <c r="AC152">
        <v>-1.2975284978466599</v>
      </c>
      <c r="AD152">
        <v>-0.44848982604235099</v>
      </c>
      <c r="AE152">
        <v>-0.79872634889657002</v>
      </c>
      <c r="AF152">
        <v>-0.67120173282045803</v>
      </c>
      <c r="AG152">
        <v>-1.24246118937183</v>
      </c>
      <c r="AH152">
        <v>-0.25958554489184898</v>
      </c>
      <c r="AI152">
        <v>-1.33291415498876</v>
      </c>
      <c r="AJ152">
        <v>-1.75571795219019</v>
      </c>
      <c r="AK152">
        <v>-1.0728004811145699</v>
      </c>
    </row>
    <row r="153" spans="1:37" x14ac:dyDescent="0.25">
      <c r="A153" t="s">
        <v>1774</v>
      </c>
      <c r="B153" t="s">
        <v>1172</v>
      </c>
      <c r="C153" t="s">
        <v>1158</v>
      </c>
      <c r="D153" t="s">
        <v>1159</v>
      </c>
      <c r="E153">
        <v>2437.6999999999998</v>
      </c>
      <c r="F153">
        <v>0.56168603590084598</v>
      </c>
      <c r="G153">
        <v>-0.45475913953813801</v>
      </c>
      <c r="H153">
        <v>1.0819971717637</v>
      </c>
      <c r="I153">
        <v>0.93535912389590903</v>
      </c>
      <c r="J153">
        <v>0.68418684273055397</v>
      </c>
      <c r="K153">
        <v>1.6311411987506199</v>
      </c>
      <c r="L153">
        <v>-0.54202994226166501</v>
      </c>
      <c r="M153">
        <v>1.48095880750248</v>
      </c>
      <c r="N153" t="s">
        <v>1051</v>
      </c>
      <c r="O153" t="s">
        <v>1021</v>
      </c>
      <c r="P153" t="s">
        <v>1007</v>
      </c>
      <c r="Q153" t="s">
        <v>1007</v>
      </c>
      <c r="R153" t="s">
        <v>1007</v>
      </c>
      <c r="S153" t="s">
        <v>1007</v>
      </c>
      <c r="T153" t="s">
        <v>1021</v>
      </c>
      <c r="U153" t="s">
        <v>1007</v>
      </c>
      <c r="V153" t="s">
        <v>1009</v>
      </c>
      <c r="W153">
        <v>40</v>
      </c>
      <c r="X153">
        <v>-6.7919611979588401E-2</v>
      </c>
      <c r="Y153">
        <v>-1.33783068772825E-2</v>
      </c>
      <c r="Z153">
        <v>3.39277060861033E-2</v>
      </c>
      <c r="AA153">
        <v>-0.380487611432408</v>
      </c>
      <c r="AB153">
        <v>-0.23532324914466499</v>
      </c>
      <c r="AC153">
        <v>-0.21892197571546801</v>
      </c>
      <c r="AD153">
        <v>-0.61581721193447403</v>
      </c>
      <c r="AE153">
        <v>-0.28328021697222699</v>
      </c>
      <c r="AF153">
        <v>0.43464382427950199</v>
      </c>
      <c r="AG153">
        <v>0.65413761932835102</v>
      </c>
      <c r="AH153">
        <v>0.98356672819923896</v>
      </c>
      <c r="AI153">
        <v>1.3204719769500399</v>
      </c>
      <c r="AJ153">
        <v>1.0713153560458</v>
      </c>
      <c r="AK153">
        <v>0.56168603590084598</v>
      </c>
    </row>
    <row r="154" spans="1:37" x14ac:dyDescent="0.25">
      <c r="A154" t="s">
        <v>1775</v>
      </c>
      <c r="B154" t="s">
        <v>1172</v>
      </c>
      <c r="C154" t="s">
        <v>1160</v>
      </c>
      <c r="D154" t="s">
        <v>1161</v>
      </c>
      <c r="E154">
        <v>1414.9</v>
      </c>
      <c r="F154">
        <v>1.37347838185092</v>
      </c>
      <c r="G154">
        <v>2.4729688954512399E-2</v>
      </c>
      <c r="H154">
        <v>1.8616298203215</v>
      </c>
      <c r="I154">
        <v>1.1334652036452899</v>
      </c>
      <c r="J154">
        <v>4.2999235465924199E-2</v>
      </c>
      <c r="K154">
        <v>0.51209708888773198</v>
      </c>
      <c r="L154">
        <v>-0.67752975911612301</v>
      </c>
      <c r="M154">
        <v>1.1532755526454901</v>
      </c>
      <c r="N154" t="s">
        <v>1020</v>
      </c>
      <c r="O154" t="s">
        <v>1008</v>
      </c>
      <c r="P154" t="s">
        <v>1007</v>
      </c>
      <c r="Q154" t="s">
        <v>1007</v>
      </c>
      <c r="R154" t="s">
        <v>1006</v>
      </c>
      <c r="S154" t="s">
        <v>1008</v>
      </c>
      <c r="T154" t="s">
        <v>1021</v>
      </c>
      <c r="U154" t="s">
        <v>1007</v>
      </c>
      <c r="V154" t="s">
        <v>1009</v>
      </c>
      <c r="W154">
        <v>15</v>
      </c>
      <c r="X154">
        <v>0.68034026049095697</v>
      </c>
      <c r="Y154">
        <v>0.19243831084785101</v>
      </c>
      <c r="Z154">
        <v>-0.60825284143668601</v>
      </c>
      <c r="AA154">
        <v>-1.0772963406456999</v>
      </c>
      <c r="AB154">
        <v>-0.70216181432582003</v>
      </c>
      <c r="AC154">
        <v>-0.43249256433889499</v>
      </c>
      <c r="AD154">
        <v>0.58518591183037505</v>
      </c>
      <c r="AE154">
        <v>0.44235128660741402</v>
      </c>
      <c r="AF154">
        <v>0.61230931788050902</v>
      </c>
      <c r="AG154">
        <v>0.99281292430648205</v>
      </c>
      <c r="AH154">
        <v>1.20688779771038</v>
      </c>
      <c r="AI154">
        <v>1.2855660182478901</v>
      </c>
      <c r="AJ154">
        <v>1.2192374889754101</v>
      </c>
      <c r="AK154">
        <v>1.37347838185092</v>
      </c>
    </row>
    <row r="155" spans="1:37" x14ac:dyDescent="0.25">
      <c r="A155" t="s">
        <v>1776</v>
      </c>
      <c r="B155" t="s">
        <v>1172</v>
      </c>
      <c r="C155" t="s">
        <v>1162</v>
      </c>
      <c r="D155" t="s">
        <v>1163</v>
      </c>
      <c r="E155">
        <v>742.8</v>
      </c>
      <c r="F155">
        <v>1.4874853538936601</v>
      </c>
      <c r="N155" t="s">
        <v>1014</v>
      </c>
      <c r="O155" t="s">
        <v>1014</v>
      </c>
      <c r="P155" t="s">
        <v>1014</v>
      </c>
      <c r="Q155" t="s">
        <v>1014</v>
      </c>
      <c r="R155" t="s">
        <v>1014</v>
      </c>
      <c r="S155" t="s">
        <v>1014</v>
      </c>
      <c r="T155" t="s">
        <v>1014</v>
      </c>
      <c r="U155" t="s">
        <v>1014</v>
      </c>
      <c r="V155" t="s">
        <v>1015</v>
      </c>
      <c r="W155">
        <v>11</v>
      </c>
      <c r="X155">
        <v>0.406237504404387</v>
      </c>
      <c r="Y155">
        <v>0.53163996905180999</v>
      </c>
      <c r="Z155">
        <v>0.23026219644877899</v>
      </c>
      <c r="AA155">
        <v>8.4229258107209701E-2</v>
      </c>
      <c r="AB155">
        <v>0.27501851057337301</v>
      </c>
      <c r="AC155">
        <v>0.52344460811356197</v>
      </c>
      <c r="AD155">
        <v>0.91382716879714698</v>
      </c>
      <c r="AE155">
        <v>0.97002999375296906</v>
      </c>
      <c r="AF155">
        <v>1.0223981155284001</v>
      </c>
      <c r="AG155">
        <v>1.6816530743103899</v>
      </c>
      <c r="AH155">
        <v>1.6332448553563099</v>
      </c>
      <c r="AI155">
        <v>1.77556755697896</v>
      </c>
      <c r="AJ155">
        <v>1.65092407802067</v>
      </c>
      <c r="AK155">
        <v>1.4874853538936601</v>
      </c>
    </row>
    <row r="156" spans="1:37" x14ac:dyDescent="0.25">
      <c r="A156" t="s">
        <v>1777</v>
      </c>
      <c r="B156" t="s">
        <v>1172</v>
      </c>
      <c r="C156" t="s">
        <v>1164</v>
      </c>
      <c r="D156" t="s">
        <v>1165</v>
      </c>
      <c r="E156">
        <v>1332.4</v>
      </c>
      <c r="F156">
        <v>1.0576609167772399</v>
      </c>
      <c r="G156">
        <v>-0.326176175854899</v>
      </c>
      <c r="H156">
        <v>1.7460950961713</v>
      </c>
      <c r="I156">
        <v>0.94127650287809905</v>
      </c>
      <c r="J156">
        <v>-0.244647792598226</v>
      </c>
      <c r="K156">
        <v>-2.6736957317339601E-2</v>
      </c>
      <c r="L156">
        <v>-0.181897469871971</v>
      </c>
      <c r="M156">
        <v>-3.9544463046135903E-2</v>
      </c>
      <c r="N156" t="s">
        <v>1020</v>
      </c>
      <c r="O156" t="s">
        <v>1006</v>
      </c>
      <c r="P156" t="s">
        <v>1007</v>
      </c>
      <c r="Q156" t="s">
        <v>1007</v>
      </c>
      <c r="R156" t="s">
        <v>1021</v>
      </c>
      <c r="S156" t="s">
        <v>1006</v>
      </c>
      <c r="T156" t="s">
        <v>1006</v>
      </c>
      <c r="U156" t="s">
        <v>1006</v>
      </c>
      <c r="V156" t="s">
        <v>1009</v>
      </c>
      <c r="W156">
        <v>22</v>
      </c>
      <c r="X156">
        <v>-0.72896885796948796</v>
      </c>
      <c r="Y156">
        <v>-0.34945181119996899</v>
      </c>
      <c r="Z156">
        <v>0.68497037194704102</v>
      </c>
      <c r="AA156">
        <v>0.60750062044377895</v>
      </c>
      <c r="AB156">
        <v>-5.5092050306213697E-2</v>
      </c>
      <c r="AC156">
        <v>-5.1220259526703199E-2</v>
      </c>
      <c r="AD156">
        <v>9.37929500714135E-2</v>
      </c>
      <c r="AE156">
        <v>0.55802802614348301</v>
      </c>
      <c r="AF156">
        <v>0.96431857103331897</v>
      </c>
      <c r="AG156">
        <v>0.61389135623122304</v>
      </c>
      <c r="AH156">
        <v>0.91982530300682497</v>
      </c>
      <c r="AI156">
        <v>0.881516621264952</v>
      </c>
      <c r="AJ156">
        <v>0.431425200570689</v>
      </c>
      <c r="AK156">
        <v>1.0576609167772399</v>
      </c>
    </row>
    <row r="157" spans="1:37" x14ac:dyDescent="0.25">
      <c r="A157" t="s">
        <v>1778</v>
      </c>
      <c r="B157" t="s">
        <v>1172</v>
      </c>
      <c r="C157" t="s">
        <v>1166</v>
      </c>
      <c r="D157" t="s">
        <v>1167</v>
      </c>
      <c r="E157">
        <v>1724.4</v>
      </c>
      <c r="F157">
        <v>6.2468827021397597E-2</v>
      </c>
      <c r="G157">
        <v>-0.31339172319223102</v>
      </c>
      <c r="H157">
        <v>1.3224336380725901</v>
      </c>
      <c r="I157">
        <v>0.47587682069286702</v>
      </c>
      <c r="J157">
        <v>0.123057418775216</v>
      </c>
      <c r="K157">
        <v>-1.23938337400695</v>
      </c>
      <c r="L157">
        <v>-0.73381890459905896</v>
      </c>
      <c r="M157">
        <v>1.2863787591385301</v>
      </c>
      <c r="N157" t="s">
        <v>1006</v>
      </c>
      <c r="O157" t="s">
        <v>1006</v>
      </c>
      <c r="P157" t="s">
        <v>1007</v>
      </c>
      <c r="Q157" t="s">
        <v>1006</v>
      </c>
      <c r="R157" t="s">
        <v>1006</v>
      </c>
      <c r="S157" t="s">
        <v>1030</v>
      </c>
      <c r="T157" t="s">
        <v>1021</v>
      </c>
      <c r="U157" t="s">
        <v>1007</v>
      </c>
      <c r="V157" t="s">
        <v>1009</v>
      </c>
      <c r="W157">
        <v>55</v>
      </c>
      <c r="X157">
        <v>-0.57774811357008604</v>
      </c>
      <c r="Y157">
        <v>-0.49610299511996198</v>
      </c>
      <c r="Z157">
        <v>-0.59087883877811798</v>
      </c>
      <c r="AA157">
        <v>-0.66000771352725196</v>
      </c>
      <c r="AB157">
        <v>-0.75461829331479502</v>
      </c>
      <c r="AC157">
        <v>-0.94919572772780303</v>
      </c>
      <c r="AD157">
        <v>-0.84827910120992001</v>
      </c>
      <c r="AE157">
        <v>-0.22784447231999699</v>
      </c>
      <c r="AF157">
        <v>0.43679831529732399</v>
      </c>
      <c r="AG157">
        <v>0.27112558562061401</v>
      </c>
      <c r="AH157">
        <v>4.6509002027904402E-2</v>
      </c>
      <c r="AI157">
        <v>0.13643874441821399</v>
      </c>
      <c r="AJ157">
        <v>0.27959743096769801</v>
      </c>
      <c r="AK157">
        <v>6.2468827021397597E-2</v>
      </c>
    </row>
    <row r="158" spans="1:37" x14ac:dyDescent="0.25">
      <c r="A158" t="s">
        <v>1779</v>
      </c>
      <c r="B158" t="s">
        <v>1172</v>
      </c>
      <c r="C158" t="s">
        <v>1168</v>
      </c>
      <c r="D158" t="s">
        <v>1169</v>
      </c>
      <c r="E158">
        <v>2143.8000000000002</v>
      </c>
      <c r="F158">
        <v>-0.41544286582538897</v>
      </c>
      <c r="G158">
        <v>-0.33667713032601998</v>
      </c>
      <c r="H158">
        <v>-0.99162274634625902</v>
      </c>
      <c r="I158">
        <v>-1.4171030717420799E-2</v>
      </c>
      <c r="J158">
        <v>0.39828505879319798</v>
      </c>
      <c r="K158">
        <v>-0.70204670318248896</v>
      </c>
      <c r="L158">
        <v>-0.37622880879806703</v>
      </c>
      <c r="M158">
        <v>1.6309698352995301</v>
      </c>
      <c r="N158" t="s">
        <v>1021</v>
      </c>
      <c r="O158" t="s">
        <v>1006</v>
      </c>
      <c r="P158" t="s">
        <v>1021</v>
      </c>
      <c r="Q158" t="s">
        <v>1006</v>
      </c>
      <c r="R158" t="s">
        <v>1008</v>
      </c>
      <c r="S158" t="s">
        <v>1021</v>
      </c>
      <c r="T158" t="s">
        <v>1006</v>
      </c>
      <c r="U158" t="s">
        <v>1007</v>
      </c>
      <c r="V158" t="s">
        <v>1009</v>
      </c>
      <c r="W158">
        <v>64</v>
      </c>
      <c r="X158">
        <v>-0.39650783142426799</v>
      </c>
      <c r="Y158">
        <v>-4.1754942698235799E-2</v>
      </c>
      <c r="Z158">
        <v>-0.36851507099553898</v>
      </c>
      <c r="AA158">
        <v>-0.69672401031379105</v>
      </c>
      <c r="AB158">
        <v>-0.54478835529923297</v>
      </c>
      <c r="AC158">
        <v>-0.16167349282660001</v>
      </c>
      <c r="AD158">
        <v>-0.65988459929007304</v>
      </c>
      <c r="AE158">
        <v>-0.88272137154719899</v>
      </c>
      <c r="AF158">
        <v>-0.99086620981070395</v>
      </c>
      <c r="AG158">
        <v>-1.32563514577611</v>
      </c>
      <c r="AH158">
        <v>-1.02610630200064</v>
      </c>
      <c r="AI158">
        <v>-0.44017268478171301</v>
      </c>
      <c r="AJ158">
        <v>-0.39156728277087399</v>
      </c>
      <c r="AK158">
        <v>-0.41544286582538897</v>
      </c>
    </row>
    <row r="159" spans="1:37" x14ac:dyDescent="0.25">
      <c r="A159" t="s">
        <v>1780</v>
      </c>
      <c r="B159" t="s">
        <v>1172</v>
      </c>
      <c r="C159" t="s">
        <v>1170</v>
      </c>
      <c r="D159" t="s">
        <v>1171</v>
      </c>
      <c r="E159">
        <v>379.3</v>
      </c>
      <c r="F159">
        <v>0.91227415964154301</v>
      </c>
      <c r="G159">
        <v>-0.220127652750817</v>
      </c>
      <c r="H159">
        <v>-1.6467170981885899</v>
      </c>
      <c r="I159">
        <v>-0.35701533745966701</v>
      </c>
      <c r="J159">
        <v>-0.343570071942151</v>
      </c>
      <c r="K159">
        <v>-1.3564076619712999</v>
      </c>
      <c r="L159">
        <v>-0.72156243217173699</v>
      </c>
      <c r="M159">
        <v>0.76893832768328296</v>
      </c>
      <c r="N159" t="s">
        <v>1020</v>
      </c>
      <c r="O159" t="s">
        <v>1006</v>
      </c>
      <c r="P159" t="s">
        <v>1030</v>
      </c>
      <c r="Q159" t="s">
        <v>1021</v>
      </c>
      <c r="R159" t="s">
        <v>1021</v>
      </c>
      <c r="S159" t="s">
        <v>1030</v>
      </c>
      <c r="T159" t="s">
        <v>1021</v>
      </c>
      <c r="U159" t="s">
        <v>1008</v>
      </c>
      <c r="V159" t="s">
        <v>1009</v>
      </c>
      <c r="W159">
        <v>26</v>
      </c>
      <c r="X159">
        <v>5.5721298934082598E-2</v>
      </c>
      <c r="Y159">
        <v>-1.2427099382221201</v>
      </c>
      <c r="Z159">
        <v>-1.7649683069436699</v>
      </c>
      <c r="AA159">
        <v>-0.114185450936458</v>
      </c>
      <c r="AB159">
        <v>-0.14286821246294601</v>
      </c>
      <c r="AC159">
        <v>0.26080257891178399</v>
      </c>
      <c r="AD159">
        <v>-0.32819249322636002</v>
      </c>
      <c r="AE159">
        <v>-0.60004674587520102</v>
      </c>
      <c r="AF159">
        <v>0.29637166375445501</v>
      </c>
      <c r="AG159">
        <v>0.83807737110125402</v>
      </c>
      <c r="AH159">
        <v>1.36785128437966</v>
      </c>
      <c r="AI159">
        <v>1.4878690317424501</v>
      </c>
      <c r="AJ159">
        <v>1.2639482963214199</v>
      </c>
      <c r="AK159">
        <v>0.91227415964154301</v>
      </c>
    </row>
    <row r="160" spans="1:37" x14ac:dyDescent="0.25">
      <c r="A160" t="s">
        <v>1781</v>
      </c>
      <c r="B160" t="s">
        <v>1173</v>
      </c>
      <c r="C160" t="s">
        <v>1004</v>
      </c>
      <c r="D160" t="s">
        <v>1005</v>
      </c>
      <c r="E160">
        <v>560.5</v>
      </c>
      <c r="F160">
        <v>-0.42228196818778102</v>
      </c>
      <c r="G160">
        <v>5.0527934065336497</v>
      </c>
      <c r="H160">
        <v>0.28400386136654299</v>
      </c>
      <c r="I160">
        <v>-3.5248976795368501</v>
      </c>
      <c r="J160">
        <v>1.0821492614117301</v>
      </c>
      <c r="K160">
        <v>0.60767769507732206</v>
      </c>
      <c r="L160">
        <v>0.92260914278561201</v>
      </c>
      <c r="M160">
        <v>0.14236246906769101</v>
      </c>
      <c r="N160" t="s">
        <v>1021</v>
      </c>
      <c r="O160" t="s">
        <v>1007</v>
      </c>
      <c r="P160" t="s">
        <v>1006</v>
      </c>
      <c r="Q160" t="s">
        <v>1030</v>
      </c>
      <c r="R160" t="s">
        <v>1007</v>
      </c>
      <c r="S160" t="s">
        <v>1008</v>
      </c>
      <c r="T160" t="s">
        <v>1007</v>
      </c>
      <c r="U160" t="s">
        <v>1006</v>
      </c>
      <c r="V160" t="s">
        <v>1009</v>
      </c>
      <c r="W160">
        <v>63</v>
      </c>
      <c r="X160">
        <v>-0.62988873166776405</v>
      </c>
      <c r="Y160">
        <v>-0.10788366337880199</v>
      </c>
      <c r="Z160">
        <v>-0.77342827818123405</v>
      </c>
      <c r="AA160">
        <v>-0.953611726290719</v>
      </c>
      <c r="AB160">
        <v>-0.83768979190044901</v>
      </c>
      <c r="AC160">
        <v>-0.236538382008606</v>
      </c>
      <c r="AD160">
        <v>-0.24535841455026</v>
      </c>
      <c r="AE160">
        <v>-0.364201930945591</v>
      </c>
      <c r="AF160">
        <v>-0.42733784986625101</v>
      </c>
      <c r="AG160">
        <v>-0.29515307449891298</v>
      </c>
      <c r="AH160">
        <v>-0.49136426915976</v>
      </c>
      <c r="AI160">
        <v>-0.71903621774938498</v>
      </c>
      <c r="AJ160">
        <v>-0.63547886529692699</v>
      </c>
      <c r="AK160">
        <v>-0.42228196818778102</v>
      </c>
    </row>
    <row r="161" spans="1:37" x14ac:dyDescent="0.25">
      <c r="A161" t="s">
        <v>1782</v>
      </c>
      <c r="B161" t="s">
        <v>1173</v>
      </c>
      <c r="C161" t="s">
        <v>1010</v>
      </c>
      <c r="D161" t="s">
        <v>1011</v>
      </c>
      <c r="E161">
        <v>1735.5</v>
      </c>
      <c r="F161">
        <v>0.159844568464521</v>
      </c>
      <c r="G161">
        <v>2.49679356960073</v>
      </c>
      <c r="H161">
        <v>-0.109553746511797</v>
      </c>
      <c r="I161">
        <v>-2.1528745657682999</v>
      </c>
      <c r="J161">
        <v>1.45815763252839</v>
      </c>
      <c r="K161">
        <v>0.59786682124943402</v>
      </c>
      <c r="L161">
        <v>0.61457056477066796</v>
      </c>
      <c r="M161">
        <v>0.71815590916453798</v>
      </c>
      <c r="N161" t="s">
        <v>1006</v>
      </c>
      <c r="O161" t="s">
        <v>1007</v>
      </c>
      <c r="P161" t="s">
        <v>1006</v>
      </c>
      <c r="Q161" t="s">
        <v>1030</v>
      </c>
      <c r="R161" t="s">
        <v>1007</v>
      </c>
      <c r="S161" t="s">
        <v>1008</v>
      </c>
      <c r="T161" t="s">
        <v>1007</v>
      </c>
      <c r="U161" t="s">
        <v>1008</v>
      </c>
      <c r="V161" t="s">
        <v>1009</v>
      </c>
      <c r="W161">
        <v>50</v>
      </c>
      <c r="X161">
        <v>-0.69641479866981304</v>
      </c>
      <c r="Y161">
        <v>-0.31606180214505503</v>
      </c>
      <c r="Z161">
        <v>-0.88346340773467302</v>
      </c>
      <c r="AA161">
        <v>-1.2311907394797701</v>
      </c>
      <c r="AB161">
        <v>-0.93828100427710903</v>
      </c>
      <c r="AC161">
        <v>-1.08448126123042</v>
      </c>
      <c r="AD161">
        <v>-1.3017004873389799</v>
      </c>
      <c r="AE161">
        <v>-0.828582439699592</v>
      </c>
      <c r="AF161">
        <v>-0.24138307886076599</v>
      </c>
      <c r="AG161">
        <v>-0.49827332241133099</v>
      </c>
      <c r="AH161">
        <v>-0.55471067581867906</v>
      </c>
      <c r="AI161">
        <v>-0.151505723906836</v>
      </c>
      <c r="AJ161">
        <v>-1.1468171339904199E-2</v>
      </c>
      <c r="AK161">
        <v>0.159844568464521</v>
      </c>
    </row>
    <row r="162" spans="1:37" x14ac:dyDescent="0.25">
      <c r="A162" t="s">
        <v>1783</v>
      </c>
      <c r="B162" t="s">
        <v>1173</v>
      </c>
      <c r="C162" t="s">
        <v>1012</v>
      </c>
      <c r="D162" t="s">
        <v>1013</v>
      </c>
      <c r="E162">
        <v>452.1</v>
      </c>
      <c r="F162">
        <v>0.21890639590410901</v>
      </c>
      <c r="G162">
        <v>-0.408073134043341</v>
      </c>
      <c r="H162">
        <v>0.24123208040260199</v>
      </c>
      <c r="I162">
        <v>0.46265953408717603</v>
      </c>
      <c r="J162">
        <v>-0.40497811420483398</v>
      </c>
      <c r="K162">
        <v>-0.36889303372876803</v>
      </c>
      <c r="L162">
        <v>0.45854560260968102</v>
      </c>
      <c r="M162">
        <v>-0.21798353954055399</v>
      </c>
      <c r="N162" t="s">
        <v>1008</v>
      </c>
      <c r="O162" t="s">
        <v>1021</v>
      </c>
      <c r="P162" t="s">
        <v>1006</v>
      </c>
      <c r="Q162" t="s">
        <v>1006</v>
      </c>
      <c r="R162" t="s">
        <v>1021</v>
      </c>
      <c r="S162" t="s">
        <v>1021</v>
      </c>
      <c r="T162" t="s">
        <v>1008</v>
      </c>
      <c r="U162" t="s">
        <v>1021</v>
      </c>
      <c r="V162" t="s">
        <v>1009</v>
      </c>
      <c r="W162">
        <v>46</v>
      </c>
      <c r="X162">
        <v>-0.289292140888606</v>
      </c>
      <c r="Y162">
        <v>-0.27208350290829197</v>
      </c>
      <c r="Z162">
        <v>4.4603123923049E-2</v>
      </c>
      <c r="AA162">
        <v>0.47248654724936401</v>
      </c>
      <c r="AB162">
        <v>-0.21719177456413799</v>
      </c>
      <c r="AC162">
        <v>-0.30740297134101002</v>
      </c>
      <c r="AD162">
        <v>0.17398371300052601</v>
      </c>
      <c r="AE162">
        <v>0.68499901109172101</v>
      </c>
      <c r="AF162">
        <v>0.61015016759981</v>
      </c>
      <c r="AG162">
        <v>0.34604460609469001</v>
      </c>
      <c r="AH162">
        <v>0.24882958669222199</v>
      </c>
      <c r="AI162">
        <v>0.21449279117578901</v>
      </c>
      <c r="AJ162">
        <v>-0.28984683804005601</v>
      </c>
      <c r="AK162">
        <v>0.21890639590410901</v>
      </c>
    </row>
    <row r="163" spans="1:37" x14ac:dyDescent="0.25">
      <c r="A163" t="s">
        <v>1784</v>
      </c>
      <c r="B163" t="s">
        <v>1173</v>
      </c>
      <c r="C163" t="s">
        <v>1016</v>
      </c>
      <c r="D163" t="s">
        <v>1017</v>
      </c>
      <c r="E163">
        <v>46.4</v>
      </c>
      <c r="F163">
        <v>0.91659950941580204</v>
      </c>
      <c r="N163" t="s">
        <v>1014</v>
      </c>
      <c r="O163" t="s">
        <v>1014</v>
      </c>
      <c r="P163" t="s">
        <v>1014</v>
      </c>
      <c r="Q163" t="s">
        <v>1014</v>
      </c>
      <c r="R163" t="s">
        <v>1014</v>
      </c>
      <c r="S163" t="s">
        <v>1014</v>
      </c>
      <c r="T163" t="s">
        <v>1014</v>
      </c>
      <c r="U163" t="s">
        <v>1014</v>
      </c>
      <c r="V163" t="s">
        <v>1015</v>
      </c>
      <c r="W163">
        <v>19</v>
      </c>
      <c r="X163">
        <v>1.2525679781899699</v>
      </c>
      <c r="Y163">
        <v>1.18271598707597</v>
      </c>
      <c r="Z163">
        <v>1.5810706641371099</v>
      </c>
      <c r="AA163">
        <v>1.7822099724126601</v>
      </c>
      <c r="AB163">
        <v>1.2447133342172101</v>
      </c>
      <c r="AC163">
        <v>-0.30306082745320601</v>
      </c>
      <c r="AD163">
        <v>-2.2052520189878699E-2</v>
      </c>
      <c r="AE163">
        <v>-0.31047236790101401</v>
      </c>
      <c r="AF163">
        <v>-0.55018223996555005</v>
      </c>
      <c r="AG163">
        <v>-1.17406705084521</v>
      </c>
      <c r="AH163">
        <v>1.08673110167545E-2</v>
      </c>
      <c r="AI163">
        <v>0.32332545028750698</v>
      </c>
      <c r="AJ163">
        <v>1.36519755585333</v>
      </c>
      <c r="AK163">
        <v>0.91659950941580204</v>
      </c>
    </row>
    <row r="164" spans="1:37" x14ac:dyDescent="0.25">
      <c r="A164" t="s">
        <v>1785</v>
      </c>
      <c r="B164" t="s">
        <v>1173</v>
      </c>
      <c r="C164" t="s">
        <v>1018</v>
      </c>
      <c r="D164" t="s">
        <v>1019</v>
      </c>
      <c r="E164">
        <v>674.9</v>
      </c>
      <c r="F164">
        <v>7.4223957805927596E-2</v>
      </c>
      <c r="G164">
        <v>0.53579129680187998</v>
      </c>
      <c r="H164">
        <v>-0.86968361018680795</v>
      </c>
      <c r="I164">
        <v>-0.166176463721595</v>
      </c>
      <c r="J164">
        <v>0.788454466672035</v>
      </c>
      <c r="K164">
        <v>1.1845537657401299</v>
      </c>
      <c r="L164">
        <v>0.316856424792963</v>
      </c>
      <c r="M164">
        <v>0.28849138359543802</v>
      </c>
      <c r="N164" t="s">
        <v>1006</v>
      </c>
      <c r="O164" t="s">
        <v>1007</v>
      </c>
      <c r="P164" t="s">
        <v>1021</v>
      </c>
      <c r="Q164" t="s">
        <v>1021</v>
      </c>
      <c r="R164" t="s">
        <v>1007</v>
      </c>
      <c r="S164" t="s">
        <v>1007</v>
      </c>
      <c r="T164" t="s">
        <v>1008</v>
      </c>
      <c r="U164" t="s">
        <v>1008</v>
      </c>
      <c r="V164" t="s">
        <v>1009</v>
      </c>
      <c r="W164">
        <v>54</v>
      </c>
      <c r="X164">
        <v>-0.70849417463169595</v>
      </c>
      <c r="Y164">
        <v>4.0392436793638603E-2</v>
      </c>
      <c r="Z164">
        <v>0.81908904985610698</v>
      </c>
      <c r="AA164">
        <v>0.113433637885583</v>
      </c>
      <c r="AB164">
        <v>-0.61930330680183898</v>
      </c>
      <c r="AC164">
        <v>-0.42494492166250403</v>
      </c>
      <c r="AD164">
        <v>-0.32315228320067702</v>
      </c>
      <c r="AE164">
        <v>0.17229266749098199</v>
      </c>
      <c r="AF164">
        <v>1.17046866889565</v>
      </c>
      <c r="AG164">
        <v>0.4377444625743</v>
      </c>
      <c r="AH164">
        <v>0.53712850747198004</v>
      </c>
      <c r="AI164">
        <v>0.69928231628993198</v>
      </c>
      <c r="AJ164">
        <v>-0.531040302029266</v>
      </c>
      <c r="AK164">
        <v>7.4223957805927596E-2</v>
      </c>
    </row>
    <row r="165" spans="1:37" x14ac:dyDescent="0.25">
      <c r="A165" t="s">
        <v>1786</v>
      </c>
      <c r="B165" t="s">
        <v>1173</v>
      </c>
      <c r="C165" t="s">
        <v>1022</v>
      </c>
      <c r="D165" t="s">
        <v>1023</v>
      </c>
      <c r="E165">
        <v>1485.8</v>
      </c>
      <c r="F165">
        <v>1.17437240412011</v>
      </c>
      <c r="G165">
        <v>9.3065303365869295E-2</v>
      </c>
      <c r="H165">
        <v>8.06955150061201E-2</v>
      </c>
      <c r="I165">
        <v>0.30194040314974502</v>
      </c>
      <c r="J165">
        <v>0.26388761028686197</v>
      </c>
      <c r="K165">
        <v>0.64342375328141999</v>
      </c>
      <c r="L165">
        <v>0.54671267038930704</v>
      </c>
      <c r="M165">
        <v>-0.60786521989142905</v>
      </c>
      <c r="N165" t="s">
        <v>1020</v>
      </c>
      <c r="O165" t="s">
        <v>1008</v>
      </c>
      <c r="P165" t="s">
        <v>1006</v>
      </c>
      <c r="Q165" t="s">
        <v>1006</v>
      </c>
      <c r="R165" t="s">
        <v>1008</v>
      </c>
      <c r="S165" t="s">
        <v>1008</v>
      </c>
      <c r="T165" t="s">
        <v>1008</v>
      </c>
      <c r="U165" t="s">
        <v>1021</v>
      </c>
      <c r="V165" t="s">
        <v>1009</v>
      </c>
      <c r="W165">
        <v>11</v>
      </c>
      <c r="X165">
        <v>4.1728183471009303E-2</v>
      </c>
      <c r="Y165">
        <v>-0.14802180323637601</v>
      </c>
      <c r="Z165">
        <v>0.18445902873718001</v>
      </c>
      <c r="AA165">
        <v>0.51099687215963996</v>
      </c>
      <c r="AB165">
        <v>4.5971001714759499E-2</v>
      </c>
      <c r="AC165">
        <v>-0.55801546468632102</v>
      </c>
      <c r="AD165">
        <v>-0.13318802247313399</v>
      </c>
      <c r="AE165">
        <v>0.54445298138908205</v>
      </c>
      <c r="AF165">
        <v>0.66933536593633103</v>
      </c>
      <c r="AG165">
        <v>0.72437104647358996</v>
      </c>
      <c r="AH165">
        <v>1.0397569517524801</v>
      </c>
      <c r="AI165">
        <v>1.17168729803827</v>
      </c>
      <c r="AJ165">
        <v>1.1643786410063499</v>
      </c>
      <c r="AK165">
        <v>1.17437240412011</v>
      </c>
    </row>
    <row r="166" spans="1:37" x14ac:dyDescent="0.25">
      <c r="A166" t="s">
        <v>1787</v>
      </c>
      <c r="B166" t="s">
        <v>1173</v>
      </c>
      <c r="C166" t="s">
        <v>1024</v>
      </c>
      <c r="D166" t="s">
        <v>1025</v>
      </c>
      <c r="E166">
        <v>1940.1</v>
      </c>
      <c r="F166">
        <v>0.84598280710436802</v>
      </c>
      <c r="G166">
        <v>0.50904821409603096</v>
      </c>
      <c r="H166">
        <v>0.95169673039734903</v>
      </c>
      <c r="I166">
        <v>-0.243650866727667</v>
      </c>
      <c r="J166">
        <v>0.29357219102680499</v>
      </c>
      <c r="K166">
        <v>0.60484254679550997</v>
      </c>
      <c r="L166">
        <v>7.9119662225052095E-2</v>
      </c>
      <c r="M166">
        <v>-0.32975679486144999</v>
      </c>
      <c r="N166" t="s">
        <v>1020</v>
      </c>
      <c r="O166" t="s">
        <v>1008</v>
      </c>
      <c r="P166" t="s">
        <v>1008</v>
      </c>
      <c r="Q166" t="s">
        <v>1021</v>
      </c>
      <c r="R166" t="s">
        <v>1008</v>
      </c>
      <c r="S166" t="s">
        <v>1008</v>
      </c>
      <c r="T166" t="s">
        <v>1008</v>
      </c>
      <c r="U166" t="s">
        <v>1021</v>
      </c>
      <c r="V166" t="s">
        <v>1009</v>
      </c>
      <c r="W166">
        <v>22</v>
      </c>
      <c r="X166">
        <v>0.51113172875378299</v>
      </c>
      <c r="Y166">
        <v>0.25619644129236302</v>
      </c>
      <c r="Z166">
        <v>0.15460254176820701</v>
      </c>
      <c r="AA166">
        <v>-0.73372692072769297</v>
      </c>
      <c r="AB166">
        <v>-0.73462248414382803</v>
      </c>
      <c r="AC166">
        <v>-0.48284700282771498</v>
      </c>
      <c r="AD166">
        <v>-7.2061592689687301E-2</v>
      </c>
      <c r="AE166">
        <v>0.58581341042357304</v>
      </c>
      <c r="AF166">
        <v>0.78914131231895801</v>
      </c>
      <c r="AG166">
        <v>0.99519866650381394</v>
      </c>
      <c r="AH166">
        <v>1.23842004873739</v>
      </c>
      <c r="AI166">
        <v>1.2194294421485901</v>
      </c>
      <c r="AJ166">
        <v>0.88760481329655305</v>
      </c>
      <c r="AK166">
        <v>0.84598280710436802</v>
      </c>
    </row>
    <row r="167" spans="1:37" x14ac:dyDescent="0.25">
      <c r="A167" t="s">
        <v>1788</v>
      </c>
      <c r="B167" t="s">
        <v>1173</v>
      </c>
      <c r="C167" t="s">
        <v>1026</v>
      </c>
      <c r="D167" t="s">
        <v>1027</v>
      </c>
      <c r="E167">
        <v>698.4</v>
      </c>
      <c r="F167">
        <v>0.83862357517984698</v>
      </c>
      <c r="N167" t="s">
        <v>1014</v>
      </c>
      <c r="O167" t="s">
        <v>1014</v>
      </c>
      <c r="P167" t="s">
        <v>1014</v>
      </c>
      <c r="Q167" t="s">
        <v>1014</v>
      </c>
      <c r="R167" t="s">
        <v>1014</v>
      </c>
      <c r="S167" t="s">
        <v>1014</v>
      </c>
      <c r="T167" t="s">
        <v>1014</v>
      </c>
      <c r="U167" t="s">
        <v>1014</v>
      </c>
      <c r="V167" t="s">
        <v>1015</v>
      </c>
      <c r="W167">
        <v>23</v>
      </c>
      <c r="X167">
        <v>-0.38833636038928299</v>
      </c>
      <c r="Y167">
        <v>-1.0529812492064199</v>
      </c>
      <c r="Z167">
        <v>-1.2457335765292299</v>
      </c>
      <c r="AA167">
        <v>-0.30291104726880203</v>
      </c>
      <c r="AB167">
        <v>-0.42440697629069002</v>
      </c>
      <c r="AC167">
        <v>-0.18812697752975099</v>
      </c>
      <c r="AD167">
        <v>0.17454271103431501</v>
      </c>
      <c r="AE167">
        <v>1.2587623119248601</v>
      </c>
      <c r="AF167">
        <v>1.00001574843373</v>
      </c>
      <c r="AG167">
        <v>0.57460608657214496</v>
      </c>
      <c r="AH167">
        <v>0.53427391757350595</v>
      </c>
      <c r="AI167">
        <v>0.77211177774380502</v>
      </c>
      <c r="AJ167">
        <v>0.70537782510093705</v>
      </c>
      <c r="AK167">
        <v>0.83862357517984698</v>
      </c>
    </row>
    <row r="168" spans="1:37" x14ac:dyDescent="0.25">
      <c r="A168" t="s">
        <v>1789</v>
      </c>
      <c r="B168" t="s">
        <v>1173</v>
      </c>
      <c r="C168" t="s">
        <v>1028</v>
      </c>
      <c r="D168" t="s">
        <v>1029</v>
      </c>
      <c r="E168">
        <v>1493</v>
      </c>
      <c r="F168">
        <v>1.0391441020588501</v>
      </c>
      <c r="G168">
        <v>0.15828357990828501</v>
      </c>
      <c r="H168">
        <v>0.34568034919242302</v>
      </c>
      <c r="I168">
        <v>0.74468674090383602</v>
      </c>
      <c r="J168">
        <v>-0.61855248982207001</v>
      </c>
      <c r="K168">
        <v>6.7959383298431694E-2</v>
      </c>
      <c r="L168">
        <v>-0.12562841388346599</v>
      </c>
      <c r="M168">
        <v>-0.98842741122170896</v>
      </c>
      <c r="N168" t="s">
        <v>1020</v>
      </c>
      <c r="O168" t="s">
        <v>1008</v>
      </c>
      <c r="P168" t="s">
        <v>1008</v>
      </c>
      <c r="Q168" t="s">
        <v>1008</v>
      </c>
      <c r="R168" t="s">
        <v>1030</v>
      </c>
      <c r="S168" t="s">
        <v>1006</v>
      </c>
      <c r="T168" t="s">
        <v>1006</v>
      </c>
      <c r="U168" t="s">
        <v>1030</v>
      </c>
      <c r="V168" t="s">
        <v>1009</v>
      </c>
      <c r="W168">
        <v>15</v>
      </c>
      <c r="X168">
        <v>0.70277756332043695</v>
      </c>
      <c r="Y168">
        <v>-0.107180506160999</v>
      </c>
      <c r="Z168">
        <v>0.16124023132916601</v>
      </c>
      <c r="AA168">
        <v>5.4367837661392297E-2</v>
      </c>
      <c r="AB168">
        <v>1.6691674691841199E-2</v>
      </c>
      <c r="AC168">
        <v>0.24000182525132599</v>
      </c>
      <c r="AD168">
        <v>-2.7006609444724002E-2</v>
      </c>
      <c r="AE168">
        <v>5.3785735657332998E-3</v>
      </c>
      <c r="AF168">
        <v>-7.0108201765910705E-2</v>
      </c>
      <c r="AG168">
        <v>0.21052393608897199</v>
      </c>
      <c r="AH168">
        <v>0.63288646564872897</v>
      </c>
      <c r="AI168">
        <v>1.06317918709776</v>
      </c>
      <c r="AJ168">
        <v>1.1660093860942899</v>
      </c>
      <c r="AK168">
        <v>1.0391441020588501</v>
      </c>
    </row>
    <row r="169" spans="1:37" x14ac:dyDescent="0.25">
      <c r="A169" t="s">
        <v>1790</v>
      </c>
      <c r="B169" t="s">
        <v>1173</v>
      </c>
      <c r="C169" t="s">
        <v>1031</v>
      </c>
      <c r="D169" t="s">
        <v>1032</v>
      </c>
      <c r="E169">
        <v>482</v>
      </c>
      <c r="F169">
        <v>0.742237599213319</v>
      </c>
      <c r="N169" t="s">
        <v>1014</v>
      </c>
      <c r="O169" t="s">
        <v>1014</v>
      </c>
      <c r="P169" t="s">
        <v>1014</v>
      </c>
      <c r="Q169" t="s">
        <v>1014</v>
      </c>
      <c r="R169" t="s">
        <v>1014</v>
      </c>
      <c r="S169" t="s">
        <v>1014</v>
      </c>
      <c r="T169" t="s">
        <v>1014</v>
      </c>
      <c r="U169" t="s">
        <v>1014</v>
      </c>
      <c r="V169" t="s">
        <v>1015</v>
      </c>
      <c r="W169">
        <v>26</v>
      </c>
      <c r="X169">
        <v>0.87120156549929995</v>
      </c>
      <c r="Y169">
        <v>0.84150987917526199</v>
      </c>
      <c r="Z169">
        <v>0.315201454825563</v>
      </c>
      <c r="AA169">
        <v>-2.75096200286036E-3</v>
      </c>
      <c r="AB169">
        <v>-0.138483794863309</v>
      </c>
      <c r="AC169">
        <v>8.7524560365715195E-2</v>
      </c>
      <c r="AD169">
        <v>0.75743085107604602</v>
      </c>
      <c r="AE169">
        <v>0.99913719713327698</v>
      </c>
      <c r="AF169">
        <v>0.94489162065024102</v>
      </c>
      <c r="AG169">
        <v>0.74394913307746402</v>
      </c>
      <c r="AH169">
        <v>0.79209823214502795</v>
      </c>
      <c r="AI169">
        <v>1.0968472766161299</v>
      </c>
      <c r="AJ169">
        <v>0.87745551673267497</v>
      </c>
      <c r="AK169">
        <v>0.742237599213319</v>
      </c>
    </row>
    <row r="170" spans="1:37" x14ac:dyDescent="0.25">
      <c r="A170" t="s">
        <v>1791</v>
      </c>
      <c r="B170" t="s">
        <v>1173</v>
      </c>
      <c r="C170" t="s">
        <v>1033</v>
      </c>
      <c r="D170" t="s">
        <v>1034</v>
      </c>
      <c r="E170">
        <v>330.4</v>
      </c>
      <c r="F170">
        <v>0.224362432562216</v>
      </c>
      <c r="G170">
        <v>1.9413917317107301</v>
      </c>
      <c r="H170">
        <v>-0.477268125351893</v>
      </c>
      <c r="I170">
        <v>0.40777304975853601</v>
      </c>
      <c r="J170">
        <v>1.2676576943228799</v>
      </c>
      <c r="K170">
        <v>0.636498772108126</v>
      </c>
      <c r="L170">
        <v>-0.57744946469306102</v>
      </c>
      <c r="M170">
        <v>-0.35967234793512798</v>
      </c>
      <c r="N170" t="s">
        <v>1008</v>
      </c>
      <c r="O170" t="s">
        <v>1007</v>
      </c>
      <c r="P170" t="s">
        <v>1021</v>
      </c>
      <c r="Q170" t="s">
        <v>1006</v>
      </c>
      <c r="R170" t="s">
        <v>1007</v>
      </c>
      <c r="S170" t="s">
        <v>1008</v>
      </c>
      <c r="T170" t="s">
        <v>1021</v>
      </c>
      <c r="U170" t="s">
        <v>1021</v>
      </c>
      <c r="V170" t="s">
        <v>1009</v>
      </c>
      <c r="W170">
        <v>45</v>
      </c>
      <c r="X170">
        <v>1.28330053220329E-2</v>
      </c>
      <c r="Y170">
        <v>-0.28995172350553</v>
      </c>
      <c r="Z170">
        <v>-0.15760683015254201</v>
      </c>
      <c r="AA170">
        <v>-6.4579856990876094E-2</v>
      </c>
      <c r="AB170">
        <v>0.78156609900616103</v>
      </c>
      <c r="AC170">
        <v>-0.20905239211202201</v>
      </c>
      <c r="AD170">
        <v>-1.17643361247847</v>
      </c>
      <c r="AE170">
        <v>0.76639745399505599</v>
      </c>
      <c r="AF170">
        <v>0.85046421324766996</v>
      </c>
      <c r="AG170">
        <v>0.59931628620343702</v>
      </c>
      <c r="AH170">
        <v>0.27690042003384902</v>
      </c>
      <c r="AI170">
        <v>1.3156058275095801</v>
      </c>
      <c r="AJ170">
        <v>1.0691755259952</v>
      </c>
      <c r="AK170">
        <v>0.224362432562216</v>
      </c>
    </row>
    <row r="171" spans="1:37" x14ac:dyDescent="0.25">
      <c r="A171" t="s">
        <v>1792</v>
      </c>
      <c r="B171" t="s">
        <v>1173</v>
      </c>
      <c r="C171" t="s">
        <v>1035</v>
      </c>
      <c r="D171" t="s">
        <v>1036</v>
      </c>
      <c r="E171">
        <v>128.30000000000001</v>
      </c>
      <c r="F171">
        <v>2.5546482906044101</v>
      </c>
      <c r="N171" t="s">
        <v>1014</v>
      </c>
      <c r="O171" t="s">
        <v>1014</v>
      </c>
      <c r="P171" t="s">
        <v>1014</v>
      </c>
      <c r="Q171" t="s">
        <v>1014</v>
      </c>
      <c r="R171" t="s">
        <v>1014</v>
      </c>
      <c r="S171" t="s">
        <v>1014</v>
      </c>
      <c r="T171" t="s">
        <v>1014</v>
      </c>
      <c r="U171" t="s">
        <v>1014</v>
      </c>
      <c r="V171" t="s">
        <v>1015</v>
      </c>
      <c r="W171">
        <v>1</v>
      </c>
      <c r="X171">
        <v>1.33813238744806</v>
      </c>
      <c r="Y171">
        <v>1.26500505572182</v>
      </c>
      <c r="Z171">
        <v>1.0388654361239</v>
      </c>
      <c r="AA171">
        <v>0.39969838432737398</v>
      </c>
      <c r="AB171">
        <v>0.434970867944665</v>
      </c>
      <c r="AC171">
        <v>1.14240854623166</v>
      </c>
      <c r="AD171">
        <v>2.2866634876324898</v>
      </c>
      <c r="AE171">
        <v>2.23792104219523</v>
      </c>
      <c r="AF171">
        <v>1.7965675644889101</v>
      </c>
      <c r="AG171">
        <v>1.8118197214915199</v>
      </c>
      <c r="AH171">
        <v>1.3577232563108499</v>
      </c>
      <c r="AI171">
        <v>1.6279272507740401</v>
      </c>
      <c r="AJ171">
        <v>2.3487808418406999</v>
      </c>
      <c r="AK171">
        <v>2.5546482906044101</v>
      </c>
    </row>
    <row r="172" spans="1:37" x14ac:dyDescent="0.25">
      <c r="A172" t="s">
        <v>1793</v>
      </c>
      <c r="B172" t="s">
        <v>1173</v>
      </c>
      <c r="C172" t="s">
        <v>1037</v>
      </c>
      <c r="D172" t="s">
        <v>1038</v>
      </c>
      <c r="E172">
        <v>541.5</v>
      </c>
      <c r="F172">
        <v>2.0068791521774099</v>
      </c>
      <c r="G172">
        <v>0.782808143072804</v>
      </c>
      <c r="H172">
        <v>0.77683901874094297</v>
      </c>
      <c r="I172">
        <v>0.82788559267421102</v>
      </c>
      <c r="J172">
        <v>-0.297009117195564</v>
      </c>
      <c r="K172">
        <v>1.38617857753747</v>
      </c>
      <c r="L172">
        <v>0.19869545762660201</v>
      </c>
      <c r="M172">
        <v>-0.282804588335338</v>
      </c>
      <c r="N172" t="s">
        <v>1020</v>
      </c>
      <c r="O172" t="s">
        <v>1007</v>
      </c>
      <c r="P172" t="s">
        <v>1008</v>
      </c>
      <c r="Q172" t="s">
        <v>1008</v>
      </c>
      <c r="R172" t="s">
        <v>1021</v>
      </c>
      <c r="S172" t="s">
        <v>1007</v>
      </c>
      <c r="T172" t="s">
        <v>1008</v>
      </c>
      <c r="U172" t="s">
        <v>1021</v>
      </c>
      <c r="V172" t="s">
        <v>1009</v>
      </c>
      <c r="W172">
        <v>3</v>
      </c>
      <c r="X172">
        <v>0.64112639899931001</v>
      </c>
      <c r="Y172">
        <v>0.67949277781232897</v>
      </c>
      <c r="Z172">
        <v>0.73178861121614402</v>
      </c>
      <c r="AA172">
        <v>0.74610657803928504</v>
      </c>
      <c r="AB172">
        <v>0.73647619889721305</v>
      </c>
      <c r="AC172">
        <v>0.90550799789147796</v>
      </c>
      <c r="AD172">
        <v>1.2309658216360599</v>
      </c>
      <c r="AE172">
        <v>1.4675975863273001</v>
      </c>
      <c r="AF172">
        <v>1.47131297721076</v>
      </c>
      <c r="AG172">
        <v>1.0210359143610801</v>
      </c>
      <c r="AH172">
        <v>2.0499792135354902</v>
      </c>
      <c r="AI172">
        <v>2.2161583581262398</v>
      </c>
      <c r="AJ172">
        <v>2.3690884778091301</v>
      </c>
      <c r="AK172">
        <v>2.0068791521774099</v>
      </c>
    </row>
    <row r="173" spans="1:37" x14ac:dyDescent="0.25">
      <c r="A173" t="s">
        <v>1794</v>
      </c>
      <c r="B173" t="s">
        <v>1173</v>
      </c>
      <c r="C173" t="s">
        <v>1039</v>
      </c>
      <c r="D173" t="s">
        <v>1040</v>
      </c>
      <c r="E173">
        <v>664.6</v>
      </c>
      <c r="F173">
        <v>0.74809258968838499</v>
      </c>
      <c r="G173">
        <v>1.7018865473335001</v>
      </c>
      <c r="H173">
        <v>1.0945491870203501</v>
      </c>
      <c r="I173">
        <v>0.31589908591409799</v>
      </c>
      <c r="J173">
        <v>0.21192539991666701</v>
      </c>
      <c r="K173">
        <v>1.2627093912152201</v>
      </c>
      <c r="L173">
        <v>-0.25804976836493398</v>
      </c>
      <c r="M173">
        <v>-0.43528085378375198</v>
      </c>
      <c r="N173" t="s">
        <v>1051</v>
      </c>
      <c r="O173" t="s">
        <v>1007</v>
      </c>
      <c r="P173" t="s">
        <v>1007</v>
      </c>
      <c r="Q173" t="s">
        <v>1006</v>
      </c>
      <c r="R173" t="s">
        <v>1008</v>
      </c>
      <c r="S173" t="s">
        <v>1007</v>
      </c>
      <c r="T173" t="s">
        <v>1006</v>
      </c>
      <c r="U173" t="s">
        <v>1021</v>
      </c>
      <c r="V173" t="s">
        <v>1009</v>
      </c>
      <c r="W173">
        <v>25</v>
      </c>
      <c r="X173">
        <v>0.98390075572314295</v>
      </c>
      <c r="Y173">
        <v>0.908352278509033</v>
      </c>
      <c r="Z173">
        <v>1.2209256873887999</v>
      </c>
      <c r="AA173">
        <v>0.54575432400843904</v>
      </c>
      <c r="AB173">
        <v>0.98533066971845296</v>
      </c>
      <c r="AC173">
        <v>0.84013896145920497</v>
      </c>
      <c r="AD173">
        <v>0.60184291137421397</v>
      </c>
      <c r="AE173">
        <v>0.52038415239118796</v>
      </c>
      <c r="AF173">
        <v>0.50212628478747301</v>
      </c>
      <c r="AG173">
        <v>0.92310655666163199</v>
      </c>
      <c r="AH173">
        <v>1.3811369162520599</v>
      </c>
      <c r="AI173">
        <v>1.59761131130155</v>
      </c>
      <c r="AJ173">
        <v>1.3102927016914401</v>
      </c>
      <c r="AK173">
        <v>0.74809258968838499</v>
      </c>
    </row>
    <row r="174" spans="1:37" x14ac:dyDescent="0.25">
      <c r="A174" t="s">
        <v>1795</v>
      </c>
      <c r="B174" t="s">
        <v>1173</v>
      </c>
      <c r="C174" t="s">
        <v>1041</v>
      </c>
      <c r="D174" t="s">
        <v>1042</v>
      </c>
      <c r="E174">
        <v>770.1</v>
      </c>
      <c r="F174">
        <v>0.45499278417416</v>
      </c>
      <c r="G174">
        <v>2.2462908305310898</v>
      </c>
      <c r="H174">
        <v>-0.76098718749748795</v>
      </c>
      <c r="I174">
        <v>0.56595734118139895</v>
      </c>
      <c r="J174">
        <v>0.589786746944577</v>
      </c>
      <c r="K174">
        <v>0.92882135485376904</v>
      </c>
      <c r="L174">
        <v>0.450946923541103</v>
      </c>
      <c r="M174">
        <v>-0.28443055199759099</v>
      </c>
      <c r="N174" t="s">
        <v>1008</v>
      </c>
      <c r="O174" t="s">
        <v>1007</v>
      </c>
      <c r="P174" t="s">
        <v>1021</v>
      </c>
      <c r="Q174" t="s">
        <v>1008</v>
      </c>
      <c r="R174" t="s">
        <v>1008</v>
      </c>
      <c r="S174" t="s">
        <v>1008</v>
      </c>
      <c r="T174" t="s">
        <v>1008</v>
      </c>
      <c r="U174" t="s">
        <v>1021</v>
      </c>
      <c r="V174" t="s">
        <v>1009</v>
      </c>
      <c r="W174">
        <v>38</v>
      </c>
      <c r="X174">
        <v>1.0911455821099201</v>
      </c>
      <c r="Y174">
        <v>0.44038849145440001</v>
      </c>
      <c r="Z174">
        <v>0.23643517016035401</v>
      </c>
      <c r="AA174">
        <v>-6.7682884342074603E-2</v>
      </c>
      <c r="AB174">
        <v>-0.63334635628065294</v>
      </c>
      <c r="AC174">
        <v>-0.81857956179506297</v>
      </c>
      <c r="AD174">
        <v>-0.81549733352749099</v>
      </c>
      <c r="AE174">
        <v>0.22087806403128599</v>
      </c>
      <c r="AF174">
        <v>0.29828225707207601</v>
      </c>
      <c r="AG174">
        <v>0.15338266496095401</v>
      </c>
      <c r="AH174">
        <v>0.89375784622439702</v>
      </c>
      <c r="AI174">
        <v>1.4864104281091</v>
      </c>
      <c r="AJ174">
        <v>0.84970673744737202</v>
      </c>
      <c r="AK174">
        <v>0.45499278417416</v>
      </c>
    </row>
    <row r="175" spans="1:37" x14ac:dyDescent="0.25">
      <c r="A175" t="s">
        <v>1796</v>
      </c>
      <c r="B175" t="s">
        <v>1173</v>
      </c>
      <c r="C175" t="s">
        <v>1043</v>
      </c>
      <c r="D175" t="s">
        <v>1044</v>
      </c>
      <c r="E175">
        <v>354.6</v>
      </c>
      <c r="F175">
        <v>2.2630618524452299</v>
      </c>
      <c r="N175" t="s">
        <v>1014</v>
      </c>
      <c r="O175" t="s">
        <v>1014</v>
      </c>
      <c r="P175" t="s">
        <v>1014</v>
      </c>
      <c r="Q175" t="s">
        <v>1014</v>
      </c>
      <c r="R175" t="s">
        <v>1014</v>
      </c>
      <c r="S175" t="s">
        <v>1014</v>
      </c>
      <c r="T175" t="s">
        <v>1014</v>
      </c>
      <c r="U175" t="s">
        <v>1014</v>
      </c>
      <c r="V175" t="s">
        <v>1015</v>
      </c>
      <c r="W175">
        <v>2</v>
      </c>
      <c r="X175">
        <v>0.870486342499598</v>
      </c>
      <c r="Y175">
        <v>0.92291235500732305</v>
      </c>
      <c r="Z175">
        <v>0.641163968128456</v>
      </c>
      <c r="AA175">
        <v>0.47533234511616401</v>
      </c>
      <c r="AB175">
        <v>0.84293016294786105</v>
      </c>
      <c r="AC175">
        <v>0.96455963038288395</v>
      </c>
      <c r="AD175">
        <v>1.66280024013547</v>
      </c>
      <c r="AE175">
        <v>2.06025181992857</v>
      </c>
      <c r="AF175">
        <v>1.4104377488012301</v>
      </c>
      <c r="AG175">
        <v>1.0292127130339701</v>
      </c>
      <c r="AH175">
        <v>1.4102506271437301</v>
      </c>
      <c r="AI175">
        <v>1.3073933332091501</v>
      </c>
      <c r="AJ175">
        <v>2.1304541449786099</v>
      </c>
      <c r="AK175">
        <v>2.2630618524452299</v>
      </c>
    </row>
    <row r="176" spans="1:37" x14ac:dyDescent="0.25">
      <c r="A176" t="s">
        <v>1797</v>
      </c>
      <c r="B176" t="s">
        <v>1173</v>
      </c>
      <c r="C176" t="s">
        <v>1045</v>
      </c>
      <c r="D176" t="s">
        <v>1046</v>
      </c>
      <c r="E176">
        <v>364.7</v>
      </c>
      <c r="F176">
        <v>0.195355278871398</v>
      </c>
      <c r="N176" t="s">
        <v>1014</v>
      </c>
      <c r="O176" t="s">
        <v>1014</v>
      </c>
      <c r="P176" t="s">
        <v>1014</v>
      </c>
      <c r="Q176" t="s">
        <v>1014</v>
      </c>
      <c r="R176" t="s">
        <v>1014</v>
      </c>
      <c r="S176" t="s">
        <v>1014</v>
      </c>
      <c r="T176" t="s">
        <v>1014</v>
      </c>
      <c r="U176" t="s">
        <v>1014</v>
      </c>
      <c r="V176" t="s">
        <v>1015</v>
      </c>
      <c r="W176">
        <v>48</v>
      </c>
      <c r="X176">
        <v>-0.11478170903986799</v>
      </c>
      <c r="Y176">
        <v>-8.0960109909995706E-2</v>
      </c>
      <c r="Z176">
        <v>-0.10628163671422</v>
      </c>
      <c r="AA176">
        <v>-0.23405904411511699</v>
      </c>
      <c r="AB176">
        <v>-0.143801870365518</v>
      </c>
      <c r="AC176">
        <v>0.12446976903505801</v>
      </c>
      <c r="AD176">
        <v>0.94743606314326301</v>
      </c>
      <c r="AE176">
        <v>1.43883712563431</v>
      </c>
      <c r="AF176">
        <v>0.96634753872859702</v>
      </c>
      <c r="AG176">
        <v>0.53591161942798105</v>
      </c>
      <c r="AH176">
        <v>0.39840649825287699</v>
      </c>
      <c r="AI176">
        <v>1.0214655657074201</v>
      </c>
      <c r="AJ176">
        <v>0.76441348407543697</v>
      </c>
      <c r="AK176">
        <v>0.195355278871398</v>
      </c>
    </row>
    <row r="177" spans="1:37" x14ac:dyDescent="0.25">
      <c r="A177" t="s">
        <v>1798</v>
      </c>
      <c r="B177" t="s">
        <v>1173</v>
      </c>
      <c r="C177" t="s">
        <v>1047</v>
      </c>
      <c r="D177" t="s">
        <v>1048</v>
      </c>
      <c r="E177">
        <v>651.70000000000005</v>
      </c>
      <c r="F177">
        <v>0.14403070358525299</v>
      </c>
      <c r="N177" t="s">
        <v>1014</v>
      </c>
      <c r="O177" t="s">
        <v>1014</v>
      </c>
      <c r="P177" t="s">
        <v>1014</v>
      </c>
      <c r="Q177" t="s">
        <v>1014</v>
      </c>
      <c r="R177" t="s">
        <v>1014</v>
      </c>
      <c r="S177" t="s">
        <v>1014</v>
      </c>
      <c r="T177" t="s">
        <v>1014</v>
      </c>
      <c r="U177" t="s">
        <v>1014</v>
      </c>
      <c r="V177" t="s">
        <v>1015</v>
      </c>
      <c r="W177">
        <v>51</v>
      </c>
      <c r="X177">
        <v>1.4403772334798399</v>
      </c>
      <c r="Y177">
        <v>1.8833315017317001</v>
      </c>
      <c r="Z177">
        <v>1.3521750921509199</v>
      </c>
      <c r="AA177">
        <v>1.98106548903299</v>
      </c>
      <c r="AB177">
        <v>1.0330903387917401</v>
      </c>
      <c r="AC177">
        <v>0.48563732813502097</v>
      </c>
      <c r="AD177">
        <v>1.79602708884927</v>
      </c>
      <c r="AE177">
        <v>2.64427246851066</v>
      </c>
      <c r="AF177">
        <v>1.2643256217471801</v>
      </c>
      <c r="AG177">
        <v>1.3458308663281799</v>
      </c>
      <c r="AH177">
        <v>0.40510609368837303</v>
      </c>
      <c r="AI177">
        <v>0.52144755466526704</v>
      </c>
      <c r="AJ177">
        <v>0.37193120070747299</v>
      </c>
      <c r="AK177">
        <v>0.14403070358525299</v>
      </c>
    </row>
    <row r="178" spans="1:37" x14ac:dyDescent="0.25">
      <c r="A178" t="s">
        <v>1799</v>
      </c>
      <c r="B178" t="s">
        <v>1173</v>
      </c>
      <c r="C178" t="s">
        <v>1049</v>
      </c>
      <c r="D178" t="s">
        <v>1050</v>
      </c>
      <c r="E178">
        <v>732.3</v>
      </c>
      <c r="F178">
        <v>0.37432609870422501</v>
      </c>
      <c r="N178" t="s">
        <v>1014</v>
      </c>
      <c r="O178" t="s">
        <v>1014</v>
      </c>
      <c r="P178" t="s">
        <v>1014</v>
      </c>
      <c r="Q178" t="s">
        <v>1014</v>
      </c>
      <c r="R178" t="s">
        <v>1014</v>
      </c>
      <c r="S178" t="s">
        <v>1014</v>
      </c>
      <c r="T178" t="s">
        <v>1014</v>
      </c>
      <c r="U178" t="s">
        <v>1014</v>
      </c>
      <c r="V178" t="s">
        <v>1015</v>
      </c>
      <c r="W178">
        <v>41</v>
      </c>
      <c r="X178">
        <v>-2.88710279794228E-2</v>
      </c>
      <c r="Y178">
        <v>0.21949244071818</v>
      </c>
      <c r="Z178">
        <v>-1.66550709797357</v>
      </c>
      <c r="AA178">
        <v>-1.36457952552054</v>
      </c>
      <c r="AB178">
        <v>-0.78130276344467697</v>
      </c>
      <c r="AC178">
        <v>1.7263905969907602E-2</v>
      </c>
      <c r="AD178">
        <v>-0.37273264563776598</v>
      </c>
      <c r="AE178">
        <v>-2.6372551041109901E-2</v>
      </c>
      <c r="AF178">
        <v>0.82577341613545596</v>
      </c>
      <c r="AG178">
        <v>0.44256806859351999</v>
      </c>
      <c r="AH178">
        <v>-0.436802730285064</v>
      </c>
      <c r="AI178">
        <v>0.35011114450839897</v>
      </c>
      <c r="AJ178">
        <v>0.79514563437227503</v>
      </c>
      <c r="AK178">
        <v>0.37432609870422501</v>
      </c>
    </row>
    <row r="179" spans="1:37" x14ac:dyDescent="0.25">
      <c r="A179" t="s">
        <v>1800</v>
      </c>
      <c r="B179" t="s">
        <v>1173</v>
      </c>
      <c r="C179" t="s">
        <v>1052</v>
      </c>
      <c r="D179" t="s">
        <v>1053</v>
      </c>
      <c r="E179">
        <v>700.7</v>
      </c>
      <c r="F179">
        <v>0.98116628608073497</v>
      </c>
      <c r="G179">
        <v>2.1884541784093101</v>
      </c>
      <c r="H179">
        <v>-1.44454890603367</v>
      </c>
      <c r="I179">
        <v>0.16358102416411599</v>
      </c>
      <c r="J179">
        <v>0.86200622269808702</v>
      </c>
      <c r="K179">
        <v>1.6624324775531401</v>
      </c>
      <c r="L179">
        <v>-0.28145938313521601</v>
      </c>
      <c r="M179">
        <v>0.60081985506675795</v>
      </c>
      <c r="N179" t="s">
        <v>1020</v>
      </c>
      <c r="O179" t="s">
        <v>1007</v>
      </c>
      <c r="P179" t="s">
        <v>1030</v>
      </c>
      <c r="Q179" t="s">
        <v>1006</v>
      </c>
      <c r="R179" t="s">
        <v>1007</v>
      </c>
      <c r="S179" t="s">
        <v>1007</v>
      </c>
      <c r="T179" t="s">
        <v>1006</v>
      </c>
      <c r="U179" t="s">
        <v>1008</v>
      </c>
      <c r="V179" t="s">
        <v>1009</v>
      </c>
      <c r="W179">
        <v>17</v>
      </c>
      <c r="X179">
        <v>-0.434349831999636</v>
      </c>
      <c r="Y179">
        <v>0.37994198050340899</v>
      </c>
      <c r="Z179">
        <v>-0.19378690557775299</v>
      </c>
      <c r="AA179">
        <v>0.285357373787957</v>
      </c>
      <c r="AB179">
        <v>0.46826159348594398</v>
      </c>
      <c r="AC179">
        <v>-0.43541861582196301</v>
      </c>
      <c r="AD179">
        <v>-0.496340438030968</v>
      </c>
      <c r="AE179">
        <v>-0.247040112349668</v>
      </c>
      <c r="AF179">
        <v>-0.22068491846984101</v>
      </c>
      <c r="AG179">
        <v>-0.66147382792461595</v>
      </c>
      <c r="AH179">
        <v>-0.24460317590199099</v>
      </c>
      <c r="AI179">
        <v>1.2432757782218899</v>
      </c>
      <c r="AJ179">
        <v>1.48440289734534</v>
      </c>
      <c r="AK179">
        <v>0.98116628608073497</v>
      </c>
    </row>
    <row r="180" spans="1:37" x14ac:dyDescent="0.25">
      <c r="A180" t="s">
        <v>1801</v>
      </c>
      <c r="B180" t="s">
        <v>1173</v>
      </c>
      <c r="C180" t="s">
        <v>1054</v>
      </c>
      <c r="D180" t="s">
        <v>1055</v>
      </c>
      <c r="E180">
        <v>672.5</v>
      </c>
      <c r="F180">
        <v>-0.62126476072950598</v>
      </c>
      <c r="G180">
        <v>1.79590868495151</v>
      </c>
      <c r="H180">
        <v>-1.51038282388317</v>
      </c>
      <c r="I180">
        <v>-3.9026892981935699</v>
      </c>
      <c r="J180">
        <v>1.0647456449153601</v>
      </c>
      <c r="K180">
        <v>1.28029590705211</v>
      </c>
      <c r="L180">
        <v>1.17043409543376E-3</v>
      </c>
      <c r="M180">
        <v>0.48173917434989999</v>
      </c>
      <c r="N180" t="s">
        <v>1030</v>
      </c>
      <c r="O180" t="s">
        <v>1007</v>
      </c>
      <c r="P180" t="s">
        <v>1030</v>
      </c>
      <c r="Q180" t="s">
        <v>1030</v>
      </c>
      <c r="R180" t="s">
        <v>1007</v>
      </c>
      <c r="S180" t="s">
        <v>1007</v>
      </c>
      <c r="T180" t="s">
        <v>1008</v>
      </c>
      <c r="U180" t="s">
        <v>1008</v>
      </c>
      <c r="V180" t="s">
        <v>1009</v>
      </c>
      <c r="W180">
        <v>69</v>
      </c>
      <c r="X180">
        <v>-0.63507422032800398</v>
      </c>
      <c r="Y180">
        <v>-1.02508950965932</v>
      </c>
      <c r="Z180">
        <v>-1.0564734561031499</v>
      </c>
      <c r="AA180">
        <v>-1.016727093711</v>
      </c>
      <c r="AB180">
        <v>-0.894403178066972</v>
      </c>
      <c r="AC180">
        <v>-1.12373805765692</v>
      </c>
      <c r="AD180">
        <v>-1.1641077786834899</v>
      </c>
      <c r="AE180">
        <v>-0.38038063025914098</v>
      </c>
      <c r="AF180">
        <v>-0.61558330208657497</v>
      </c>
      <c r="AG180">
        <v>-0.68295471723480505</v>
      </c>
      <c r="AH180">
        <v>6.3895088793759797E-2</v>
      </c>
      <c r="AI180">
        <v>0.80293058715949295</v>
      </c>
      <c r="AJ180">
        <v>-0.31245288606426702</v>
      </c>
      <c r="AK180">
        <v>-0.62126476072950598</v>
      </c>
    </row>
    <row r="181" spans="1:37" x14ac:dyDescent="0.25">
      <c r="A181" t="s">
        <v>1802</v>
      </c>
      <c r="B181" t="s">
        <v>1173</v>
      </c>
      <c r="C181" t="s">
        <v>1056</v>
      </c>
      <c r="D181" t="s">
        <v>1057</v>
      </c>
      <c r="E181">
        <v>1354.3</v>
      </c>
      <c r="F181">
        <v>0.60830729125346195</v>
      </c>
      <c r="G181">
        <v>-0.70081075501577395</v>
      </c>
      <c r="H181">
        <v>-8.7451801072993204E-2</v>
      </c>
      <c r="I181">
        <v>1.0239950972078899</v>
      </c>
      <c r="J181">
        <v>-0.39766787798930697</v>
      </c>
      <c r="K181">
        <v>-0.199824057299339</v>
      </c>
      <c r="L181">
        <v>-0.18298947565196899</v>
      </c>
      <c r="M181">
        <v>-1.0686376793269099</v>
      </c>
      <c r="N181" t="s">
        <v>1051</v>
      </c>
      <c r="O181" t="s">
        <v>1030</v>
      </c>
      <c r="P181" t="s">
        <v>1006</v>
      </c>
      <c r="Q181" t="s">
        <v>1007</v>
      </c>
      <c r="R181" t="s">
        <v>1021</v>
      </c>
      <c r="S181" t="s">
        <v>1006</v>
      </c>
      <c r="T181" t="s">
        <v>1006</v>
      </c>
      <c r="U181" t="s">
        <v>1030</v>
      </c>
      <c r="V181" t="s">
        <v>1009</v>
      </c>
      <c r="W181">
        <v>28</v>
      </c>
      <c r="X181">
        <v>0.47686674424673298</v>
      </c>
      <c r="Y181">
        <v>0.241522965135163</v>
      </c>
      <c r="Z181">
        <v>0.153225456607611</v>
      </c>
      <c r="AA181">
        <v>0.12784348982086299</v>
      </c>
      <c r="AB181">
        <v>0.14026804855738101</v>
      </c>
      <c r="AC181">
        <v>0.58467522461038501</v>
      </c>
      <c r="AD181">
        <v>1.37251525034198</v>
      </c>
      <c r="AE181">
        <v>-0.90251509953254305</v>
      </c>
      <c r="AF181">
        <v>-0.97907469153496995</v>
      </c>
      <c r="AG181">
        <v>-8.8370208698675998E-2</v>
      </c>
      <c r="AH181">
        <v>0.51439860512111002</v>
      </c>
      <c r="AI181">
        <v>1.1655122812313301</v>
      </c>
      <c r="AJ181">
        <v>1.84613307939936</v>
      </c>
      <c r="AK181">
        <v>0.60830729125346195</v>
      </c>
    </row>
    <row r="182" spans="1:37" x14ac:dyDescent="0.25">
      <c r="A182" t="s">
        <v>1803</v>
      </c>
      <c r="B182" t="s">
        <v>1173</v>
      </c>
      <c r="C182" t="s">
        <v>1058</v>
      </c>
      <c r="D182" t="s">
        <v>1059</v>
      </c>
      <c r="E182">
        <v>1441.1</v>
      </c>
      <c r="F182">
        <v>0.123030226172821</v>
      </c>
      <c r="G182">
        <v>-0.41497302500022498</v>
      </c>
      <c r="H182">
        <v>-0.59377210902195199</v>
      </c>
      <c r="I182">
        <v>0.75241765619598799</v>
      </c>
      <c r="J182">
        <v>0.98681432985454898</v>
      </c>
      <c r="K182">
        <v>-0.364280431615846</v>
      </c>
      <c r="L182">
        <v>1.1436934218722301</v>
      </c>
      <c r="M182">
        <v>1.2149298387941201</v>
      </c>
      <c r="N182" t="s">
        <v>1006</v>
      </c>
      <c r="O182" t="s">
        <v>1021</v>
      </c>
      <c r="P182" t="s">
        <v>1021</v>
      </c>
      <c r="Q182" t="s">
        <v>1008</v>
      </c>
      <c r="R182" t="s">
        <v>1007</v>
      </c>
      <c r="S182" t="s">
        <v>1021</v>
      </c>
      <c r="T182" t="s">
        <v>1007</v>
      </c>
      <c r="U182" t="s">
        <v>1007</v>
      </c>
      <c r="V182" t="s">
        <v>1009</v>
      </c>
      <c r="W182">
        <v>52</v>
      </c>
      <c r="X182">
        <v>-8.2479059449049194E-2</v>
      </c>
      <c r="Y182">
        <v>-6.0108367218526602E-2</v>
      </c>
      <c r="Z182">
        <v>-0.158638596348738</v>
      </c>
      <c r="AA182">
        <v>-0.388627131580222</v>
      </c>
      <c r="AB182">
        <v>-0.35653815606705502</v>
      </c>
      <c r="AC182">
        <v>-0.13987270927492801</v>
      </c>
      <c r="AD182">
        <v>6.2877962530693401E-2</v>
      </c>
      <c r="AE182">
        <v>0.43280677955559199</v>
      </c>
      <c r="AF182">
        <v>-0.48241451017503501</v>
      </c>
      <c r="AG182">
        <v>-0.22712358328504501</v>
      </c>
      <c r="AH182">
        <v>0.46657064435657702</v>
      </c>
      <c r="AI182">
        <v>-0.11477798418469801</v>
      </c>
      <c r="AJ182">
        <v>-0.20008028193376001</v>
      </c>
      <c r="AK182">
        <v>0.123030226172821</v>
      </c>
    </row>
    <row r="183" spans="1:37" x14ac:dyDescent="0.25">
      <c r="A183" t="s">
        <v>1804</v>
      </c>
      <c r="B183" t="s">
        <v>1173</v>
      </c>
      <c r="C183" t="s">
        <v>1060</v>
      </c>
      <c r="D183" t="s">
        <v>1061</v>
      </c>
      <c r="E183">
        <v>376.3</v>
      </c>
      <c r="F183">
        <v>1.0449376575329199</v>
      </c>
      <c r="N183" t="s">
        <v>1014</v>
      </c>
      <c r="O183" t="s">
        <v>1014</v>
      </c>
      <c r="P183" t="s">
        <v>1014</v>
      </c>
      <c r="Q183" t="s">
        <v>1014</v>
      </c>
      <c r="R183" t="s">
        <v>1014</v>
      </c>
      <c r="S183" t="s">
        <v>1014</v>
      </c>
      <c r="T183" t="s">
        <v>1014</v>
      </c>
      <c r="U183" t="s">
        <v>1014</v>
      </c>
      <c r="V183" t="s">
        <v>1015</v>
      </c>
      <c r="W183">
        <v>14</v>
      </c>
      <c r="X183">
        <v>1.18871824842622</v>
      </c>
      <c r="Y183">
        <v>1.2793167889641599</v>
      </c>
      <c r="Z183">
        <v>0.99318061473664798</v>
      </c>
      <c r="AA183">
        <v>0.61826945779445197</v>
      </c>
      <c r="AB183">
        <v>0.425251721761506</v>
      </c>
      <c r="AC183">
        <v>0.64849314856427998</v>
      </c>
      <c r="AD183">
        <v>1.14340141581535</v>
      </c>
      <c r="AE183">
        <v>1.4194463124521</v>
      </c>
      <c r="AF183">
        <v>1.5974995520916999</v>
      </c>
      <c r="AG183">
        <v>1.54457151771791</v>
      </c>
      <c r="AH183">
        <v>1.6592864305291</v>
      </c>
      <c r="AI183">
        <v>1.4554863963901099</v>
      </c>
      <c r="AJ183">
        <v>0.93009378786111596</v>
      </c>
      <c r="AK183">
        <v>1.0449376575329199</v>
      </c>
    </row>
    <row r="184" spans="1:37" x14ac:dyDescent="0.25">
      <c r="A184" t="s">
        <v>1805</v>
      </c>
      <c r="B184" t="s">
        <v>1173</v>
      </c>
      <c r="C184" t="s">
        <v>1062</v>
      </c>
      <c r="D184" t="s">
        <v>1063</v>
      </c>
      <c r="E184">
        <v>245.4</v>
      </c>
      <c r="F184">
        <v>0.73992386234288998</v>
      </c>
      <c r="N184" t="s">
        <v>1014</v>
      </c>
      <c r="O184" t="s">
        <v>1014</v>
      </c>
      <c r="P184" t="s">
        <v>1014</v>
      </c>
      <c r="Q184" t="s">
        <v>1014</v>
      </c>
      <c r="R184" t="s">
        <v>1014</v>
      </c>
      <c r="S184" t="s">
        <v>1014</v>
      </c>
      <c r="T184" t="s">
        <v>1014</v>
      </c>
      <c r="U184" t="s">
        <v>1014</v>
      </c>
      <c r="V184" t="s">
        <v>1015</v>
      </c>
      <c r="W184">
        <v>27</v>
      </c>
      <c r="X184">
        <v>0.87238866941335602</v>
      </c>
      <c r="Y184">
        <v>0.54188757978403301</v>
      </c>
      <c r="Z184">
        <v>0.94797477578297296</v>
      </c>
      <c r="AA184">
        <v>0.53628868640320204</v>
      </c>
      <c r="AB184">
        <v>-0.19668943425837301</v>
      </c>
      <c r="AC184">
        <v>-0.40896763402744701</v>
      </c>
      <c r="AD184">
        <v>0.274363967019642</v>
      </c>
      <c r="AE184">
        <v>0.82858444154433997</v>
      </c>
      <c r="AF184">
        <v>8.0485200412388797E-2</v>
      </c>
      <c r="AG184">
        <v>7.0499970328805006E-2</v>
      </c>
      <c r="AH184">
        <v>0.91084512778300497</v>
      </c>
      <c r="AI184">
        <v>1.04761544933063</v>
      </c>
      <c r="AJ184">
        <v>0.88558799624992401</v>
      </c>
      <c r="AK184">
        <v>0.73992386234288998</v>
      </c>
    </row>
    <row r="185" spans="1:37" x14ac:dyDescent="0.25">
      <c r="A185" t="s">
        <v>1806</v>
      </c>
      <c r="B185" t="s">
        <v>1173</v>
      </c>
      <c r="C185" t="s">
        <v>1064</v>
      </c>
      <c r="D185" t="s">
        <v>1065</v>
      </c>
      <c r="E185">
        <v>969.7</v>
      </c>
      <c r="F185">
        <v>0.60268499048803703</v>
      </c>
      <c r="G185">
        <v>0.52204333375714995</v>
      </c>
      <c r="H185">
        <v>-0.10562205770639201</v>
      </c>
      <c r="I185">
        <v>-1.5214444562396601</v>
      </c>
      <c r="J185">
        <v>0.165030018235404</v>
      </c>
      <c r="K185">
        <v>0.45447257221644799</v>
      </c>
      <c r="L185">
        <v>-0.33980910272079501</v>
      </c>
      <c r="M185">
        <v>9.5278411064539395E-2</v>
      </c>
      <c r="N185" t="s">
        <v>1051</v>
      </c>
      <c r="O185" t="s">
        <v>1007</v>
      </c>
      <c r="P185" t="s">
        <v>1006</v>
      </c>
      <c r="Q185" t="s">
        <v>1030</v>
      </c>
      <c r="R185" t="s">
        <v>1008</v>
      </c>
      <c r="S185" t="s">
        <v>1008</v>
      </c>
      <c r="T185" t="s">
        <v>1006</v>
      </c>
      <c r="U185" t="s">
        <v>1006</v>
      </c>
      <c r="V185" t="s">
        <v>1009</v>
      </c>
      <c r="W185">
        <v>29</v>
      </c>
      <c r="X185">
        <v>0.30904901591987799</v>
      </c>
      <c r="Y185">
        <v>-0.111241135607133</v>
      </c>
      <c r="Z185">
        <v>-1.26468344900625</v>
      </c>
      <c r="AA185">
        <v>-1.3239992799792399</v>
      </c>
      <c r="AB185">
        <v>-1.1580508955751001</v>
      </c>
      <c r="AC185">
        <v>-0.92856661768561699</v>
      </c>
      <c r="AD185">
        <v>-0.45472294738365998</v>
      </c>
      <c r="AE185">
        <v>0.47410683939237802</v>
      </c>
      <c r="AF185">
        <v>0.74039443379929504</v>
      </c>
      <c r="AG185">
        <v>0.60701368662752198</v>
      </c>
      <c r="AH185">
        <v>1.1459663715476101</v>
      </c>
      <c r="AI185">
        <v>1.4481925553908199</v>
      </c>
      <c r="AJ185">
        <v>0.82868200312038098</v>
      </c>
      <c r="AK185">
        <v>0.60268499048803703</v>
      </c>
    </row>
    <row r="186" spans="1:37" x14ac:dyDescent="0.25">
      <c r="A186" t="s">
        <v>1807</v>
      </c>
      <c r="B186" t="s">
        <v>1173</v>
      </c>
      <c r="C186" t="s">
        <v>1066</v>
      </c>
      <c r="D186" t="s">
        <v>1067</v>
      </c>
      <c r="E186">
        <v>1235.5</v>
      </c>
      <c r="F186">
        <v>-1.41782039205512E-2</v>
      </c>
      <c r="G186">
        <v>0.96960527384214901</v>
      </c>
      <c r="H186">
        <v>1.5581378556724801</v>
      </c>
      <c r="I186">
        <v>0.439385463036638</v>
      </c>
      <c r="J186">
        <v>2.1300586333229201E-2</v>
      </c>
      <c r="K186">
        <v>0.57204653621861701</v>
      </c>
      <c r="L186">
        <v>-0.43314973455588601</v>
      </c>
      <c r="M186">
        <v>0.348611514974285</v>
      </c>
      <c r="N186" t="s">
        <v>1006</v>
      </c>
      <c r="O186" t="s">
        <v>1007</v>
      </c>
      <c r="P186" t="s">
        <v>1007</v>
      </c>
      <c r="Q186" t="s">
        <v>1006</v>
      </c>
      <c r="R186" t="s">
        <v>1006</v>
      </c>
      <c r="S186" t="s">
        <v>1008</v>
      </c>
      <c r="T186" t="s">
        <v>1021</v>
      </c>
      <c r="U186" t="s">
        <v>1008</v>
      </c>
      <c r="V186" t="s">
        <v>1009</v>
      </c>
      <c r="W186">
        <v>57</v>
      </c>
      <c r="X186">
        <v>0.34637069307157498</v>
      </c>
      <c r="Y186">
        <v>0.78119655558770196</v>
      </c>
      <c r="Z186">
        <v>0.40995795210425001</v>
      </c>
      <c r="AA186">
        <v>-1.48123186328936</v>
      </c>
      <c r="AB186">
        <v>-6.1139797546805603E-2</v>
      </c>
      <c r="AC186">
        <v>-0.13438002973246399</v>
      </c>
      <c r="AD186">
        <v>-5.4812960633942899E-3</v>
      </c>
      <c r="AE186">
        <v>0.44188546792359401</v>
      </c>
      <c r="AF186">
        <v>0.47517813972881701</v>
      </c>
      <c r="AG186">
        <v>0.75376353520069495</v>
      </c>
      <c r="AH186">
        <v>0.42047203977629399</v>
      </c>
      <c r="AI186">
        <v>0.58782587256580099</v>
      </c>
      <c r="AJ186">
        <v>-0.293214950078516</v>
      </c>
      <c r="AK186">
        <v>-1.41782039205512E-2</v>
      </c>
    </row>
    <row r="187" spans="1:37" x14ac:dyDescent="0.25">
      <c r="A187" t="s">
        <v>1808</v>
      </c>
      <c r="B187" t="s">
        <v>1173</v>
      </c>
      <c r="C187" t="s">
        <v>1068</v>
      </c>
      <c r="D187" t="s">
        <v>1069</v>
      </c>
      <c r="E187">
        <v>2721.7</v>
      </c>
      <c r="F187">
        <v>1.1667377248695801</v>
      </c>
      <c r="G187">
        <v>-0.53614316436272003</v>
      </c>
      <c r="H187">
        <v>1.0798201470625799</v>
      </c>
      <c r="I187">
        <v>0.95776327588460597</v>
      </c>
      <c r="J187">
        <v>-1.1753577061157701</v>
      </c>
      <c r="K187">
        <v>-0.42387160896930598</v>
      </c>
      <c r="L187">
        <v>1.06103919970816E-2</v>
      </c>
      <c r="M187">
        <v>-0.74916551465050896</v>
      </c>
      <c r="N187" t="s">
        <v>1020</v>
      </c>
      <c r="O187" t="s">
        <v>1021</v>
      </c>
      <c r="P187" t="s">
        <v>1007</v>
      </c>
      <c r="Q187" t="s">
        <v>1007</v>
      </c>
      <c r="R187" t="s">
        <v>1030</v>
      </c>
      <c r="S187" t="s">
        <v>1021</v>
      </c>
      <c r="T187" t="s">
        <v>1008</v>
      </c>
      <c r="U187" t="s">
        <v>1021</v>
      </c>
      <c r="V187" t="s">
        <v>1009</v>
      </c>
      <c r="W187">
        <v>12</v>
      </c>
      <c r="X187">
        <v>-0.12161061609797399</v>
      </c>
      <c r="Y187">
        <v>-0.22466236905835499</v>
      </c>
      <c r="Z187">
        <v>-7.9565979095629902E-2</v>
      </c>
      <c r="AA187">
        <v>0.12602932403912501</v>
      </c>
      <c r="AB187">
        <v>0.26232327136851102</v>
      </c>
      <c r="AC187">
        <v>0.53704615283896795</v>
      </c>
      <c r="AD187">
        <v>0.85519254422797197</v>
      </c>
      <c r="AE187">
        <v>1.08996584442799</v>
      </c>
      <c r="AF187">
        <v>0.81964508942693004</v>
      </c>
      <c r="AG187">
        <v>0.19089381920029899</v>
      </c>
      <c r="AH187">
        <v>0.28347071583415301</v>
      </c>
      <c r="AI187">
        <v>0.59680170345899097</v>
      </c>
      <c r="AJ187">
        <v>0.858785344871977</v>
      </c>
      <c r="AK187">
        <v>1.1667377248695801</v>
      </c>
    </row>
    <row r="188" spans="1:37" x14ac:dyDescent="0.25">
      <c r="A188" t="s">
        <v>1809</v>
      </c>
      <c r="B188" t="s">
        <v>1173</v>
      </c>
      <c r="C188" t="s">
        <v>1070</v>
      </c>
      <c r="D188" t="s">
        <v>1071</v>
      </c>
      <c r="E188">
        <v>1411.8</v>
      </c>
      <c r="F188">
        <v>1.0107782202920099</v>
      </c>
      <c r="G188">
        <v>6.7136890683219805E-2</v>
      </c>
      <c r="H188">
        <v>-0.57258233072168696</v>
      </c>
      <c r="I188">
        <v>0.67131188400003505</v>
      </c>
      <c r="J188">
        <v>-0.83685602111630097</v>
      </c>
      <c r="K188">
        <v>-0.282655071235417</v>
      </c>
      <c r="L188">
        <v>-0.36230994007689199</v>
      </c>
      <c r="M188">
        <v>-0.30961130445163698</v>
      </c>
      <c r="N188" t="s">
        <v>1020</v>
      </c>
      <c r="O188" t="s">
        <v>1008</v>
      </c>
      <c r="P188" t="s">
        <v>1021</v>
      </c>
      <c r="Q188" t="s">
        <v>1008</v>
      </c>
      <c r="R188" t="s">
        <v>1030</v>
      </c>
      <c r="S188" t="s">
        <v>1006</v>
      </c>
      <c r="T188" t="s">
        <v>1006</v>
      </c>
      <c r="U188" t="s">
        <v>1021</v>
      </c>
      <c r="V188" t="s">
        <v>1009</v>
      </c>
      <c r="W188">
        <v>16</v>
      </c>
      <c r="X188">
        <v>8.6964765012994302E-4</v>
      </c>
      <c r="Y188">
        <v>6.8092016675894207E-2</v>
      </c>
      <c r="Z188">
        <v>-0.13832793655252101</v>
      </c>
      <c r="AA188">
        <v>-0.31087907410469101</v>
      </c>
      <c r="AB188">
        <v>-0.24620432961858199</v>
      </c>
      <c r="AC188">
        <v>-0.200857530440023</v>
      </c>
      <c r="AD188">
        <v>0.193276781114083</v>
      </c>
      <c r="AE188">
        <v>-0.62184815636850299</v>
      </c>
      <c r="AF188">
        <v>-9.2651139947503305E-2</v>
      </c>
      <c r="AG188">
        <v>-1.7250425004448601E-2</v>
      </c>
      <c r="AH188">
        <v>-0.394854599439457</v>
      </c>
      <c r="AI188">
        <v>0.25502936664613202</v>
      </c>
      <c r="AJ188">
        <v>0.53139388430685597</v>
      </c>
      <c r="AK188">
        <v>1.0107782202920099</v>
      </c>
    </row>
    <row r="189" spans="1:37" x14ac:dyDescent="0.25">
      <c r="A189" t="s">
        <v>1810</v>
      </c>
      <c r="B189" t="s">
        <v>1173</v>
      </c>
      <c r="C189" t="s">
        <v>1072</v>
      </c>
      <c r="D189" t="s">
        <v>1073</v>
      </c>
      <c r="E189">
        <v>1395.3</v>
      </c>
      <c r="F189">
        <v>0.54676881692110102</v>
      </c>
      <c r="N189" t="s">
        <v>1014</v>
      </c>
      <c r="O189" t="s">
        <v>1014</v>
      </c>
      <c r="P189" t="s">
        <v>1014</v>
      </c>
      <c r="Q189" t="s">
        <v>1014</v>
      </c>
      <c r="R189" t="s">
        <v>1014</v>
      </c>
      <c r="S189" t="s">
        <v>1014</v>
      </c>
      <c r="T189" t="s">
        <v>1014</v>
      </c>
      <c r="U189" t="s">
        <v>1014</v>
      </c>
      <c r="V189" t="s">
        <v>1015</v>
      </c>
      <c r="W189">
        <v>30</v>
      </c>
      <c r="X189">
        <v>0.69012763937404298</v>
      </c>
      <c r="Y189">
        <v>0.49487676138843201</v>
      </c>
      <c r="Z189">
        <v>0.36402836605695199</v>
      </c>
      <c r="AA189">
        <v>-9.5756311230206198E-2</v>
      </c>
      <c r="AB189">
        <v>-0.29013682745463099</v>
      </c>
      <c r="AC189">
        <v>-7.5161100872763495E-2</v>
      </c>
      <c r="AD189">
        <v>0.611845648134142</v>
      </c>
      <c r="AE189">
        <v>1.0182786798147501</v>
      </c>
      <c r="AF189">
        <v>0.35846711337112003</v>
      </c>
      <c r="AG189">
        <v>0.13162619904681</v>
      </c>
      <c r="AH189">
        <v>-0.53850866843289202</v>
      </c>
      <c r="AI189">
        <v>-0.16709872661660399</v>
      </c>
      <c r="AJ189">
        <v>-9.0478343766943303E-2</v>
      </c>
      <c r="AK189">
        <v>0.54676881692110102</v>
      </c>
    </row>
    <row r="190" spans="1:37" x14ac:dyDescent="0.25">
      <c r="A190" t="s">
        <v>1811</v>
      </c>
      <c r="B190" t="s">
        <v>1173</v>
      </c>
      <c r="C190" t="s">
        <v>1074</v>
      </c>
      <c r="D190" t="s">
        <v>1075</v>
      </c>
      <c r="E190">
        <v>3432.6</v>
      </c>
      <c r="F190">
        <v>-0.44945550462959499</v>
      </c>
      <c r="G190">
        <v>4.1095235974750899E-2</v>
      </c>
      <c r="H190">
        <v>-1.53800324652158</v>
      </c>
      <c r="I190">
        <v>-0.14748622572793099</v>
      </c>
      <c r="J190">
        <v>1.19294265076338</v>
      </c>
      <c r="K190">
        <v>0.85821419253931297</v>
      </c>
      <c r="L190">
        <v>-0.43741616387872401</v>
      </c>
      <c r="M190">
        <v>0.746999033006019</v>
      </c>
      <c r="N190" t="s">
        <v>1021</v>
      </c>
      <c r="O190" t="s">
        <v>1008</v>
      </c>
      <c r="P190" t="s">
        <v>1030</v>
      </c>
      <c r="Q190" t="s">
        <v>1021</v>
      </c>
      <c r="R190" t="s">
        <v>1007</v>
      </c>
      <c r="S190" t="s">
        <v>1008</v>
      </c>
      <c r="T190" t="s">
        <v>1021</v>
      </c>
      <c r="U190" t="s">
        <v>1008</v>
      </c>
      <c r="V190" t="s">
        <v>1009</v>
      </c>
      <c r="W190">
        <v>65</v>
      </c>
      <c r="X190">
        <v>-1.1881088738083301</v>
      </c>
      <c r="Y190">
        <v>-1.3476805096231399</v>
      </c>
      <c r="Z190">
        <v>-1.4749131611602999</v>
      </c>
      <c r="AA190">
        <v>-0.97748422067790297</v>
      </c>
      <c r="AB190">
        <v>-0.76379743025368396</v>
      </c>
      <c r="AC190">
        <v>-0.93825019806808896</v>
      </c>
      <c r="AD190">
        <v>-1.06499618340491</v>
      </c>
      <c r="AE190">
        <v>-0.41655045347997599</v>
      </c>
      <c r="AF190">
        <v>-0.32700478102852099</v>
      </c>
      <c r="AG190">
        <v>-0.30273977401657498</v>
      </c>
      <c r="AH190">
        <v>0.34803290464667802</v>
      </c>
      <c r="AI190">
        <v>0.48684195196742602</v>
      </c>
      <c r="AJ190">
        <v>-0.21924305416770701</v>
      </c>
      <c r="AK190">
        <v>-0.44945550462959499</v>
      </c>
    </row>
    <row r="191" spans="1:37" x14ac:dyDescent="0.25">
      <c r="A191" t="s">
        <v>1812</v>
      </c>
      <c r="B191" t="s">
        <v>1173</v>
      </c>
      <c r="C191" t="s">
        <v>1076</v>
      </c>
      <c r="D191" t="s">
        <v>1077</v>
      </c>
      <c r="E191">
        <v>511.3</v>
      </c>
      <c r="F191">
        <v>1.8488012989468201</v>
      </c>
      <c r="N191" t="s">
        <v>1014</v>
      </c>
      <c r="O191" t="s">
        <v>1014</v>
      </c>
      <c r="P191" t="s">
        <v>1014</v>
      </c>
      <c r="Q191" t="s">
        <v>1014</v>
      </c>
      <c r="R191" t="s">
        <v>1014</v>
      </c>
      <c r="S191" t="s">
        <v>1014</v>
      </c>
      <c r="T191" t="s">
        <v>1014</v>
      </c>
      <c r="U191" t="s">
        <v>1014</v>
      </c>
      <c r="V191" t="s">
        <v>1015</v>
      </c>
      <c r="W191">
        <v>4</v>
      </c>
      <c r="X191">
        <v>0.104010650431637</v>
      </c>
      <c r="Y191">
        <v>6.2847946018925599E-2</v>
      </c>
      <c r="Z191">
        <v>-0.72860332353021395</v>
      </c>
      <c r="AA191">
        <v>-0.82383579437082199</v>
      </c>
      <c r="AB191">
        <v>-0.31793349368319501</v>
      </c>
      <c r="AC191">
        <v>-0.43158501416760497</v>
      </c>
      <c r="AD191">
        <v>-0.106328626250208</v>
      </c>
      <c r="AE191">
        <v>0.55211160570342199</v>
      </c>
      <c r="AF191">
        <v>0.43854086128345199</v>
      </c>
      <c r="AG191">
        <v>8.2075760496787997E-2</v>
      </c>
      <c r="AH191">
        <v>0.71934613798332103</v>
      </c>
      <c r="AI191">
        <v>1.5129016040007599</v>
      </c>
      <c r="AJ191">
        <v>2.6005946701967901</v>
      </c>
      <c r="AK191">
        <v>1.8488012989468201</v>
      </c>
    </row>
    <row r="192" spans="1:37" x14ac:dyDescent="0.25">
      <c r="A192" t="s">
        <v>1813</v>
      </c>
      <c r="B192" t="s">
        <v>1173</v>
      </c>
      <c r="C192" t="s">
        <v>1078</v>
      </c>
      <c r="D192" t="s">
        <v>1079</v>
      </c>
      <c r="E192">
        <v>609.1</v>
      </c>
      <c r="F192">
        <v>-1.19566748354543</v>
      </c>
      <c r="N192" t="s">
        <v>1014</v>
      </c>
      <c r="O192" t="s">
        <v>1014</v>
      </c>
      <c r="P192" t="s">
        <v>1014</v>
      </c>
      <c r="Q192" t="s">
        <v>1014</v>
      </c>
      <c r="R192" t="s">
        <v>1014</v>
      </c>
      <c r="S192" t="s">
        <v>1014</v>
      </c>
      <c r="T192" t="s">
        <v>1014</v>
      </c>
      <c r="U192" t="s">
        <v>1014</v>
      </c>
      <c r="V192" t="s">
        <v>1015</v>
      </c>
      <c r="W192">
        <v>77</v>
      </c>
      <c r="X192">
        <v>-0.40223553825154501</v>
      </c>
      <c r="Y192">
        <v>-0.85502538260999705</v>
      </c>
      <c r="Z192">
        <v>-0.74802181661649403</v>
      </c>
      <c r="AA192">
        <v>-1.16451123021693</v>
      </c>
      <c r="AB192">
        <v>-1.2055021787784901</v>
      </c>
      <c r="AC192">
        <v>-1.26555866895981</v>
      </c>
      <c r="AD192">
        <v>-1.28154751636425</v>
      </c>
      <c r="AE192">
        <v>-0.85307079695086396</v>
      </c>
      <c r="AF192">
        <v>-0.55523914487693105</v>
      </c>
      <c r="AG192">
        <v>-0.876476231426768</v>
      </c>
      <c r="AH192">
        <v>-0.54068092359634701</v>
      </c>
      <c r="AI192">
        <v>-0.50093948271419597</v>
      </c>
      <c r="AJ192">
        <v>-0.66194560039180605</v>
      </c>
      <c r="AK192">
        <v>-1.19566748354543</v>
      </c>
    </row>
    <row r="193" spans="1:37" x14ac:dyDescent="0.25">
      <c r="A193" t="s">
        <v>1814</v>
      </c>
      <c r="B193" t="s">
        <v>1173</v>
      </c>
      <c r="C193" t="s">
        <v>1080</v>
      </c>
      <c r="D193" t="s">
        <v>1081</v>
      </c>
      <c r="E193">
        <v>3384.6</v>
      </c>
      <c r="F193">
        <v>0.46428798870219101</v>
      </c>
      <c r="G193">
        <v>-0.521787405856321</v>
      </c>
      <c r="H193">
        <v>-0.95834795354812297</v>
      </c>
      <c r="I193">
        <v>0.232960464363762</v>
      </c>
      <c r="J193">
        <v>0.53341581453152598</v>
      </c>
      <c r="K193">
        <v>0.93080907745708696</v>
      </c>
      <c r="L193">
        <v>-0.14284727121368501</v>
      </c>
      <c r="M193">
        <v>-0.47022579659138303</v>
      </c>
      <c r="N193" t="s">
        <v>1008</v>
      </c>
      <c r="O193" t="s">
        <v>1021</v>
      </c>
      <c r="P193" t="s">
        <v>1021</v>
      </c>
      <c r="Q193" t="s">
        <v>1006</v>
      </c>
      <c r="R193" t="s">
        <v>1008</v>
      </c>
      <c r="S193" t="s">
        <v>1008</v>
      </c>
      <c r="T193" t="s">
        <v>1006</v>
      </c>
      <c r="U193" t="s">
        <v>1021</v>
      </c>
      <c r="V193" t="s">
        <v>1009</v>
      </c>
      <c r="W193">
        <v>37</v>
      </c>
      <c r="X193">
        <v>9.6054339377803E-2</v>
      </c>
      <c r="Y193">
        <v>1.6570205570915798E-2</v>
      </c>
      <c r="Z193">
        <v>-0.72869283311011601</v>
      </c>
      <c r="AA193">
        <v>-0.69320265257968205</v>
      </c>
      <c r="AB193">
        <v>-0.14109602741273</v>
      </c>
      <c r="AC193">
        <v>0.24419643782938999</v>
      </c>
      <c r="AD193">
        <v>-0.18797632536904699</v>
      </c>
      <c r="AE193">
        <v>0.20417597487487699</v>
      </c>
      <c r="AF193">
        <v>0.27634793234900801</v>
      </c>
      <c r="AG193">
        <v>0.184900927584778</v>
      </c>
      <c r="AH193">
        <v>0.696026164845861</v>
      </c>
      <c r="AI193">
        <v>0.58327100987018399</v>
      </c>
      <c r="AJ193">
        <v>0.443773737610341</v>
      </c>
      <c r="AK193">
        <v>0.46428798870219101</v>
      </c>
    </row>
    <row r="194" spans="1:37" x14ac:dyDescent="0.25">
      <c r="A194" t="s">
        <v>1815</v>
      </c>
      <c r="B194" t="s">
        <v>1173</v>
      </c>
      <c r="C194" t="s">
        <v>1082</v>
      </c>
      <c r="D194" t="s">
        <v>1083</v>
      </c>
      <c r="E194">
        <v>244.9</v>
      </c>
      <c r="F194">
        <v>-0.63863510915763999</v>
      </c>
      <c r="G194">
        <v>2.1068145414873101</v>
      </c>
      <c r="H194">
        <v>0.38752243806470998</v>
      </c>
      <c r="I194">
        <v>-1.6748242288213799</v>
      </c>
      <c r="J194">
        <v>0.79481973496753799</v>
      </c>
      <c r="K194">
        <v>-2.41857272133175E-2</v>
      </c>
      <c r="L194">
        <v>0.14153891814090899</v>
      </c>
      <c r="M194">
        <v>-6.6932535848692604E-2</v>
      </c>
      <c r="N194" t="s">
        <v>1030</v>
      </c>
      <c r="O194" t="s">
        <v>1007</v>
      </c>
      <c r="P194" t="s">
        <v>1008</v>
      </c>
      <c r="Q194" t="s">
        <v>1030</v>
      </c>
      <c r="R194" t="s">
        <v>1007</v>
      </c>
      <c r="S194" t="s">
        <v>1006</v>
      </c>
      <c r="T194" t="s">
        <v>1008</v>
      </c>
      <c r="U194" t="s">
        <v>1006</v>
      </c>
      <c r="V194" t="s">
        <v>1009</v>
      </c>
      <c r="W194">
        <v>71</v>
      </c>
      <c r="X194">
        <v>-0.13968873762162001</v>
      </c>
      <c r="Y194">
        <v>-0.64606618394580095</v>
      </c>
      <c r="Z194">
        <v>-0.94480944122770105</v>
      </c>
      <c r="AA194">
        <v>-0.99100502342062402</v>
      </c>
      <c r="AB194">
        <v>-0.79051402020973305</v>
      </c>
      <c r="AC194">
        <v>-0.72332414683484403</v>
      </c>
      <c r="AD194">
        <v>-1.4327386543377301</v>
      </c>
      <c r="AE194">
        <v>-1.54128381982541</v>
      </c>
      <c r="AF194">
        <v>-1.51826131513107</v>
      </c>
      <c r="AG194">
        <v>-1.36463851189326</v>
      </c>
      <c r="AH194">
        <v>-1.3140628579435201</v>
      </c>
      <c r="AI194">
        <v>-3.7173227458098999E-2</v>
      </c>
      <c r="AJ194">
        <v>0.20976694626980699</v>
      </c>
      <c r="AK194">
        <v>-0.63863510915763999</v>
      </c>
    </row>
    <row r="195" spans="1:37" x14ac:dyDescent="0.25">
      <c r="A195" t="s">
        <v>1816</v>
      </c>
      <c r="B195" t="s">
        <v>1173</v>
      </c>
      <c r="C195" t="s">
        <v>1084</v>
      </c>
      <c r="D195" t="s">
        <v>1085</v>
      </c>
      <c r="E195">
        <v>372.3</v>
      </c>
      <c r="F195">
        <v>0.42686411210952702</v>
      </c>
      <c r="N195" t="s">
        <v>1014</v>
      </c>
      <c r="O195" t="s">
        <v>1014</v>
      </c>
      <c r="P195" t="s">
        <v>1014</v>
      </c>
      <c r="Q195" t="s">
        <v>1014</v>
      </c>
      <c r="R195" t="s">
        <v>1014</v>
      </c>
      <c r="S195" t="s">
        <v>1014</v>
      </c>
      <c r="T195" t="s">
        <v>1014</v>
      </c>
      <c r="U195" t="s">
        <v>1014</v>
      </c>
      <c r="V195" t="s">
        <v>1015</v>
      </c>
      <c r="W195">
        <v>39</v>
      </c>
      <c r="X195">
        <v>0.28615959098390997</v>
      </c>
      <c r="Y195">
        <v>0.29633775247692601</v>
      </c>
      <c r="Z195">
        <v>-0.14593113767396099</v>
      </c>
      <c r="AA195">
        <v>-4.2928320716019999E-2</v>
      </c>
      <c r="AB195">
        <v>0.184246964136209</v>
      </c>
      <c r="AC195">
        <v>-6.3046678895931199E-2</v>
      </c>
      <c r="AD195">
        <v>0.13841118844928199</v>
      </c>
      <c r="AE195">
        <v>0.57816991798283301</v>
      </c>
      <c r="AF195">
        <v>0.34509403652109899</v>
      </c>
      <c r="AG195">
        <v>8.8928265133518206E-3</v>
      </c>
      <c r="AH195">
        <v>0.17646181611251599</v>
      </c>
      <c r="AI195">
        <v>0.922320874502077</v>
      </c>
      <c r="AJ195">
        <v>0.59005766478698096</v>
      </c>
      <c r="AK195">
        <v>0.42686411210952702</v>
      </c>
    </row>
    <row r="196" spans="1:37" x14ac:dyDescent="0.25">
      <c r="A196" t="s">
        <v>1817</v>
      </c>
      <c r="B196" t="s">
        <v>1173</v>
      </c>
      <c r="C196" t="s">
        <v>1086</v>
      </c>
      <c r="D196" t="s">
        <v>1087</v>
      </c>
      <c r="E196">
        <v>332.6</v>
      </c>
      <c r="F196">
        <v>-0.69333785430830197</v>
      </c>
      <c r="N196" t="s">
        <v>1014</v>
      </c>
      <c r="O196" t="s">
        <v>1014</v>
      </c>
      <c r="P196" t="s">
        <v>1014</v>
      </c>
      <c r="Q196" t="s">
        <v>1014</v>
      </c>
      <c r="R196" t="s">
        <v>1014</v>
      </c>
      <c r="S196" t="s">
        <v>1014</v>
      </c>
      <c r="T196" t="s">
        <v>1014</v>
      </c>
      <c r="U196" t="s">
        <v>1014</v>
      </c>
      <c r="V196" t="s">
        <v>1015</v>
      </c>
      <c r="W196">
        <v>72</v>
      </c>
      <c r="X196">
        <v>0.40150690739096001</v>
      </c>
      <c r="Y196">
        <v>0.31198966613317902</v>
      </c>
      <c r="Z196">
        <v>0.86804066085820997</v>
      </c>
      <c r="AA196">
        <v>0.30037617315672099</v>
      </c>
      <c r="AB196">
        <v>0.77154152041261703</v>
      </c>
      <c r="AC196">
        <v>0.66655837836702703</v>
      </c>
      <c r="AD196">
        <v>1.0590016254627801</v>
      </c>
      <c r="AE196">
        <v>0.79228352952821501</v>
      </c>
      <c r="AF196">
        <v>0.69069167850696001</v>
      </c>
      <c r="AG196">
        <v>0.24402319311392801</v>
      </c>
      <c r="AH196">
        <v>-0.30343242235458401</v>
      </c>
      <c r="AI196">
        <v>-0.120556665595469</v>
      </c>
      <c r="AJ196">
        <v>-0.54238014359210096</v>
      </c>
      <c r="AK196">
        <v>-0.69333785430830197</v>
      </c>
    </row>
    <row r="197" spans="1:37" x14ac:dyDescent="0.25">
      <c r="A197" t="s">
        <v>1818</v>
      </c>
      <c r="B197" t="s">
        <v>1173</v>
      </c>
      <c r="C197" t="s">
        <v>1088</v>
      </c>
      <c r="D197" t="s">
        <v>1089</v>
      </c>
      <c r="E197">
        <v>282</v>
      </c>
      <c r="F197">
        <v>0.92680166008553699</v>
      </c>
      <c r="G197">
        <v>-0.21933636288355299</v>
      </c>
      <c r="H197">
        <v>-0.205226094791299</v>
      </c>
      <c r="I197">
        <v>8.7156704188346701E-2</v>
      </c>
      <c r="J197">
        <v>1.48289428294422</v>
      </c>
      <c r="K197">
        <v>0.76079402113025996</v>
      </c>
      <c r="L197">
        <v>0.23498916842620099</v>
      </c>
      <c r="M197">
        <v>0.48259943738963001</v>
      </c>
      <c r="N197" t="s">
        <v>1020</v>
      </c>
      <c r="O197" t="s">
        <v>1006</v>
      </c>
      <c r="P197" t="s">
        <v>1021</v>
      </c>
      <c r="Q197" t="s">
        <v>1006</v>
      </c>
      <c r="R197" t="s">
        <v>1007</v>
      </c>
      <c r="S197" t="s">
        <v>1008</v>
      </c>
      <c r="T197" t="s">
        <v>1008</v>
      </c>
      <c r="U197" t="s">
        <v>1008</v>
      </c>
      <c r="V197" t="s">
        <v>1009</v>
      </c>
      <c r="W197">
        <v>18</v>
      </c>
      <c r="X197">
        <v>3.7272038611105798E-2</v>
      </c>
      <c r="Y197">
        <v>4.7060139285561103E-2</v>
      </c>
      <c r="Z197">
        <v>0.137380772970641</v>
      </c>
      <c r="AA197">
        <v>6.4512976486374607E-2</v>
      </c>
      <c r="AB197">
        <v>0.34283811323320601</v>
      </c>
      <c r="AC197">
        <v>0.54777782964459998</v>
      </c>
      <c r="AD197">
        <v>0.70910658860435505</v>
      </c>
      <c r="AE197">
        <v>0.87014619677143301</v>
      </c>
      <c r="AF197">
        <v>0.73030828803840298</v>
      </c>
      <c r="AG197">
        <v>0.60214025667153304</v>
      </c>
      <c r="AH197">
        <v>1.1706240120557401</v>
      </c>
      <c r="AI197">
        <v>1.5316534929155901</v>
      </c>
      <c r="AJ197">
        <v>1.75741648695158</v>
      </c>
      <c r="AK197">
        <v>0.92680166008553699</v>
      </c>
    </row>
    <row r="198" spans="1:37" x14ac:dyDescent="0.25">
      <c r="A198" t="s">
        <v>1819</v>
      </c>
      <c r="B198" t="s">
        <v>1173</v>
      </c>
      <c r="C198" t="s">
        <v>1090</v>
      </c>
      <c r="D198" t="s">
        <v>1091</v>
      </c>
      <c r="E198">
        <v>3187.5</v>
      </c>
      <c r="F198">
        <v>-0.77072268972159796</v>
      </c>
      <c r="G198">
        <v>-0.74844006258853202</v>
      </c>
      <c r="H198">
        <v>0.30236452320590601</v>
      </c>
      <c r="I198">
        <v>-6.8877344028191997E-2</v>
      </c>
      <c r="J198">
        <v>-0.100248324219659</v>
      </c>
      <c r="K198">
        <v>-1.1019521796024201</v>
      </c>
      <c r="L198">
        <v>-0.95713280531614198</v>
      </c>
      <c r="M198">
        <v>0.604690122418444</v>
      </c>
      <c r="N198" t="s">
        <v>1030</v>
      </c>
      <c r="O198" t="s">
        <v>1030</v>
      </c>
      <c r="P198" t="s">
        <v>1006</v>
      </c>
      <c r="Q198" t="s">
        <v>1006</v>
      </c>
      <c r="R198" t="s">
        <v>1006</v>
      </c>
      <c r="S198" t="s">
        <v>1030</v>
      </c>
      <c r="T198" t="s">
        <v>1030</v>
      </c>
      <c r="U198" t="s">
        <v>1008</v>
      </c>
      <c r="V198" t="s">
        <v>1009</v>
      </c>
      <c r="W198">
        <v>74</v>
      </c>
      <c r="X198">
        <v>-1.1815975298724699</v>
      </c>
      <c r="Y198">
        <v>-0.996622858517346</v>
      </c>
      <c r="Z198">
        <v>-1.07632768114224</v>
      </c>
      <c r="AA198">
        <v>-1.1067138701305601</v>
      </c>
      <c r="AB198">
        <v>-1.0445526764025901</v>
      </c>
      <c r="AC198">
        <v>-1.12460645948142</v>
      </c>
      <c r="AD198">
        <v>-0.82913557378896496</v>
      </c>
      <c r="AE198">
        <v>-0.74142140611587304</v>
      </c>
      <c r="AF198">
        <v>-0.56705403349647798</v>
      </c>
      <c r="AG198">
        <v>-0.76315929202152799</v>
      </c>
      <c r="AH198">
        <v>-0.86192009177304396</v>
      </c>
      <c r="AI198">
        <v>-0.403899491407331</v>
      </c>
      <c r="AJ198">
        <v>-0.461483587729628</v>
      </c>
      <c r="AK198">
        <v>-0.77072268972159796</v>
      </c>
    </row>
    <row r="199" spans="1:37" x14ac:dyDescent="0.25">
      <c r="A199" t="s">
        <v>1820</v>
      </c>
      <c r="B199" t="s">
        <v>1173</v>
      </c>
      <c r="C199" t="s">
        <v>1092</v>
      </c>
      <c r="D199" t="s">
        <v>1093</v>
      </c>
      <c r="E199">
        <v>1014.8</v>
      </c>
      <c r="F199">
        <v>7.9901436573619103E-2</v>
      </c>
      <c r="G199">
        <v>-0.59258149981257502</v>
      </c>
      <c r="H199">
        <v>1.0819971717637</v>
      </c>
      <c r="I199">
        <v>0.56851973871638595</v>
      </c>
      <c r="J199">
        <v>-0.165790385902328</v>
      </c>
      <c r="K199">
        <v>-1.36551988639502</v>
      </c>
      <c r="L199">
        <v>-1.1111413542184301</v>
      </c>
      <c r="M199">
        <v>0.89531588890200198</v>
      </c>
      <c r="N199" t="s">
        <v>1006</v>
      </c>
      <c r="O199" t="s">
        <v>1030</v>
      </c>
      <c r="P199" t="s">
        <v>1007</v>
      </c>
      <c r="Q199" t="s">
        <v>1008</v>
      </c>
      <c r="R199" t="s">
        <v>1006</v>
      </c>
      <c r="S199" t="s">
        <v>1030</v>
      </c>
      <c r="T199" t="s">
        <v>1030</v>
      </c>
      <c r="U199" t="s">
        <v>1007</v>
      </c>
      <c r="V199" t="s">
        <v>1009</v>
      </c>
      <c r="W199">
        <v>53</v>
      </c>
      <c r="X199">
        <v>-0.516249492253533</v>
      </c>
      <c r="Y199">
        <v>-0.82916924423207705</v>
      </c>
      <c r="Z199">
        <v>-1.1097675587345801</v>
      </c>
      <c r="AA199">
        <v>-0.53570792631887099</v>
      </c>
      <c r="AB199">
        <v>-0.42644557547050899</v>
      </c>
      <c r="AC199">
        <v>-0.28258977145763398</v>
      </c>
      <c r="AD199">
        <v>-7.3041939418360805E-2</v>
      </c>
      <c r="AE199">
        <v>-7.9596712610456893E-2</v>
      </c>
      <c r="AF199">
        <v>0.15116958519249099</v>
      </c>
      <c r="AG199">
        <v>-0.155506071043092</v>
      </c>
      <c r="AH199">
        <v>0.11638181731246899</v>
      </c>
      <c r="AI199">
        <v>0.77013623858002</v>
      </c>
      <c r="AJ199">
        <v>0.62342868200431401</v>
      </c>
      <c r="AK199">
        <v>7.9901436573619103E-2</v>
      </c>
    </row>
    <row r="200" spans="1:37" x14ac:dyDescent="0.25">
      <c r="A200" t="s">
        <v>1821</v>
      </c>
      <c r="B200" t="s">
        <v>1173</v>
      </c>
      <c r="C200" t="s">
        <v>1094</v>
      </c>
      <c r="D200" t="s">
        <v>1095</v>
      </c>
      <c r="E200">
        <v>1634.9</v>
      </c>
      <c r="F200">
        <v>-0.92071369610001597</v>
      </c>
      <c r="G200">
        <v>-4.2096649059346503E-3</v>
      </c>
      <c r="H200">
        <v>-0.68332309351008302</v>
      </c>
      <c r="I200">
        <v>-1.2615540555915401</v>
      </c>
      <c r="J200">
        <v>0.55577130538971597</v>
      </c>
      <c r="K200">
        <v>-0.63445059742663501</v>
      </c>
      <c r="L200">
        <v>-0.56950028368985595</v>
      </c>
      <c r="M200">
        <v>1.1296567715872201</v>
      </c>
      <c r="N200" t="s">
        <v>1030</v>
      </c>
      <c r="O200" t="s">
        <v>1008</v>
      </c>
      <c r="P200" t="s">
        <v>1021</v>
      </c>
      <c r="Q200" t="s">
        <v>1030</v>
      </c>
      <c r="R200" t="s">
        <v>1008</v>
      </c>
      <c r="S200" t="s">
        <v>1021</v>
      </c>
      <c r="T200" t="s">
        <v>1021</v>
      </c>
      <c r="U200" t="s">
        <v>1007</v>
      </c>
      <c r="V200" t="s">
        <v>1009</v>
      </c>
      <c r="W200">
        <v>76</v>
      </c>
      <c r="X200">
        <v>-1.0521202433088901</v>
      </c>
      <c r="Y200">
        <v>-0.98878408592273404</v>
      </c>
      <c r="Z200">
        <v>-1.0041629004891499</v>
      </c>
      <c r="AA200">
        <v>-1.1339978962766</v>
      </c>
      <c r="AB200">
        <v>-1.3452160007985099</v>
      </c>
      <c r="AC200">
        <v>-1.51898029482745</v>
      </c>
      <c r="AD200">
        <v>-1.56199710834571</v>
      </c>
      <c r="AE200">
        <v>-1.47974882724573</v>
      </c>
      <c r="AF200">
        <v>-1.2824337456522401</v>
      </c>
      <c r="AG200">
        <v>-0.88165039173638604</v>
      </c>
      <c r="AH200">
        <v>-0.34202171795903902</v>
      </c>
      <c r="AI200">
        <v>-0.32006403170252601</v>
      </c>
      <c r="AJ200">
        <v>-0.123510823847231</v>
      </c>
      <c r="AK200">
        <v>-0.92071369610001597</v>
      </c>
    </row>
    <row r="201" spans="1:37" x14ac:dyDescent="0.25">
      <c r="A201" t="s">
        <v>1822</v>
      </c>
      <c r="B201" t="s">
        <v>1173</v>
      </c>
      <c r="C201" t="s">
        <v>1096</v>
      </c>
      <c r="D201" t="s">
        <v>1097</v>
      </c>
      <c r="E201">
        <v>860.1</v>
      </c>
      <c r="F201">
        <v>0.485246221662123</v>
      </c>
      <c r="N201" t="s">
        <v>1014</v>
      </c>
      <c r="O201" t="s">
        <v>1014</v>
      </c>
      <c r="P201" t="s">
        <v>1014</v>
      </c>
      <c r="Q201" t="s">
        <v>1014</v>
      </c>
      <c r="R201" t="s">
        <v>1014</v>
      </c>
      <c r="S201" t="s">
        <v>1014</v>
      </c>
      <c r="T201" t="s">
        <v>1014</v>
      </c>
      <c r="U201" t="s">
        <v>1014</v>
      </c>
      <c r="V201" t="s">
        <v>1015</v>
      </c>
      <c r="W201">
        <v>36</v>
      </c>
      <c r="X201">
        <v>-0.37756824363043101</v>
      </c>
      <c r="Y201">
        <v>-0.26612906760699401</v>
      </c>
      <c r="Z201">
        <v>-0.64453904655465699</v>
      </c>
      <c r="AA201">
        <v>-0.55728223744333105</v>
      </c>
      <c r="AB201">
        <v>-0.19231933960351</v>
      </c>
      <c r="AC201">
        <v>-0.50278739772078496</v>
      </c>
      <c r="AD201">
        <v>-0.31421845226394701</v>
      </c>
      <c r="AE201">
        <v>-5.5534516732379698E-2</v>
      </c>
      <c r="AF201">
        <v>-0.268638838360924</v>
      </c>
      <c r="AG201">
        <v>-0.40407414280416698</v>
      </c>
      <c r="AH201">
        <v>0.114132957698135</v>
      </c>
      <c r="AI201">
        <v>0.65854114767385097</v>
      </c>
      <c r="AJ201">
        <v>0.90222685962371496</v>
      </c>
      <c r="AK201">
        <v>0.485246221662123</v>
      </c>
    </row>
    <row r="202" spans="1:37" x14ac:dyDescent="0.25">
      <c r="A202" t="s">
        <v>1823</v>
      </c>
      <c r="B202" t="s">
        <v>1173</v>
      </c>
      <c r="C202" t="s">
        <v>1098</v>
      </c>
      <c r="D202" t="s">
        <v>1099</v>
      </c>
      <c r="E202">
        <v>1447</v>
      </c>
      <c r="F202">
        <v>1.4446803887884001</v>
      </c>
      <c r="G202">
        <v>0.79181016326045806</v>
      </c>
      <c r="H202">
        <v>-0.39057642310382801</v>
      </c>
      <c r="I202">
        <v>0.73106180197492199</v>
      </c>
      <c r="J202">
        <v>-0.19396976420895901</v>
      </c>
      <c r="K202">
        <v>-1.32929181907782</v>
      </c>
      <c r="L202">
        <v>-0.774657818535187</v>
      </c>
      <c r="M202">
        <v>0.201353854656419</v>
      </c>
      <c r="N202" t="s">
        <v>1020</v>
      </c>
      <c r="O202" t="s">
        <v>1007</v>
      </c>
      <c r="P202" t="s">
        <v>1021</v>
      </c>
      <c r="Q202" t="s">
        <v>1008</v>
      </c>
      <c r="R202" t="s">
        <v>1021</v>
      </c>
      <c r="S202" t="s">
        <v>1030</v>
      </c>
      <c r="T202" t="s">
        <v>1021</v>
      </c>
      <c r="U202" t="s">
        <v>1006</v>
      </c>
      <c r="V202" t="s">
        <v>1009</v>
      </c>
      <c r="W202">
        <v>6</v>
      </c>
      <c r="X202">
        <v>-0.33861741216987801</v>
      </c>
      <c r="Y202">
        <v>-0.45533977562795203</v>
      </c>
      <c r="Z202">
        <v>-0.46807536902782598</v>
      </c>
      <c r="AA202">
        <v>-0.367875200003904</v>
      </c>
      <c r="AB202">
        <v>-0.388069816414571</v>
      </c>
      <c r="AC202">
        <v>-0.11816141919276001</v>
      </c>
      <c r="AD202">
        <v>0.25441985955435498</v>
      </c>
      <c r="AE202">
        <v>0.54967862050427896</v>
      </c>
      <c r="AF202">
        <v>-0.23874970817945701</v>
      </c>
      <c r="AG202">
        <v>-0.30406418422071102</v>
      </c>
      <c r="AH202">
        <v>0.38411498155045098</v>
      </c>
      <c r="AI202">
        <v>1.6792074684061999</v>
      </c>
      <c r="AJ202">
        <v>1.68511254921286</v>
      </c>
      <c r="AK202">
        <v>1.4446803887884001</v>
      </c>
    </row>
    <row r="203" spans="1:37" x14ac:dyDescent="0.25">
      <c r="A203" t="s">
        <v>1824</v>
      </c>
      <c r="B203" t="s">
        <v>1173</v>
      </c>
      <c r="C203" t="s">
        <v>1100</v>
      </c>
      <c r="D203" t="s">
        <v>1101</v>
      </c>
      <c r="E203">
        <v>2126.5</v>
      </c>
      <c r="F203">
        <v>-0.35918178263793199</v>
      </c>
      <c r="G203">
        <v>-0.68156719745845395</v>
      </c>
      <c r="H203">
        <v>0.58112948174384305</v>
      </c>
      <c r="I203">
        <v>0.92523231715974996</v>
      </c>
      <c r="J203">
        <v>-1.10657904310216</v>
      </c>
      <c r="K203">
        <v>-1.6524400167329101</v>
      </c>
      <c r="L203">
        <v>-1.0332224255806901</v>
      </c>
      <c r="M203">
        <v>-1.64831767684955</v>
      </c>
      <c r="N203" t="s">
        <v>1021</v>
      </c>
      <c r="O203" t="s">
        <v>1030</v>
      </c>
      <c r="P203" t="s">
        <v>1008</v>
      </c>
      <c r="Q203" t="s">
        <v>1007</v>
      </c>
      <c r="R203" t="s">
        <v>1030</v>
      </c>
      <c r="S203" t="s">
        <v>1030</v>
      </c>
      <c r="T203" t="s">
        <v>1030</v>
      </c>
      <c r="U203" t="s">
        <v>1030</v>
      </c>
      <c r="V203" t="s">
        <v>1009</v>
      </c>
      <c r="W203">
        <v>62</v>
      </c>
      <c r="X203">
        <v>-0.11818424809289101</v>
      </c>
      <c r="Y203">
        <v>-0.19565983487427599</v>
      </c>
      <c r="Z203">
        <v>-0.61644884263556499</v>
      </c>
      <c r="AA203">
        <v>-0.58985123445115495</v>
      </c>
      <c r="AB203">
        <v>-0.465094165059461</v>
      </c>
      <c r="AC203">
        <v>-0.31655529717563402</v>
      </c>
      <c r="AD203">
        <v>0.18729760752175001</v>
      </c>
      <c r="AE203">
        <v>0.253691991899748</v>
      </c>
      <c r="AF203">
        <v>0.274660327081091</v>
      </c>
      <c r="AG203">
        <v>6.7422022710790896E-2</v>
      </c>
      <c r="AH203">
        <v>0.112383167800903</v>
      </c>
      <c r="AI203">
        <v>0.482075084206042</v>
      </c>
      <c r="AJ203">
        <v>0.124754720664595</v>
      </c>
      <c r="AK203">
        <v>-0.35918178263793199</v>
      </c>
    </row>
    <row r="204" spans="1:37" x14ac:dyDescent="0.25">
      <c r="A204" t="s">
        <v>1825</v>
      </c>
      <c r="B204" t="s">
        <v>1173</v>
      </c>
      <c r="C204" t="s">
        <v>1102</v>
      </c>
      <c r="D204" t="s">
        <v>1103</v>
      </c>
      <c r="E204">
        <v>587.70000000000005</v>
      </c>
      <c r="F204">
        <v>-0.493126976472888</v>
      </c>
      <c r="G204">
        <v>-0.27986746390318401</v>
      </c>
      <c r="H204">
        <v>0.48476964346572798</v>
      </c>
      <c r="I204">
        <v>-0.77023830528259696</v>
      </c>
      <c r="J204">
        <v>-0.68180833479633796</v>
      </c>
      <c r="K204">
        <v>-1.4530518855593</v>
      </c>
      <c r="L204">
        <v>-0.102404854350406</v>
      </c>
      <c r="M204">
        <v>-0.129913901692187</v>
      </c>
      <c r="N204" t="s">
        <v>1021</v>
      </c>
      <c r="O204" t="s">
        <v>1006</v>
      </c>
      <c r="P204" t="s">
        <v>1008</v>
      </c>
      <c r="Q204" t="s">
        <v>1030</v>
      </c>
      <c r="R204" t="s">
        <v>1030</v>
      </c>
      <c r="S204" t="s">
        <v>1030</v>
      </c>
      <c r="T204" t="s">
        <v>1006</v>
      </c>
      <c r="U204" t="s">
        <v>1006</v>
      </c>
      <c r="V204" t="s">
        <v>1009</v>
      </c>
      <c r="W204">
        <v>67</v>
      </c>
      <c r="X204">
        <v>-0.12408715121549301</v>
      </c>
      <c r="Y204">
        <v>-9.7389240562812604E-2</v>
      </c>
      <c r="Z204">
        <v>-1.32117373928505</v>
      </c>
      <c r="AA204">
        <v>-0.86961099194963198</v>
      </c>
      <c r="AB204">
        <v>-0.12385517035681499</v>
      </c>
      <c r="AC204">
        <v>0.12841054629201401</v>
      </c>
      <c r="AD204">
        <v>0.51514444513509605</v>
      </c>
      <c r="AE204">
        <v>0.90453658660964897</v>
      </c>
      <c r="AF204">
        <v>0.61920446327901402</v>
      </c>
      <c r="AG204">
        <v>0.2142849356937</v>
      </c>
      <c r="AH204">
        <v>-0.426508431700858</v>
      </c>
      <c r="AI204">
        <v>1.0374443164515199</v>
      </c>
      <c r="AJ204">
        <v>0.66222131504063797</v>
      </c>
      <c r="AK204">
        <v>-0.493126976472888</v>
      </c>
    </row>
    <row r="205" spans="1:37" x14ac:dyDescent="0.25">
      <c r="A205" t="s">
        <v>1826</v>
      </c>
      <c r="B205" t="s">
        <v>1173</v>
      </c>
      <c r="C205" t="s">
        <v>1104</v>
      </c>
      <c r="D205" t="s">
        <v>1105</v>
      </c>
      <c r="E205">
        <v>1207.8</v>
      </c>
      <c r="F205">
        <v>0.81668969471966402</v>
      </c>
      <c r="N205" t="s">
        <v>1014</v>
      </c>
      <c r="O205" t="s">
        <v>1014</v>
      </c>
      <c r="P205" t="s">
        <v>1014</v>
      </c>
      <c r="Q205" t="s">
        <v>1014</v>
      </c>
      <c r="R205" t="s">
        <v>1014</v>
      </c>
      <c r="S205" t="s">
        <v>1014</v>
      </c>
      <c r="T205" t="s">
        <v>1014</v>
      </c>
      <c r="U205" t="s">
        <v>1014</v>
      </c>
      <c r="V205" t="s">
        <v>1015</v>
      </c>
      <c r="W205">
        <v>24</v>
      </c>
      <c r="X205">
        <v>0.67625531437062603</v>
      </c>
      <c r="Y205">
        <v>0.82528835883907903</v>
      </c>
      <c r="Z205">
        <v>0.64039050215437998</v>
      </c>
      <c r="AA205">
        <v>0.47623792725400599</v>
      </c>
      <c r="AB205">
        <v>0.62505411394311905</v>
      </c>
      <c r="AC205">
        <v>1.13935133552478</v>
      </c>
      <c r="AD205">
        <v>1.57902799764491</v>
      </c>
      <c r="AE205">
        <v>1.78063015119674</v>
      </c>
      <c r="AF205">
        <v>0.30076389337197901</v>
      </c>
      <c r="AG205">
        <v>0.27118441723749398</v>
      </c>
      <c r="AH205">
        <v>4.9347351387433097E-2</v>
      </c>
      <c r="AI205">
        <v>1.6261923746607201</v>
      </c>
      <c r="AJ205">
        <v>1.3398290887200199</v>
      </c>
      <c r="AK205">
        <v>0.81668969471966402</v>
      </c>
    </row>
    <row r="206" spans="1:37" x14ac:dyDescent="0.25">
      <c r="A206" t="s">
        <v>1827</v>
      </c>
      <c r="B206" t="s">
        <v>1173</v>
      </c>
      <c r="C206" t="s">
        <v>1106</v>
      </c>
      <c r="D206" t="s">
        <v>1107</v>
      </c>
      <c r="E206">
        <v>525.9</v>
      </c>
      <c r="F206">
        <v>1.12999200351877</v>
      </c>
      <c r="N206" t="s">
        <v>1014</v>
      </c>
      <c r="O206" t="s">
        <v>1014</v>
      </c>
      <c r="P206" t="s">
        <v>1014</v>
      </c>
      <c r="Q206" t="s">
        <v>1014</v>
      </c>
      <c r="R206" t="s">
        <v>1014</v>
      </c>
      <c r="S206" t="s">
        <v>1014</v>
      </c>
      <c r="T206" t="s">
        <v>1014</v>
      </c>
      <c r="U206" t="s">
        <v>1014</v>
      </c>
      <c r="V206" t="s">
        <v>1015</v>
      </c>
      <c r="W206">
        <v>13</v>
      </c>
      <c r="X206">
        <v>0.13549775402045899</v>
      </c>
      <c r="Y206">
        <v>0.14590111608996001</v>
      </c>
      <c r="Z206">
        <v>0.104379510277139</v>
      </c>
      <c r="AA206">
        <v>-0.309440828844886</v>
      </c>
      <c r="AB206">
        <v>-0.33371300243017099</v>
      </c>
      <c r="AC206">
        <v>0.15997138387374299</v>
      </c>
      <c r="AD206">
        <v>0.62883708937830096</v>
      </c>
      <c r="AE206">
        <v>0.71666168058788904</v>
      </c>
      <c r="AF206">
        <v>0.52834950062669805</v>
      </c>
      <c r="AG206">
        <v>0.40948994046947201</v>
      </c>
      <c r="AH206">
        <v>0.84512843952329897</v>
      </c>
      <c r="AI206">
        <v>1.3613133000599</v>
      </c>
      <c r="AJ206">
        <v>1.11839398883733</v>
      </c>
      <c r="AK206">
        <v>1.12999200351877</v>
      </c>
    </row>
    <row r="207" spans="1:37" x14ac:dyDescent="0.25">
      <c r="A207" t="s">
        <v>1828</v>
      </c>
      <c r="B207" t="s">
        <v>1173</v>
      </c>
      <c r="C207" t="s">
        <v>1108</v>
      </c>
      <c r="D207" t="s">
        <v>1109</v>
      </c>
      <c r="E207">
        <v>799.1</v>
      </c>
      <c r="F207">
        <v>0.22697664020827499</v>
      </c>
      <c r="N207" t="s">
        <v>1014</v>
      </c>
      <c r="O207" t="s">
        <v>1014</v>
      </c>
      <c r="P207" t="s">
        <v>1014</v>
      </c>
      <c r="Q207" t="s">
        <v>1014</v>
      </c>
      <c r="R207" t="s">
        <v>1014</v>
      </c>
      <c r="S207" t="s">
        <v>1014</v>
      </c>
      <c r="T207" t="s">
        <v>1014</v>
      </c>
      <c r="U207" t="s">
        <v>1014</v>
      </c>
      <c r="V207" t="s">
        <v>1015</v>
      </c>
      <c r="W207">
        <v>44</v>
      </c>
      <c r="X207">
        <v>2.88519414453315E-2</v>
      </c>
      <c r="Y207">
        <v>0.10043656633088199</v>
      </c>
      <c r="Z207">
        <v>-5.0619829388245399E-2</v>
      </c>
      <c r="AA207">
        <v>-0.24716568175889</v>
      </c>
      <c r="AB207">
        <v>-0.32009242130666699</v>
      </c>
      <c r="AC207">
        <v>-0.317919646967884</v>
      </c>
      <c r="AD207">
        <v>-9.9393355715370807E-2</v>
      </c>
      <c r="AE207">
        <v>-0.19284084466727799</v>
      </c>
      <c r="AF207">
        <v>0.43985786122486698</v>
      </c>
      <c r="AG207">
        <v>0.44352532125237498</v>
      </c>
      <c r="AH207">
        <v>0.107985723801287</v>
      </c>
      <c r="AI207">
        <v>0.69479075544943303</v>
      </c>
      <c r="AJ207">
        <v>0.81997309692980103</v>
      </c>
      <c r="AK207">
        <v>0.22697664020827499</v>
      </c>
    </row>
    <row r="208" spans="1:37" x14ac:dyDescent="0.25">
      <c r="A208" t="s">
        <v>1829</v>
      </c>
      <c r="B208" t="s">
        <v>1173</v>
      </c>
      <c r="C208" t="s">
        <v>1110</v>
      </c>
      <c r="D208" t="s">
        <v>1111</v>
      </c>
      <c r="E208">
        <v>296.7</v>
      </c>
      <c r="F208">
        <v>0.53134365507460501</v>
      </c>
      <c r="N208" t="s">
        <v>1014</v>
      </c>
      <c r="O208" t="s">
        <v>1014</v>
      </c>
      <c r="P208" t="s">
        <v>1014</v>
      </c>
      <c r="Q208" t="s">
        <v>1014</v>
      </c>
      <c r="R208" t="s">
        <v>1014</v>
      </c>
      <c r="S208" t="s">
        <v>1014</v>
      </c>
      <c r="T208" t="s">
        <v>1014</v>
      </c>
      <c r="U208" t="s">
        <v>1014</v>
      </c>
      <c r="V208" t="s">
        <v>1015</v>
      </c>
      <c r="W208">
        <v>32</v>
      </c>
      <c r="X208">
        <v>0.22932577343521601</v>
      </c>
      <c r="Y208">
        <v>0.47028635400443197</v>
      </c>
      <c r="Z208">
        <v>0.291655783583461</v>
      </c>
      <c r="AA208">
        <v>-0.39880222263805398</v>
      </c>
      <c r="AB208">
        <v>-0.46299943308962499</v>
      </c>
      <c r="AC208">
        <v>-0.11336187294069699</v>
      </c>
      <c r="AD208">
        <v>-0.28739582735556402</v>
      </c>
      <c r="AE208">
        <v>-5.95634786098296E-2</v>
      </c>
      <c r="AF208">
        <v>0.46981330691969497</v>
      </c>
      <c r="AG208">
        <v>0.59151932869656898</v>
      </c>
      <c r="AH208">
        <v>1.0223801248475599</v>
      </c>
      <c r="AI208">
        <v>0.90632611142886699</v>
      </c>
      <c r="AJ208">
        <v>0.80655434916257995</v>
      </c>
      <c r="AK208">
        <v>0.53134365507460501</v>
      </c>
    </row>
    <row r="209" spans="1:37" x14ac:dyDescent="0.25">
      <c r="A209" t="s">
        <v>1830</v>
      </c>
      <c r="B209" t="s">
        <v>1173</v>
      </c>
      <c r="C209" t="s">
        <v>1112</v>
      </c>
      <c r="D209" t="s">
        <v>1113</v>
      </c>
      <c r="E209">
        <v>184.9</v>
      </c>
      <c r="F209">
        <v>-0.89749706713802302</v>
      </c>
      <c r="N209" t="s">
        <v>1014</v>
      </c>
      <c r="O209" t="s">
        <v>1014</v>
      </c>
      <c r="P209" t="s">
        <v>1014</v>
      </c>
      <c r="Q209" t="s">
        <v>1014</v>
      </c>
      <c r="R209" t="s">
        <v>1014</v>
      </c>
      <c r="S209" t="s">
        <v>1014</v>
      </c>
      <c r="T209" t="s">
        <v>1014</v>
      </c>
      <c r="U209" t="s">
        <v>1014</v>
      </c>
      <c r="V209" t="s">
        <v>1015</v>
      </c>
      <c r="W209">
        <v>75</v>
      </c>
      <c r="X209">
        <v>-1.10764439743955</v>
      </c>
      <c r="Y209">
        <v>-0.96935776260976103</v>
      </c>
      <c r="Z209">
        <v>-1.08153020626924</v>
      </c>
      <c r="AA209">
        <v>-0.98355868408104496</v>
      </c>
      <c r="AB209">
        <v>-1.0106798439331399</v>
      </c>
      <c r="AC209">
        <v>-0.94210398060863398</v>
      </c>
      <c r="AD209">
        <v>-1.19334142074794</v>
      </c>
      <c r="AE209">
        <v>-0.74171263193317505</v>
      </c>
      <c r="AF209">
        <v>-0.85136816779949098</v>
      </c>
      <c r="AG209">
        <v>-0.62919490446540904</v>
      </c>
      <c r="AH209">
        <v>-3.9936592676275501E-2</v>
      </c>
      <c r="AI209">
        <v>-0.293150553319175</v>
      </c>
      <c r="AJ209">
        <v>-0.72517067131808</v>
      </c>
      <c r="AK209">
        <v>-0.89749706713802302</v>
      </c>
    </row>
    <row r="210" spans="1:37" x14ac:dyDescent="0.25">
      <c r="A210" t="s">
        <v>1831</v>
      </c>
      <c r="B210" t="s">
        <v>1173</v>
      </c>
      <c r="C210" t="s">
        <v>1114</v>
      </c>
      <c r="D210" t="s">
        <v>1115</v>
      </c>
      <c r="E210">
        <v>435.3</v>
      </c>
      <c r="F210">
        <v>-0.224713042109838</v>
      </c>
      <c r="N210" t="s">
        <v>1014</v>
      </c>
      <c r="O210" t="s">
        <v>1014</v>
      </c>
      <c r="P210" t="s">
        <v>1014</v>
      </c>
      <c r="Q210" t="s">
        <v>1014</v>
      </c>
      <c r="R210" t="s">
        <v>1014</v>
      </c>
      <c r="S210" t="s">
        <v>1014</v>
      </c>
      <c r="T210" t="s">
        <v>1014</v>
      </c>
      <c r="U210" t="s">
        <v>1014</v>
      </c>
      <c r="V210" t="s">
        <v>1015</v>
      </c>
      <c r="W210">
        <v>60</v>
      </c>
      <c r="X210">
        <v>-1.35757177681386</v>
      </c>
      <c r="Y210">
        <v>-1.3212594460118601</v>
      </c>
      <c r="Z210">
        <v>-1.3833844648622899</v>
      </c>
      <c r="AA210">
        <v>-1.4046866213504801</v>
      </c>
      <c r="AB210">
        <v>-1.3682798611376299</v>
      </c>
      <c r="AC210">
        <v>-1.4111998409105</v>
      </c>
      <c r="AD210">
        <v>-1.3500050588154699</v>
      </c>
      <c r="AE210">
        <v>-1.2764235716601999</v>
      </c>
      <c r="AF210">
        <v>-1.1729470169699201</v>
      </c>
      <c r="AG210">
        <v>-1.2167493275039201</v>
      </c>
      <c r="AH210">
        <v>-0.90273752986073497</v>
      </c>
      <c r="AI210">
        <v>-0.71891163634588295</v>
      </c>
      <c r="AJ210">
        <v>0.113352623660327</v>
      </c>
      <c r="AK210">
        <v>-0.224713042109838</v>
      </c>
    </row>
    <row r="211" spans="1:37" x14ac:dyDescent="0.25">
      <c r="A211" t="s">
        <v>1832</v>
      </c>
      <c r="B211" t="s">
        <v>1173</v>
      </c>
      <c r="C211" t="s">
        <v>1116</v>
      </c>
      <c r="D211" t="s">
        <v>1117</v>
      </c>
      <c r="E211">
        <v>708.8</v>
      </c>
      <c r="F211">
        <v>1.1920101520886299</v>
      </c>
      <c r="N211" t="s">
        <v>1014</v>
      </c>
      <c r="O211" t="s">
        <v>1014</v>
      </c>
      <c r="P211" t="s">
        <v>1014</v>
      </c>
      <c r="Q211" t="s">
        <v>1014</v>
      </c>
      <c r="R211" t="s">
        <v>1014</v>
      </c>
      <c r="S211" t="s">
        <v>1014</v>
      </c>
      <c r="T211" t="s">
        <v>1014</v>
      </c>
      <c r="U211" t="s">
        <v>1014</v>
      </c>
      <c r="V211" t="s">
        <v>1015</v>
      </c>
      <c r="W211">
        <v>10</v>
      </c>
      <c r="X211">
        <v>-0.34488753673553302</v>
      </c>
      <c r="Y211">
        <v>-0.16590960452911299</v>
      </c>
      <c r="Z211">
        <v>-0.18516364805462099</v>
      </c>
      <c r="AA211">
        <v>-0.160485933124448</v>
      </c>
      <c r="AB211">
        <v>-3.1903806159570801E-2</v>
      </c>
      <c r="AC211">
        <v>9.8275029397004804E-2</v>
      </c>
      <c r="AD211">
        <v>-2.4360383780527902E-3</v>
      </c>
      <c r="AE211">
        <v>0.32437794222966199</v>
      </c>
      <c r="AF211">
        <v>0.79668995734499304</v>
      </c>
      <c r="AG211">
        <v>0.86653195016273099</v>
      </c>
      <c r="AH211">
        <v>1.16157880278559</v>
      </c>
      <c r="AI211">
        <v>1.2856309039570999</v>
      </c>
      <c r="AJ211">
        <v>1.3698535452895699</v>
      </c>
      <c r="AK211">
        <v>1.1920101520886299</v>
      </c>
    </row>
    <row r="212" spans="1:37" x14ac:dyDescent="0.25">
      <c r="A212" t="s">
        <v>1833</v>
      </c>
      <c r="B212" t="s">
        <v>1173</v>
      </c>
      <c r="C212" t="s">
        <v>1118</v>
      </c>
      <c r="D212" t="s">
        <v>1119</v>
      </c>
      <c r="E212">
        <v>281.10000000000002</v>
      </c>
      <c r="F212">
        <v>0.21069333852765401</v>
      </c>
      <c r="N212" t="s">
        <v>1014</v>
      </c>
      <c r="O212" t="s">
        <v>1014</v>
      </c>
      <c r="P212" t="s">
        <v>1014</v>
      </c>
      <c r="Q212" t="s">
        <v>1014</v>
      </c>
      <c r="R212" t="s">
        <v>1014</v>
      </c>
      <c r="S212" t="s">
        <v>1014</v>
      </c>
      <c r="T212" t="s">
        <v>1014</v>
      </c>
      <c r="U212" t="s">
        <v>1014</v>
      </c>
      <c r="V212" t="s">
        <v>1015</v>
      </c>
      <c r="W212">
        <v>47</v>
      </c>
      <c r="X212">
        <v>-1.2228296667556799</v>
      </c>
      <c r="Y212">
        <v>-1.23506171427143</v>
      </c>
      <c r="Z212">
        <v>-1.23421098066713</v>
      </c>
      <c r="AA212">
        <v>-1.2350704095675</v>
      </c>
      <c r="AB212">
        <v>-1.2951855591168699</v>
      </c>
      <c r="AC212">
        <v>-1.38913985784866</v>
      </c>
      <c r="AD212">
        <v>-1.34517779801605</v>
      </c>
      <c r="AE212">
        <v>-1.02603067738208</v>
      </c>
      <c r="AF212">
        <v>-0.74739548242565601</v>
      </c>
      <c r="AG212">
        <v>-0.78316256221662495</v>
      </c>
      <c r="AH212">
        <v>-0.49285343489838701</v>
      </c>
      <c r="AI212">
        <v>-0.398586801350927</v>
      </c>
      <c r="AJ212">
        <v>-0.192673685054778</v>
      </c>
      <c r="AK212">
        <v>0.21069333852765401</v>
      </c>
    </row>
    <row r="213" spans="1:37" x14ac:dyDescent="0.25">
      <c r="A213" t="s">
        <v>1834</v>
      </c>
      <c r="B213" t="s">
        <v>1173</v>
      </c>
      <c r="C213" t="s">
        <v>1120</v>
      </c>
      <c r="D213" t="s">
        <v>1121</v>
      </c>
      <c r="E213">
        <v>128.69999999999999</v>
      </c>
      <c r="F213">
        <v>-0.48722156377099901</v>
      </c>
      <c r="N213" t="s">
        <v>1014</v>
      </c>
      <c r="O213" t="s">
        <v>1014</v>
      </c>
      <c r="P213" t="s">
        <v>1014</v>
      </c>
      <c r="Q213" t="s">
        <v>1014</v>
      </c>
      <c r="R213" t="s">
        <v>1014</v>
      </c>
      <c r="S213" t="s">
        <v>1014</v>
      </c>
      <c r="T213" t="s">
        <v>1014</v>
      </c>
      <c r="U213" t="s">
        <v>1014</v>
      </c>
      <c r="V213" t="s">
        <v>1015</v>
      </c>
      <c r="W213">
        <v>66</v>
      </c>
      <c r="X213">
        <v>-0.93192839261481997</v>
      </c>
      <c r="Y213">
        <v>-0.84152630509040005</v>
      </c>
      <c r="Z213">
        <v>-0.86510490441544396</v>
      </c>
      <c r="AA213">
        <v>-1.0620742324043599</v>
      </c>
      <c r="AB213">
        <v>-0.88200443434239595</v>
      </c>
      <c r="AC213">
        <v>-0.75076613107206902</v>
      </c>
      <c r="AD213">
        <v>-0.82430129918401995</v>
      </c>
      <c r="AE213">
        <v>-0.54719733853990804</v>
      </c>
      <c r="AF213">
        <v>-0.546392760623159</v>
      </c>
      <c r="AG213">
        <v>-0.74310482201169004</v>
      </c>
      <c r="AH213">
        <v>9.3662907187116604E-2</v>
      </c>
      <c r="AI213">
        <v>-1.0599111437625801</v>
      </c>
      <c r="AJ213">
        <v>-0.887958318708157</v>
      </c>
      <c r="AK213">
        <v>-0.48722156377099901</v>
      </c>
    </row>
    <row r="214" spans="1:37" x14ac:dyDescent="0.25">
      <c r="A214" t="s">
        <v>1835</v>
      </c>
      <c r="B214" t="s">
        <v>1173</v>
      </c>
      <c r="C214" t="s">
        <v>1122</v>
      </c>
      <c r="D214" t="s">
        <v>1123</v>
      </c>
      <c r="E214">
        <v>1921.7</v>
      </c>
      <c r="F214">
        <v>-1.27695709982385</v>
      </c>
      <c r="G214">
        <v>-0.159862275832099</v>
      </c>
      <c r="H214">
        <v>-0.86708444963079201</v>
      </c>
      <c r="I214">
        <v>-1.0099079631121901</v>
      </c>
      <c r="J214">
        <v>1.42173216367777</v>
      </c>
      <c r="K214">
        <v>1.3078813230420701</v>
      </c>
      <c r="L214">
        <v>-0.43353075612011599</v>
      </c>
      <c r="M214">
        <v>1.57234051675634</v>
      </c>
      <c r="N214" t="s">
        <v>1030</v>
      </c>
      <c r="O214" t="s">
        <v>1006</v>
      </c>
      <c r="P214" t="s">
        <v>1021</v>
      </c>
      <c r="Q214" t="s">
        <v>1030</v>
      </c>
      <c r="R214" t="s">
        <v>1007</v>
      </c>
      <c r="S214" t="s">
        <v>1007</v>
      </c>
      <c r="T214" t="s">
        <v>1021</v>
      </c>
      <c r="U214" t="s">
        <v>1007</v>
      </c>
      <c r="V214" t="s">
        <v>1009</v>
      </c>
      <c r="W214">
        <v>79</v>
      </c>
      <c r="X214">
        <v>-0.39846042302995999</v>
      </c>
      <c r="Y214">
        <v>-0.12478763998306</v>
      </c>
      <c r="Z214">
        <v>-0.78677787319445103</v>
      </c>
      <c r="AA214">
        <v>-1.0079606785188899</v>
      </c>
      <c r="AB214">
        <v>-1.31506078880405</v>
      </c>
      <c r="AC214">
        <v>-1.5205046999309</v>
      </c>
      <c r="AD214">
        <v>-1.5472460619925199</v>
      </c>
      <c r="AE214">
        <v>-1.2811770069995001</v>
      </c>
      <c r="AF214">
        <v>-0.49395499402033999</v>
      </c>
      <c r="AG214">
        <v>-0.67764890447028203</v>
      </c>
      <c r="AH214">
        <v>-0.80306735182194</v>
      </c>
      <c r="AI214">
        <v>0.26081678138467002</v>
      </c>
      <c r="AJ214">
        <v>0.42114427502577401</v>
      </c>
      <c r="AK214">
        <v>-1.27695709982385</v>
      </c>
    </row>
    <row r="215" spans="1:37" x14ac:dyDescent="0.25">
      <c r="A215" t="s">
        <v>1836</v>
      </c>
      <c r="B215" t="s">
        <v>1173</v>
      </c>
      <c r="C215" t="s">
        <v>1124</v>
      </c>
      <c r="D215" t="s">
        <v>1125</v>
      </c>
      <c r="E215">
        <v>2945.8</v>
      </c>
      <c r="F215">
        <v>-0.716630278029595</v>
      </c>
      <c r="G215">
        <v>-0.15994560915607001</v>
      </c>
      <c r="H215">
        <v>-0.21476604018927001</v>
      </c>
      <c r="I215">
        <v>-0.76768924106173997</v>
      </c>
      <c r="J215">
        <v>0.61570421632212602</v>
      </c>
      <c r="K215">
        <v>0.14734519681276401</v>
      </c>
      <c r="L215">
        <v>-0.74708863991105701</v>
      </c>
      <c r="M215">
        <v>0.74897517134540303</v>
      </c>
      <c r="N215" t="s">
        <v>1030</v>
      </c>
      <c r="O215" t="s">
        <v>1006</v>
      </c>
      <c r="P215" t="s">
        <v>1021</v>
      </c>
      <c r="Q215" t="s">
        <v>1030</v>
      </c>
      <c r="R215" t="s">
        <v>1008</v>
      </c>
      <c r="S215" t="s">
        <v>1006</v>
      </c>
      <c r="T215" t="s">
        <v>1021</v>
      </c>
      <c r="U215" t="s">
        <v>1008</v>
      </c>
      <c r="V215" t="s">
        <v>1009</v>
      </c>
      <c r="W215">
        <v>73</v>
      </c>
      <c r="X215">
        <v>0.138682067632066</v>
      </c>
      <c r="Y215">
        <v>-0.314425453701215</v>
      </c>
      <c r="Z215">
        <v>-0.559581720217464</v>
      </c>
      <c r="AA215">
        <v>-0.65059720353023798</v>
      </c>
      <c r="AB215">
        <v>-1.0469128790387201</v>
      </c>
      <c r="AC215">
        <v>-1.1744427798654999</v>
      </c>
      <c r="AD215">
        <v>-0.77100654987348904</v>
      </c>
      <c r="AE215">
        <v>-0.31143051528632099</v>
      </c>
      <c r="AF215">
        <v>0.13423824391791001</v>
      </c>
      <c r="AG215">
        <v>-0.41962607224162701</v>
      </c>
      <c r="AH215">
        <v>-0.48081664790047501</v>
      </c>
      <c r="AI215">
        <v>-9.9432018141664594E-2</v>
      </c>
      <c r="AJ215">
        <v>-0.60654798611787997</v>
      </c>
      <c r="AK215">
        <v>-0.716630278029595</v>
      </c>
    </row>
    <row r="216" spans="1:37" x14ac:dyDescent="0.25">
      <c r="A216" t="s">
        <v>1837</v>
      </c>
      <c r="B216" t="s">
        <v>1173</v>
      </c>
      <c r="C216" t="s">
        <v>1126</v>
      </c>
      <c r="D216" t="s">
        <v>1127</v>
      </c>
      <c r="E216">
        <v>1251.3</v>
      </c>
      <c r="F216">
        <v>0.41483304061102599</v>
      </c>
      <c r="G216">
        <v>-0.454314767454079</v>
      </c>
      <c r="H216">
        <v>0.19974684781433799</v>
      </c>
      <c r="I216">
        <v>0.471417562346302</v>
      </c>
      <c r="J216">
        <v>-0.53075749599190902</v>
      </c>
      <c r="K216">
        <v>-0.89947425982531204</v>
      </c>
      <c r="L216">
        <v>-3.3160919772837402E-2</v>
      </c>
      <c r="M216">
        <v>-0.864751200151056</v>
      </c>
      <c r="N216" t="s">
        <v>1008</v>
      </c>
      <c r="O216" t="s">
        <v>1021</v>
      </c>
      <c r="P216" t="s">
        <v>1006</v>
      </c>
      <c r="Q216" t="s">
        <v>1006</v>
      </c>
      <c r="R216" t="s">
        <v>1021</v>
      </c>
      <c r="S216" t="s">
        <v>1021</v>
      </c>
      <c r="T216" t="s">
        <v>1006</v>
      </c>
      <c r="U216" t="s">
        <v>1021</v>
      </c>
      <c r="V216" t="s">
        <v>1009</v>
      </c>
      <c r="W216">
        <v>40</v>
      </c>
      <c r="X216">
        <v>-0.62771191809145299</v>
      </c>
      <c r="Y216">
        <v>-0.64082780778886494</v>
      </c>
      <c r="Z216">
        <v>-0.781520490490765</v>
      </c>
      <c r="AA216">
        <v>-1.27246419503229E-2</v>
      </c>
      <c r="AB216">
        <v>1.23303141343781</v>
      </c>
      <c r="AC216">
        <v>0.470718922674142</v>
      </c>
      <c r="AD216">
        <v>0.237783120416589</v>
      </c>
      <c r="AE216">
        <v>0.32872103092901001</v>
      </c>
      <c r="AF216">
        <v>-0.41754846491227399</v>
      </c>
      <c r="AG216">
        <v>-0.27890020470180299</v>
      </c>
      <c r="AH216">
        <v>0.47877790729104602</v>
      </c>
      <c r="AI216">
        <v>-0.13154593079145999</v>
      </c>
      <c r="AJ216">
        <v>-4.9415932484127803E-2</v>
      </c>
      <c r="AK216">
        <v>0.41483304061102599</v>
      </c>
    </row>
    <row r="217" spans="1:37" x14ac:dyDescent="0.25">
      <c r="A217" t="s">
        <v>1838</v>
      </c>
      <c r="B217" t="s">
        <v>1173</v>
      </c>
      <c r="C217" t="s">
        <v>1128</v>
      </c>
      <c r="D217" t="s">
        <v>1129</v>
      </c>
      <c r="E217">
        <v>1763.3</v>
      </c>
      <c r="F217">
        <v>-0.44829661339052601</v>
      </c>
      <c r="G217">
        <v>-8.3093622706741102E-2</v>
      </c>
      <c r="H217">
        <v>-1.10050903966232E-2</v>
      </c>
      <c r="I217">
        <v>0.317717844339376</v>
      </c>
      <c r="J217">
        <v>0.37976978036501902</v>
      </c>
      <c r="K217">
        <v>-0.27644133142317101</v>
      </c>
      <c r="L217">
        <v>-0.30533445934383802</v>
      </c>
      <c r="M217">
        <v>0.11249741724420299</v>
      </c>
      <c r="N217" t="s">
        <v>1021</v>
      </c>
      <c r="O217" t="s">
        <v>1006</v>
      </c>
      <c r="P217" t="s">
        <v>1006</v>
      </c>
      <c r="Q217" t="s">
        <v>1006</v>
      </c>
      <c r="R217" t="s">
        <v>1008</v>
      </c>
      <c r="S217" t="s">
        <v>1006</v>
      </c>
      <c r="T217" t="s">
        <v>1006</v>
      </c>
      <c r="U217" t="s">
        <v>1006</v>
      </c>
      <c r="V217" t="s">
        <v>1009</v>
      </c>
      <c r="W217">
        <v>64</v>
      </c>
      <c r="X217">
        <v>-0.14927668392872701</v>
      </c>
      <c r="Y217">
        <v>-0.29205635400441099</v>
      </c>
      <c r="Z217">
        <v>-0.36291938973500198</v>
      </c>
      <c r="AA217">
        <v>-0.26060515240120702</v>
      </c>
      <c r="AB217">
        <v>-0.26610107452138199</v>
      </c>
      <c r="AC217">
        <v>-0.34440294544267402</v>
      </c>
      <c r="AD217">
        <v>-0.63756748733558399</v>
      </c>
      <c r="AE217">
        <v>0.40688472980984902</v>
      </c>
      <c r="AF217">
        <v>-0.211666538197643</v>
      </c>
      <c r="AG217">
        <v>5.2893433275197202E-2</v>
      </c>
      <c r="AH217">
        <v>0.35699086208705799</v>
      </c>
      <c r="AI217">
        <v>5.1497052066308301E-2</v>
      </c>
      <c r="AJ217">
        <v>-0.379650270604527</v>
      </c>
      <c r="AK217">
        <v>-0.44829661339052601</v>
      </c>
    </row>
    <row r="218" spans="1:37" x14ac:dyDescent="0.25">
      <c r="A218" t="s">
        <v>1839</v>
      </c>
      <c r="B218" t="s">
        <v>1173</v>
      </c>
      <c r="C218" t="s">
        <v>1130</v>
      </c>
      <c r="D218" t="s">
        <v>1131</v>
      </c>
      <c r="E218">
        <v>2019.1</v>
      </c>
      <c r="F218">
        <v>-0.62281626173475302</v>
      </c>
      <c r="G218">
        <v>-0.852650942362153</v>
      </c>
      <c r="H218">
        <v>-9.9672777412379301E-2</v>
      </c>
      <c r="I218">
        <v>0.78907037565624705</v>
      </c>
      <c r="J218">
        <v>-1.44682979217187</v>
      </c>
      <c r="K218">
        <v>-1.1473505409575899</v>
      </c>
      <c r="L218">
        <v>-0.91454523583771197</v>
      </c>
      <c r="M218">
        <v>-2.4894846651653602</v>
      </c>
      <c r="N218" t="s">
        <v>1030</v>
      </c>
      <c r="O218" t="s">
        <v>1030</v>
      </c>
      <c r="P218" t="s">
        <v>1006</v>
      </c>
      <c r="Q218" t="s">
        <v>1008</v>
      </c>
      <c r="R218" t="s">
        <v>1030</v>
      </c>
      <c r="S218" t="s">
        <v>1030</v>
      </c>
      <c r="T218" t="s">
        <v>1030</v>
      </c>
      <c r="U218" t="s">
        <v>1030</v>
      </c>
      <c r="V218" t="s">
        <v>1009</v>
      </c>
      <c r="W218">
        <v>70</v>
      </c>
      <c r="X218">
        <v>-0.184235412336654</v>
      </c>
      <c r="Y218">
        <v>-0.35747760334311002</v>
      </c>
      <c r="Z218">
        <v>-9.2891963730688101E-2</v>
      </c>
      <c r="AA218">
        <v>-0.229855128430589</v>
      </c>
      <c r="AB218">
        <v>-0.443416814782713</v>
      </c>
      <c r="AC218">
        <v>-0.365726564712687</v>
      </c>
      <c r="AD218">
        <v>-1.14250457069234</v>
      </c>
      <c r="AE218">
        <v>-0.232894327424607</v>
      </c>
      <c r="AF218">
        <v>0.51193476313335395</v>
      </c>
      <c r="AG218">
        <v>-0.79644664181800295</v>
      </c>
      <c r="AH218">
        <v>0.52230341970212801</v>
      </c>
      <c r="AI218">
        <v>0.55647819560278</v>
      </c>
      <c r="AJ218">
        <v>0.36484504499600101</v>
      </c>
      <c r="AK218">
        <v>-0.62281626173475302</v>
      </c>
    </row>
    <row r="219" spans="1:37" x14ac:dyDescent="0.25">
      <c r="A219" t="s">
        <v>1840</v>
      </c>
      <c r="B219" t="s">
        <v>1173</v>
      </c>
      <c r="C219" t="s">
        <v>1132</v>
      </c>
      <c r="D219" t="s">
        <v>1133</v>
      </c>
      <c r="E219">
        <v>1182.7</v>
      </c>
      <c r="F219">
        <v>0.492350104846287</v>
      </c>
      <c r="G219">
        <v>-0.16214784158537199</v>
      </c>
      <c r="H219">
        <v>1.4718134960425999</v>
      </c>
      <c r="I219">
        <v>0.58057992358170196</v>
      </c>
      <c r="J219">
        <v>-0.445977223876592</v>
      </c>
      <c r="K219">
        <v>1.4298480281678001</v>
      </c>
      <c r="L219">
        <v>-0.13977814619540299</v>
      </c>
      <c r="M219">
        <v>0.33853936471215401</v>
      </c>
      <c r="N219" t="s">
        <v>1008</v>
      </c>
      <c r="O219" t="s">
        <v>1006</v>
      </c>
      <c r="P219" t="s">
        <v>1007</v>
      </c>
      <c r="Q219" t="s">
        <v>1008</v>
      </c>
      <c r="R219" t="s">
        <v>1021</v>
      </c>
      <c r="S219" t="s">
        <v>1007</v>
      </c>
      <c r="T219" t="s">
        <v>1006</v>
      </c>
      <c r="U219" t="s">
        <v>1008</v>
      </c>
      <c r="V219" t="s">
        <v>1009</v>
      </c>
      <c r="W219">
        <v>34</v>
      </c>
      <c r="X219">
        <v>0.46919594409814303</v>
      </c>
      <c r="Y219">
        <v>0.138159033066759</v>
      </c>
      <c r="Z219">
        <v>0.30106200765934599</v>
      </c>
      <c r="AA219">
        <v>0.82415391562282803</v>
      </c>
      <c r="AB219">
        <v>6.2366135852379601E-2</v>
      </c>
      <c r="AC219">
        <v>-0.508525290044886</v>
      </c>
      <c r="AD219">
        <v>6.40107880592415E-2</v>
      </c>
      <c r="AE219">
        <v>0.20054340618472</v>
      </c>
      <c r="AF219">
        <v>0.39191420897783502</v>
      </c>
      <c r="AG219">
        <v>0.618292037273657</v>
      </c>
      <c r="AH219">
        <v>1.99479692590857E-2</v>
      </c>
      <c r="AI219">
        <v>-2.8498805281633701E-2</v>
      </c>
      <c r="AJ219">
        <v>0.30726624218243398</v>
      </c>
      <c r="AK219">
        <v>0.492350104846287</v>
      </c>
    </row>
    <row r="220" spans="1:37" x14ac:dyDescent="0.25">
      <c r="A220" t="s">
        <v>1841</v>
      </c>
      <c r="B220" t="s">
        <v>1173</v>
      </c>
      <c r="C220" t="s">
        <v>1134</v>
      </c>
      <c r="D220" t="s">
        <v>1135</v>
      </c>
      <c r="E220">
        <v>2017.7</v>
      </c>
      <c r="F220">
        <v>0.30558548646814498</v>
      </c>
      <c r="G220">
        <v>1.83117810238309</v>
      </c>
      <c r="H220">
        <v>-0.11438365199457701</v>
      </c>
      <c r="I220">
        <v>-0.80904071876829298</v>
      </c>
      <c r="J220">
        <v>0.99419855040134097</v>
      </c>
      <c r="K220">
        <v>1.4966844427352199</v>
      </c>
      <c r="L220">
        <v>-0.93750655565705998</v>
      </c>
      <c r="M220">
        <v>1.1392309517947301</v>
      </c>
      <c r="N220" t="s">
        <v>1008</v>
      </c>
      <c r="O220" t="s">
        <v>1007</v>
      </c>
      <c r="P220" t="s">
        <v>1006</v>
      </c>
      <c r="Q220" t="s">
        <v>1030</v>
      </c>
      <c r="R220" t="s">
        <v>1007</v>
      </c>
      <c r="S220" t="s">
        <v>1007</v>
      </c>
      <c r="T220" t="s">
        <v>1030</v>
      </c>
      <c r="U220" t="s">
        <v>1007</v>
      </c>
      <c r="V220" t="s">
        <v>1009</v>
      </c>
      <c r="W220">
        <v>43</v>
      </c>
      <c r="X220">
        <v>0.18406898774201899</v>
      </c>
      <c r="Y220">
        <v>0.15212372625659101</v>
      </c>
      <c r="Z220">
        <v>-8.8058911460946604E-2</v>
      </c>
      <c r="AA220">
        <v>-0.27926973993918203</v>
      </c>
      <c r="AB220">
        <v>-0.53452815102738804</v>
      </c>
      <c r="AC220">
        <v>-0.40242116188197802</v>
      </c>
      <c r="AD220">
        <v>0.15771003491302699</v>
      </c>
      <c r="AE220">
        <v>0.39039850447955299</v>
      </c>
      <c r="AF220">
        <v>0.56618823739947399</v>
      </c>
      <c r="AG220">
        <v>0.30521545107637099</v>
      </c>
      <c r="AH220">
        <v>0.238727790056421</v>
      </c>
      <c r="AI220">
        <v>0.51132831595482797</v>
      </c>
      <c r="AJ220">
        <v>0.56042334704275898</v>
      </c>
      <c r="AK220">
        <v>0.30558548646814498</v>
      </c>
    </row>
    <row r="221" spans="1:37" x14ac:dyDescent="0.25">
      <c r="A221" t="s">
        <v>1842</v>
      </c>
      <c r="B221" t="s">
        <v>1173</v>
      </c>
      <c r="C221" t="s">
        <v>1136</v>
      </c>
      <c r="D221" t="s">
        <v>1137</v>
      </c>
      <c r="E221">
        <v>1350.4</v>
      </c>
      <c r="F221">
        <v>4.3403966252225701E-2</v>
      </c>
      <c r="G221">
        <v>4.6106519690365904</v>
      </c>
      <c r="H221">
        <v>-0.87043299033105503</v>
      </c>
      <c r="I221">
        <v>-2.02932564326409</v>
      </c>
      <c r="J221">
        <v>1.39029760661545</v>
      </c>
      <c r="K221">
        <v>0.94130692211257405</v>
      </c>
      <c r="L221">
        <v>-0.95109947424031405</v>
      </c>
      <c r="M221">
        <v>0.96571803051400795</v>
      </c>
      <c r="N221" t="s">
        <v>1006</v>
      </c>
      <c r="O221" t="s">
        <v>1007</v>
      </c>
      <c r="P221" t="s">
        <v>1021</v>
      </c>
      <c r="Q221" t="s">
        <v>1030</v>
      </c>
      <c r="R221" t="s">
        <v>1007</v>
      </c>
      <c r="S221" t="s">
        <v>1008</v>
      </c>
      <c r="T221" t="s">
        <v>1030</v>
      </c>
      <c r="U221" t="s">
        <v>1007</v>
      </c>
      <c r="V221" t="s">
        <v>1009</v>
      </c>
      <c r="W221">
        <v>56</v>
      </c>
      <c r="X221">
        <v>-0.24169414774692399</v>
      </c>
      <c r="Y221">
        <v>-0.26792395994218599</v>
      </c>
      <c r="Z221">
        <v>-0.44303902892864599</v>
      </c>
      <c r="AA221">
        <v>-0.67125647074206996</v>
      </c>
      <c r="AB221">
        <v>-0.83777419765776795</v>
      </c>
      <c r="AC221">
        <v>-0.52560636984268705</v>
      </c>
      <c r="AD221">
        <v>5.6414245513752903E-2</v>
      </c>
      <c r="AE221">
        <v>0.38632300390281399</v>
      </c>
      <c r="AF221">
        <v>0.190260831983108</v>
      </c>
      <c r="AG221">
        <v>-0.30147743822496098</v>
      </c>
      <c r="AH221">
        <v>6.6840996192720895E-2</v>
      </c>
      <c r="AI221">
        <v>0.45194708120563498</v>
      </c>
      <c r="AJ221">
        <v>0.11348572178027</v>
      </c>
      <c r="AK221">
        <v>4.3403966252225701E-2</v>
      </c>
    </row>
    <row r="222" spans="1:37" x14ac:dyDescent="0.25">
      <c r="A222" t="s">
        <v>1843</v>
      </c>
      <c r="B222" t="s">
        <v>1173</v>
      </c>
      <c r="C222" t="s">
        <v>1138</v>
      </c>
      <c r="D222" t="s">
        <v>1139</v>
      </c>
      <c r="E222">
        <v>187.5</v>
      </c>
      <c r="F222">
        <v>0.17777189366332399</v>
      </c>
      <c r="N222" t="s">
        <v>1014</v>
      </c>
      <c r="O222" t="s">
        <v>1014</v>
      </c>
      <c r="P222" t="s">
        <v>1014</v>
      </c>
      <c r="Q222" t="s">
        <v>1014</v>
      </c>
      <c r="R222" t="s">
        <v>1014</v>
      </c>
      <c r="S222" t="s">
        <v>1014</v>
      </c>
      <c r="T222" t="s">
        <v>1014</v>
      </c>
      <c r="U222" t="s">
        <v>1014</v>
      </c>
      <c r="V222" t="s">
        <v>1015</v>
      </c>
      <c r="W222">
        <v>49</v>
      </c>
      <c r="X222">
        <v>0.30065718907449202</v>
      </c>
      <c r="Y222">
        <v>-0.33441325638470198</v>
      </c>
      <c r="Z222">
        <v>-0.61914981419716497</v>
      </c>
      <c r="AA222">
        <v>-0.687830624399284</v>
      </c>
      <c r="AB222">
        <v>-0.43538473205814099</v>
      </c>
      <c r="AC222">
        <v>-0.18478662080168601</v>
      </c>
      <c r="AD222">
        <v>-0.19803005114598801</v>
      </c>
      <c r="AE222">
        <v>0.109237789880463</v>
      </c>
      <c r="AF222">
        <v>0.44258569124465902</v>
      </c>
      <c r="AG222">
        <v>-0.13011846468457799</v>
      </c>
      <c r="AH222">
        <v>-7.0913753671087196E-2</v>
      </c>
      <c r="AI222">
        <v>0.14549483392058801</v>
      </c>
      <c r="AJ222">
        <v>0.240787635938781</v>
      </c>
      <c r="AK222">
        <v>0.17777189366332399</v>
      </c>
    </row>
    <row r="223" spans="1:37" x14ac:dyDescent="0.25">
      <c r="A223" t="s">
        <v>1844</v>
      </c>
      <c r="B223" t="s">
        <v>1173</v>
      </c>
      <c r="C223" t="s">
        <v>1140</v>
      </c>
      <c r="D223" t="s">
        <v>1141</v>
      </c>
      <c r="E223">
        <v>558.79999999999995</v>
      </c>
      <c r="F223">
        <v>1.2743788272393399</v>
      </c>
      <c r="G223">
        <v>-9.3514272618799799E-2</v>
      </c>
      <c r="H223">
        <v>1.8616298203215</v>
      </c>
      <c r="I223">
        <v>-0.76861376758188504</v>
      </c>
      <c r="J223">
        <v>2.1023341610556801E-2</v>
      </c>
      <c r="K223">
        <v>0.44325897673578502</v>
      </c>
      <c r="L223">
        <v>-0.80413178775406702</v>
      </c>
      <c r="M223">
        <v>0.52661043703265698</v>
      </c>
      <c r="N223" t="s">
        <v>1020</v>
      </c>
      <c r="O223" t="s">
        <v>1006</v>
      </c>
      <c r="P223" t="s">
        <v>1007</v>
      </c>
      <c r="Q223" t="s">
        <v>1030</v>
      </c>
      <c r="R223" t="s">
        <v>1006</v>
      </c>
      <c r="S223" t="s">
        <v>1006</v>
      </c>
      <c r="T223" t="s">
        <v>1021</v>
      </c>
      <c r="U223" t="s">
        <v>1008</v>
      </c>
      <c r="V223" t="s">
        <v>1009</v>
      </c>
      <c r="W223">
        <v>9</v>
      </c>
      <c r="X223">
        <v>-1.2762544097428801</v>
      </c>
      <c r="Y223">
        <v>-0.37381800449459102</v>
      </c>
      <c r="Z223">
        <v>0.86631649640961805</v>
      </c>
      <c r="AA223">
        <v>0.22288397759482301</v>
      </c>
      <c r="AB223">
        <v>-4.5849954064314698E-2</v>
      </c>
      <c r="AC223">
        <v>-9.9675972511615196E-2</v>
      </c>
      <c r="AD223">
        <v>-0.11767210738015101</v>
      </c>
      <c r="AE223">
        <v>0.55184718914347697</v>
      </c>
      <c r="AF223">
        <v>0.63010084041144598</v>
      </c>
      <c r="AG223">
        <v>0.57816042196987105</v>
      </c>
      <c r="AH223">
        <v>0.34921860241221397</v>
      </c>
      <c r="AI223">
        <v>0.19945112584788299</v>
      </c>
      <c r="AJ223">
        <v>1.39944123125388</v>
      </c>
      <c r="AK223">
        <v>1.2743788272393399</v>
      </c>
    </row>
    <row r="224" spans="1:37" x14ac:dyDescent="0.25">
      <c r="A224" t="s">
        <v>1845</v>
      </c>
      <c r="B224" t="s">
        <v>1173</v>
      </c>
      <c r="C224" t="s">
        <v>1142</v>
      </c>
      <c r="D224" t="s">
        <v>1143</v>
      </c>
      <c r="E224">
        <v>483.4</v>
      </c>
      <c r="F224">
        <v>0.89016635899345598</v>
      </c>
      <c r="G224">
        <v>3.1134393673450198</v>
      </c>
      <c r="H224">
        <v>-1.25690077390969</v>
      </c>
      <c r="I224">
        <v>-3.69017026853493</v>
      </c>
      <c r="J224">
        <v>0.91673281233653503</v>
      </c>
      <c r="K224">
        <v>0.16993318134951099</v>
      </c>
      <c r="L224">
        <v>8.1344592233038096E-2</v>
      </c>
      <c r="M224">
        <v>1.06319455735461</v>
      </c>
      <c r="N224" t="s">
        <v>1020</v>
      </c>
      <c r="O224" t="s">
        <v>1007</v>
      </c>
      <c r="P224" t="s">
        <v>1030</v>
      </c>
      <c r="Q224" t="s">
        <v>1030</v>
      </c>
      <c r="R224" t="s">
        <v>1007</v>
      </c>
      <c r="S224" t="s">
        <v>1006</v>
      </c>
      <c r="T224" t="s">
        <v>1008</v>
      </c>
      <c r="U224" t="s">
        <v>1007</v>
      </c>
      <c r="V224" t="s">
        <v>1009</v>
      </c>
      <c r="W224">
        <v>20</v>
      </c>
      <c r="X224">
        <v>0.64907665917511104</v>
      </c>
      <c r="Y224">
        <v>7.0721079354264693E-2</v>
      </c>
      <c r="Z224">
        <v>-0.62592587134634103</v>
      </c>
      <c r="AA224">
        <v>-0.82203171684743404</v>
      </c>
      <c r="AB224">
        <v>0.36748224609250901</v>
      </c>
      <c r="AC224">
        <v>0.242469774013302</v>
      </c>
      <c r="AD224">
        <v>-9.4737748808236003E-2</v>
      </c>
      <c r="AE224">
        <v>-0.62793801952158002</v>
      </c>
      <c r="AF224">
        <v>-1.0625274242221501</v>
      </c>
      <c r="AG224">
        <v>-0.97496819527838596</v>
      </c>
      <c r="AH224">
        <v>-2.5269278981768301E-2</v>
      </c>
      <c r="AI224">
        <v>0.85358431994853101</v>
      </c>
      <c r="AJ224">
        <v>1.12623879508606</v>
      </c>
      <c r="AK224">
        <v>0.89016635899345598</v>
      </c>
    </row>
    <row r="225" spans="1:37" x14ac:dyDescent="0.25">
      <c r="A225" t="s">
        <v>1846</v>
      </c>
      <c r="B225" t="s">
        <v>1173</v>
      </c>
      <c r="C225" t="s">
        <v>1144</v>
      </c>
      <c r="D225" t="s">
        <v>1145</v>
      </c>
      <c r="E225">
        <v>2583</v>
      </c>
      <c r="F225">
        <v>0.86701316767293901</v>
      </c>
      <c r="G225">
        <v>-0.56745028316280399</v>
      </c>
      <c r="H225">
        <v>-1.25690077390969</v>
      </c>
      <c r="I225">
        <v>0.79574150739295302</v>
      </c>
      <c r="J225">
        <v>0.38923091644417601</v>
      </c>
      <c r="K225">
        <v>1.0691182292874599</v>
      </c>
      <c r="L225">
        <v>-3.91349605545862E-2</v>
      </c>
      <c r="M225">
        <v>1.9810586370184999</v>
      </c>
      <c r="N225" t="s">
        <v>1020</v>
      </c>
      <c r="O225" t="s">
        <v>1021</v>
      </c>
      <c r="P225" t="s">
        <v>1030</v>
      </c>
      <c r="Q225" t="s">
        <v>1008</v>
      </c>
      <c r="R225" t="s">
        <v>1008</v>
      </c>
      <c r="S225" t="s">
        <v>1007</v>
      </c>
      <c r="T225" t="s">
        <v>1006</v>
      </c>
      <c r="U225" t="s">
        <v>1007</v>
      </c>
      <c r="V225" t="s">
        <v>1009</v>
      </c>
      <c r="W225">
        <v>21</v>
      </c>
      <c r="X225">
        <v>-3.7736944683336701E-2</v>
      </c>
      <c r="Y225">
        <v>-0.54289756894858199</v>
      </c>
      <c r="Z225">
        <v>-0.63487216063733998</v>
      </c>
      <c r="AA225">
        <v>-0.309543277582218</v>
      </c>
      <c r="AB225">
        <v>9.2462027773247395E-3</v>
      </c>
      <c r="AC225">
        <v>0.47905790026419298</v>
      </c>
      <c r="AD225">
        <v>0.23075625333470701</v>
      </c>
      <c r="AE225">
        <v>0.41536686137365503</v>
      </c>
      <c r="AF225">
        <v>1.01154198707217</v>
      </c>
      <c r="AG225">
        <v>0.272299447636348</v>
      </c>
      <c r="AH225">
        <v>0.700686557254937</v>
      </c>
      <c r="AI225">
        <v>1.40302721512066</v>
      </c>
      <c r="AJ225">
        <v>1.4755399117985899</v>
      </c>
      <c r="AK225">
        <v>0.86701316767293901</v>
      </c>
    </row>
    <row r="226" spans="1:37" x14ac:dyDescent="0.25">
      <c r="A226" t="s">
        <v>1847</v>
      </c>
      <c r="B226" t="s">
        <v>1173</v>
      </c>
      <c r="C226" t="s">
        <v>1146</v>
      </c>
      <c r="D226" t="s">
        <v>1147</v>
      </c>
      <c r="E226">
        <v>2536.1</v>
      </c>
      <c r="F226">
        <v>0.53760534181854103</v>
      </c>
      <c r="G226">
        <v>-0.71057873949237704</v>
      </c>
      <c r="H226">
        <v>-0.477268125351893</v>
      </c>
      <c r="I226">
        <v>8.6997703409570998E-2</v>
      </c>
      <c r="J226">
        <v>0.65625018678281699</v>
      </c>
      <c r="K226">
        <v>-0.66116484265247</v>
      </c>
      <c r="L226">
        <v>-3.1136482070792601E-2</v>
      </c>
      <c r="M226">
        <v>1.5672924893359499</v>
      </c>
      <c r="N226" t="s">
        <v>1051</v>
      </c>
      <c r="O226" t="s">
        <v>1030</v>
      </c>
      <c r="P226" t="s">
        <v>1021</v>
      </c>
      <c r="Q226" t="s">
        <v>1006</v>
      </c>
      <c r="R226" t="s">
        <v>1007</v>
      </c>
      <c r="S226" t="s">
        <v>1021</v>
      </c>
      <c r="T226" t="s">
        <v>1008</v>
      </c>
      <c r="U226" t="s">
        <v>1007</v>
      </c>
      <c r="V226" t="s">
        <v>1009</v>
      </c>
      <c r="W226">
        <v>31</v>
      </c>
      <c r="X226">
        <v>-0.63665440824374397</v>
      </c>
      <c r="Y226">
        <v>-2.12471232297036E-2</v>
      </c>
      <c r="Z226">
        <v>0.33424158456902398</v>
      </c>
      <c r="AA226">
        <v>-1.26029608137522</v>
      </c>
      <c r="AB226">
        <v>-1.36255523200537</v>
      </c>
      <c r="AC226">
        <v>-1.24933136145317</v>
      </c>
      <c r="AD226">
        <v>-0.71409410458357903</v>
      </c>
      <c r="AE226">
        <v>-0.63336332117067595</v>
      </c>
      <c r="AF226">
        <v>-0.57682526973116999</v>
      </c>
      <c r="AG226">
        <v>0.11320661658584701</v>
      </c>
      <c r="AH226">
        <v>0.72442590131667595</v>
      </c>
      <c r="AI226">
        <v>0.94527576485689602</v>
      </c>
      <c r="AJ226">
        <v>0.27370112600193303</v>
      </c>
      <c r="AK226">
        <v>0.53760534181854103</v>
      </c>
    </row>
    <row r="227" spans="1:37" x14ac:dyDescent="0.25">
      <c r="A227" t="s">
        <v>1848</v>
      </c>
      <c r="B227" t="s">
        <v>1173</v>
      </c>
      <c r="C227" t="s">
        <v>1148</v>
      </c>
      <c r="D227" t="s">
        <v>1149</v>
      </c>
      <c r="E227">
        <v>802.3</v>
      </c>
      <c r="F227">
        <v>0.36229306412258799</v>
      </c>
      <c r="G227">
        <v>-0.69844335310342698</v>
      </c>
      <c r="H227">
        <v>-1.6467170981885899</v>
      </c>
      <c r="I227">
        <v>-0.18188900903090299</v>
      </c>
      <c r="J227">
        <v>0.93188253625492701</v>
      </c>
      <c r="K227">
        <v>0.49284964647553697</v>
      </c>
      <c r="L227">
        <v>0.33676241698381998</v>
      </c>
      <c r="M227">
        <v>1.10392763214223</v>
      </c>
      <c r="N227" t="s">
        <v>1008</v>
      </c>
      <c r="O227" t="s">
        <v>1030</v>
      </c>
      <c r="P227" t="s">
        <v>1030</v>
      </c>
      <c r="Q227" t="s">
        <v>1021</v>
      </c>
      <c r="R227" t="s">
        <v>1007</v>
      </c>
      <c r="S227" t="s">
        <v>1008</v>
      </c>
      <c r="T227" t="s">
        <v>1008</v>
      </c>
      <c r="U227" t="s">
        <v>1007</v>
      </c>
      <c r="V227" t="s">
        <v>1009</v>
      </c>
      <c r="W227">
        <v>42</v>
      </c>
      <c r="X227">
        <v>-0.18763806060221899</v>
      </c>
      <c r="Y227">
        <v>-0.323520177438683</v>
      </c>
      <c r="Z227">
        <v>-1.7942034723489999</v>
      </c>
      <c r="AA227">
        <v>-6.9108923784090906E-2</v>
      </c>
      <c r="AB227">
        <v>0.33894432112860501</v>
      </c>
      <c r="AC227">
        <v>-3.5879310726640898E-2</v>
      </c>
      <c r="AD227">
        <v>1.0347080010976999</v>
      </c>
      <c r="AE227">
        <v>0.243924318118169</v>
      </c>
      <c r="AF227">
        <v>8.3091989954065498E-2</v>
      </c>
      <c r="AG227">
        <v>0.375575123827393</v>
      </c>
      <c r="AH227">
        <v>0.541697956249657</v>
      </c>
      <c r="AI227">
        <v>0.88142929238609602</v>
      </c>
      <c r="AJ227">
        <v>0.79839121807855995</v>
      </c>
      <c r="AK227">
        <v>0.36229306412258799</v>
      </c>
    </row>
    <row r="228" spans="1:37" x14ac:dyDescent="0.25">
      <c r="A228" t="s">
        <v>1849</v>
      </c>
      <c r="B228" t="s">
        <v>1173</v>
      </c>
      <c r="C228" t="s">
        <v>1150</v>
      </c>
      <c r="D228" t="s">
        <v>1151</v>
      </c>
      <c r="E228">
        <v>2947.8</v>
      </c>
      <c r="F228">
        <v>-0.34677403323560901</v>
      </c>
      <c r="G228">
        <v>0.25487975469831697</v>
      </c>
      <c r="H228">
        <v>-1.4592540337684199</v>
      </c>
      <c r="I228">
        <v>-0.28537487812100099</v>
      </c>
      <c r="J228">
        <v>1.0819370237730299</v>
      </c>
      <c r="K228">
        <v>0.98741748478892699</v>
      </c>
      <c r="L228">
        <v>-5.1275758264999201E-2</v>
      </c>
      <c r="M228">
        <v>1.274621415867</v>
      </c>
      <c r="N228" t="s">
        <v>1021</v>
      </c>
      <c r="O228" t="s">
        <v>1008</v>
      </c>
      <c r="P228" t="s">
        <v>1030</v>
      </c>
      <c r="Q228" t="s">
        <v>1021</v>
      </c>
      <c r="R228" t="s">
        <v>1007</v>
      </c>
      <c r="S228" t="s">
        <v>1008</v>
      </c>
      <c r="T228" t="s">
        <v>1006</v>
      </c>
      <c r="U228" t="s">
        <v>1007</v>
      </c>
      <c r="V228" t="s">
        <v>1009</v>
      </c>
      <c r="W228">
        <v>61</v>
      </c>
      <c r="X228">
        <v>-0.85212204906428601</v>
      </c>
      <c r="Y228">
        <v>-0.77341660495018805</v>
      </c>
      <c r="Z228">
        <v>-0.74137241432993495</v>
      </c>
      <c r="AA228">
        <v>-1.3830226198538</v>
      </c>
      <c r="AB228">
        <v>-1.5565311180110999</v>
      </c>
      <c r="AC228">
        <v>-1.2433233090235101</v>
      </c>
      <c r="AD228">
        <v>-0.294437561736766</v>
      </c>
      <c r="AE228">
        <v>-0.31341217054295201</v>
      </c>
      <c r="AF228">
        <v>-0.44813710284364</v>
      </c>
      <c r="AG228">
        <v>-0.49609925200873001</v>
      </c>
      <c r="AH228">
        <v>-8.1894907456213598E-2</v>
      </c>
      <c r="AI228">
        <v>0.38445601456699502</v>
      </c>
      <c r="AJ228">
        <v>0.33447882324317502</v>
      </c>
      <c r="AK228">
        <v>-0.34677403323560901</v>
      </c>
    </row>
    <row r="229" spans="1:37" x14ac:dyDescent="0.25">
      <c r="A229" t="s">
        <v>1850</v>
      </c>
      <c r="B229" t="s">
        <v>1173</v>
      </c>
      <c r="C229" t="s">
        <v>1152</v>
      </c>
      <c r="D229" t="s">
        <v>1153</v>
      </c>
      <c r="E229">
        <v>152.1</v>
      </c>
      <c r="F229">
        <v>-0.54032011541249103</v>
      </c>
      <c r="G229">
        <v>1.3577400138626701</v>
      </c>
      <c r="H229">
        <v>-1.6467170981885899</v>
      </c>
      <c r="I229">
        <v>-2.15466663272626</v>
      </c>
      <c r="J229">
        <v>1.05838466021975</v>
      </c>
      <c r="K229">
        <v>-0.41576114477431603</v>
      </c>
      <c r="L229">
        <v>5.7191352934203799E-2</v>
      </c>
      <c r="M229">
        <v>0.65249351816646195</v>
      </c>
      <c r="N229" t="s">
        <v>1021</v>
      </c>
      <c r="O229" t="s">
        <v>1007</v>
      </c>
      <c r="P229" t="s">
        <v>1030</v>
      </c>
      <c r="Q229" t="s">
        <v>1030</v>
      </c>
      <c r="R229" t="s">
        <v>1007</v>
      </c>
      <c r="S229" t="s">
        <v>1021</v>
      </c>
      <c r="T229" t="s">
        <v>1008</v>
      </c>
      <c r="U229" t="s">
        <v>1008</v>
      </c>
      <c r="V229" t="s">
        <v>1009</v>
      </c>
      <c r="W229">
        <v>68</v>
      </c>
      <c r="X229">
        <v>-1.0134929393774299</v>
      </c>
      <c r="Y229">
        <v>-1.4962914713742601</v>
      </c>
      <c r="Z229">
        <v>-1.4834795751591701</v>
      </c>
      <c r="AA229">
        <v>-0.99249795704186095</v>
      </c>
      <c r="AB229">
        <v>-1.2270614984025201</v>
      </c>
      <c r="AC229">
        <v>-1.1404195053835799</v>
      </c>
      <c r="AD229">
        <v>-0.86486167506969502</v>
      </c>
      <c r="AE229">
        <v>-0.68614286163754001</v>
      </c>
      <c r="AF229">
        <v>-0.70323969241339901</v>
      </c>
      <c r="AG229">
        <v>-0.56027708318621405</v>
      </c>
      <c r="AH229">
        <v>-0.237560733640447</v>
      </c>
      <c r="AI229">
        <v>0.63159504874736605</v>
      </c>
      <c r="AJ229">
        <v>0.37860631636228198</v>
      </c>
      <c r="AK229">
        <v>-0.54032011541249103</v>
      </c>
    </row>
    <row r="230" spans="1:37" x14ac:dyDescent="0.25">
      <c r="A230" t="s">
        <v>1851</v>
      </c>
      <c r="B230" t="s">
        <v>1173</v>
      </c>
      <c r="C230" t="s">
        <v>1154</v>
      </c>
      <c r="D230" t="s">
        <v>1155</v>
      </c>
      <c r="E230">
        <v>706.8</v>
      </c>
      <c r="F230">
        <v>-0.171589460693299</v>
      </c>
      <c r="G230">
        <v>-0.37640879824193202</v>
      </c>
      <c r="H230">
        <v>0.44300284053912498</v>
      </c>
      <c r="I230">
        <v>-0.38437613357509698</v>
      </c>
      <c r="J230">
        <v>0.76598713695901299</v>
      </c>
      <c r="K230">
        <v>-1.1851967860003401</v>
      </c>
      <c r="L230">
        <v>-0.77286517255211495</v>
      </c>
      <c r="M230">
        <v>7.0649472379879799E-2</v>
      </c>
      <c r="N230" t="s">
        <v>1006</v>
      </c>
      <c r="O230" t="s">
        <v>1021</v>
      </c>
      <c r="P230" t="s">
        <v>1008</v>
      </c>
      <c r="Q230" t="s">
        <v>1021</v>
      </c>
      <c r="R230" t="s">
        <v>1007</v>
      </c>
      <c r="S230" t="s">
        <v>1030</v>
      </c>
      <c r="T230" t="s">
        <v>1021</v>
      </c>
      <c r="U230" t="s">
        <v>1006</v>
      </c>
      <c r="V230" t="s">
        <v>1009</v>
      </c>
      <c r="W230">
        <v>59</v>
      </c>
      <c r="X230">
        <v>-0.138958426803241</v>
      </c>
      <c r="Y230">
        <v>-0.154959565155425</v>
      </c>
      <c r="Z230">
        <v>-0.28529064759230599</v>
      </c>
      <c r="AA230">
        <v>-0.63012666079232904</v>
      </c>
      <c r="AB230">
        <v>-0.72652027585787504</v>
      </c>
      <c r="AC230">
        <v>-0.46100001993307499</v>
      </c>
      <c r="AD230">
        <v>-0.46626551748626499</v>
      </c>
      <c r="AE230">
        <v>-0.50334819777349504</v>
      </c>
      <c r="AF230">
        <v>-0.183781464744459</v>
      </c>
      <c r="AG230">
        <v>-0.37739708042147702</v>
      </c>
      <c r="AH230">
        <v>-0.56157704587864798</v>
      </c>
      <c r="AI230">
        <v>-1.2914618946775001</v>
      </c>
      <c r="AJ230">
        <v>-0.458159717079201</v>
      </c>
      <c r="AK230">
        <v>-0.171589460693299</v>
      </c>
    </row>
    <row r="231" spans="1:37" x14ac:dyDescent="0.25">
      <c r="A231" t="s">
        <v>1852</v>
      </c>
      <c r="B231" t="s">
        <v>1173</v>
      </c>
      <c r="C231" t="s">
        <v>1156</v>
      </c>
      <c r="D231" t="s">
        <v>1157</v>
      </c>
      <c r="E231">
        <v>1028.0999999999999</v>
      </c>
      <c r="F231">
        <v>-1.2636010256963299</v>
      </c>
      <c r="G231">
        <v>0.59283240760324496</v>
      </c>
      <c r="H231">
        <v>0.65999000424846799</v>
      </c>
      <c r="I231">
        <v>-1.78902995986713</v>
      </c>
      <c r="J231">
        <v>0.51909678435964501</v>
      </c>
      <c r="K231">
        <v>-0.36114470563636702</v>
      </c>
      <c r="L231">
        <v>-0.17074290867449099</v>
      </c>
      <c r="M231">
        <v>-0.102912197262902</v>
      </c>
      <c r="N231" t="s">
        <v>1030</v>
      </c>
      <c r="O231" t="s">
        <v>1007</v>
      </c>
      <c r="P231" t="s">
        <v>1008</v>
      </c>
      <c r="Q231" t="s">
        <v>1030</v>
      </c>
      <c r="R231" t="s">
        <v>1008</v>
      </c>
      <c r="S231" t="s">
        <v>1021</v>
      </c>
      <c r="T231" t="s">
        <v>1006</v>
      </c>
      <c r="U231" t="s">
        <v>1006</v>
      </c>
      <c r="V231" t="s">
        <v>1009</v>
      </c>
      <c r="W231">
        <v>78</v>
      </c>
      <c r="X231">
        <v>-1.6191378756130601</v>
      </c>
      <c r="Y231">
        <v>-1.4040911384502901</v>
      </c>
      <c r="Z231">
        <v>-0.75379418512660601</v>
      </c>
      <c r="AA231">
        <v>-1.3568396624343699</v>
      </c>
      <c r="AB231">
        <v>-1.4799271166879899</v>
      </c>
      <c r="AC231">
        <v>-1.6960449555199</v>
      </c>
      <c r="AD231">
        <v>-1.54382915189396</v>
      </c>
      <c r="AE231">
        <v>-1.18483173808499</v>
      </c>
      <c r="AF231">
        <v>-0.72963229425362996</v>
      </c>
      <c r="AG231">
        <v>-1.1307059412259</v>
      </c>
      <c r="AH231">
        <v>-1.1916773929928399</v>
      </c>
      <c r="AI231">
        <v>-0.36176600200539499</v>
      </c>
      <c r="AJ231">
        <v>-0.39962474827551497</v>
      </c>
      <c r="AK231">
        <v>-1.2636010256963299</v>
      </c>
    </row>
    <row r="232" spans="1:37" x14ac:dyDescent="0.25">
      <c r="A232" t="s">
        <v>1853</v>
      </c>
      <c r="B232" t="s">
        <v>1173</v>
      </c>
      <c r="C232" t="s">
        <v>1158</v>
      </c>
      <c r="D232" t="s">
        <v>1159</v>
      </c>
      <c r="E232">
        <v>2695.7</v>
      </c>
      <c r="F232">
        <v>0.48608808966316802</v>
      </c>
      <c r="G232">
        <v>3.7276352674904097E-2</v>
      </c>
      <c r="H232">
        <v>1.0819971717637</v>
      </c>
      <c r="I232">
        <v>0.86942230703325296</v>
      </c>
      <c r="J232">
        <v>0.54748230087942495</v>
      </c>
      <c r="K232">
        <v>1.6311411987506199</v>
      </c>
      <c r="L232">
        <v>-0.54202994226166501</v>
      </c>
      <c r="M232">
        <v>1.48095880750248</v>
      </c>
      <c r="N232" t="s">
        <v>1008</v>
      </c>
      <c r="O232" t="s">
        <v>1008</v>
      </c>
      <c r="P232" t="s">
        <v>1007</v>
      </c>
      <c r="Q232" t="s">
        <v>1007</v>
      </c>
      <c r="R232" t="s">
        <v>1008</v>
      </c>
      <c r="S232" t="s">
        <v>1007</v>
      </c>
      <c r="T232" t="s">
        <v>1021</v>
      </c>
      <c r="U232" t="s">
        <v>1007</v>
      </c>
      <c r="V232" t="s">
        <v>1009</v>
      </c>
      <c r="W232">
        <v>35</v>
      </c>
      <c r="X232">
        <v>-0.12655768936192999</v>
      </c>
      <c r="Y232">
        <v>-0.12038439720499899</v>
      </c>
      <c r="Z232">
        <v>-0.47153563866514497</v>
      </c>
      <c r="AA232">
        <v>-1.4427839073881299</v>
      </c>
      <c r="AB232">
        <v>-1.03901435871036</v>
      </c>
      <c r="AC232">
        <v>-0.844188976122071</v>
      </c>
      <c r="AD232">
        <v>-0.36218032777741399</v>
      </c>
      <c r="AE232">
        <v>5.6474138632840697E-2</v>
      </c>
      <c r="AF232">
        <v>9.3606025421778594E-2</v>
      </c>
      <c r="AG232">
        <v>0.27797709371676199</v>
      </c>
      <c r="AH232">
        <v>0.79300732471143698</v>
      </c>
      <c r="AI232">
        <v>1.17743741833366</v>
      </c>
      <c r="AJ232">
        <v>0.849249368855577</v>
      </c>
      <c r="AK232">
        <v>0.48608808966316802</v>
      </c>
    </row>
    <row r="233" spans="1:37" x14ac:dyDescent="0.25">
      <c r="A233" t="s">
        <v>1854</v>
      </c>
      <c r="B233" t="s">
        <v>1173</v>
      </c>
      <c r="C233" t="s">
        <v>1160</v>
      </c>
      <c r="D233" t="s">
        <v>1161</v>
      </c>
      <c r="E233">
        <v>1571.1</v>
      </c>
      <c r="F233">
        <v>1.43869121309898</v>
      </c>
      <c r="G233">
        <v>0.46741216963503301</v>
      </c>
      <c r="H233">
        <v>1.8616298203215</v>
      </c>
      <c r="I233">
        <v>1.0146053169460101</v>
      </c>
      <c r="J233">
        <v>-7.1596179450905198E-2</v>
      </c>
      <c r="K233">
        <v>0.51209708888773198</v>
      </c>
      <c r="L233">
        <v>-0.67752975911612301</v>
      </c>
      <c r="M233">
        <v>1.1532755526454901</v>
      </c>
      <c r="N233" t="s">
        <v>1020</v>
      </c>
      <c r="O233" t="s">
        <v>1008</v>
      </c>
      <c r="P233" t="s">
        <v>1007</v>
      </c>
      <c r="Q233" t="s">
        <v>1007</v>
      </c>
      <c r="R233" t="s">
        <v>1006</v>
      </c>
      <c r="S233" t="s">
        <v>1008</v>
      </c>
      <c r="T233" t="s">
        <v>1021</v>
      </c>
      <c r="U233" t="s">
        <v>1007</v>
      </c>
      <c r="V233" t="s">
        <v>1009</v>
      </c>
      <c r="W233">
        <v>7</v>
      </c>
      <c r="X233">
        <v>0.20544308490980701</v>
      </c>
      <c r="Y233">
        <v>-0.20158579374524399</v>
      </c>
      <c r="Z233">
        <v>-0.32442125345630102</v>
      </c>
      <c r="AA233">
        <v>-1.05643282997735</v>
      </c>
      <c r="AB233">
        <v>-0.96955046388633004</v>
      </c>
      <c r="AC233">
        <v>-0.78225032453554699</v>
      </c>
      <c r="AD233">
        <v>-0.14566843322864101</v>
      </c>
      <c r="AE233">
        <v>0.20914263853987999</v>
      </c>
      <c r="AF233">
        <v>-7.5251406482893496E-2</v>
      </c>
      <c r="AG233">
        <v>0.17091012925396801</v>
      </c>
      <c r="AH233">
        <v>0.668380939687089</v>
      </c>
      <c r="AI233">
        <v>1.4120764060425599</v>
      </c>
      <c r="AJ233">
        <v>1.77047818491797</v>
      </c>
      <c r="AK233">
        <v>1.43869121309898</v>
      </c>
    </row>
    <row r="234" spans="1:37" x14ac:dyDescent="0.25">
      <c r="A234" t="s">
        <v>1855</v>
      </c>
      <c r="B234" t="s">
        <v>1173</v>
      </c>
      <c r="C234" t="s">
        <v>1162</v>
      </c>
      <c r="D234" t="s">
        <v>1163</v>
      </c>
      <c r="E234">
        <v>472</v>
      </c>
      <c r="F234">
        <v>1.4874853538936601</v>
      </c>
      <c r="N234" t="s">
        <v>1014</v>
      </c>
      <c r="O234" t="s">
        <v>1014</v>
      </c>
      <c r="P234" t="s">
        <v>1014</v>
      </c>
      <c r="Q234" t="s">
        <v>1014</v>
      </c>
      <c r="R234" t="s">
        <v>1014</v>
      </c>
      <c r="S234" t="s">
        <v>1014</v>
      </c>
      <c r="T234" t="s">
        <v>1014</v>
      </c>
      <c r="U234" t="s">
        <v>1014</v>
      </c>
      <c r="V234" t="s">
        <v>1015</v>
      </c>
      <c r="W234">
        <v>5</v>
      </c>
      <c r="X234">
        <v>0.406237504404387</v>
      </c>
      <c r="Y234">
        <v>0.53163996905180999</v>
      </c>
      <c r="Z234">
        <v>0.23026219644877899</v>
      </c>
      <c r="AA234">
        <v>8.4229258107209701E-2</v>
      </c>
      <c r="AB234">
        <v>0.27501851057337301</v>
      </c>
      <c r="AC234">
        <v>0.52344460811356197</v>
      </c>
      <c r="AD234">
        <v>0.91382716879714698</v>
      </c>
      <c r="AE234">
        <v>0.97002999375296906</v>
      </c>
      <c r="AF234">
        <v>1.0223981155284001</v>
      </c>
      <c r="AG234">
        <v>1.6816530743103899</v>
      </c>
      <c r="AH234">
        <v>1.88967282079469</v>
      </c>
      <c r="AI234">
        <v>1.77556755697896</v>
      </c>
      <c r="AJ234">
        <v>1.65092407802067</v>
      </c>
      <c r="AK234">
        <v>1.4874853538936601</v>
      </c>
    </row>
    <row r="235" spans="1:37" x14ac:dyDescent="0.25">
      <c r="A235" t="s">
        <v>1856</v>
      </c>
      <c r="B235" t="s">
        <v>1173</v>
      </c>
      <c r="C235" t="s">
        <v>1164</v>
      </c>
      <c r="D235" t="s">
        <v>1165</v>
      </c>
      <c r="E235">
        <v>1362.1</v>
      </c>
      <c r="F235">
        <v>1.31322960183921</v>
      </c>
      <c r="G235">
        <v>-0.48830140351110801</v>
      </c>
      <c r="H235">
        <v>1.79014012220472</v>
      </c>
      <c r="I235">
        <v>0.83493487920931397</v>
      </c>
      <c r="J235">
        <v>0.250474677439329</v>
      </c>
      <c r="K235">
        <v>-9.8762087418424904E-2</v>
      </c>
      <c r="L235">
        <v>-0.219501970015404</v>
      </c>
      <c r="M235">
        <v>0.21251892768943301</v>
      </c>
      <c r="N235" t="s">
        <v>1020</v>
      </c>
      <c r="O235" t="s">
        <v>1021</v>
      </c>
      <c r="P235" t="s">
        <v>1007</v>
      </c>
      <c r="Q235" t="s">
        <v>1008</v>
      </c>
      <c r="R235" t="s">
        <v>1008</v>
      </c>
      <c r="S235" t="s">
        <v>1006</v>
      </c>
      <c r="T235" t="s">
        <v>1006</v>
      </c>
      <c r="U235" t="s">
        <v>1006</v>
      </c>
      <c r="V235" t="s">
        <v>1009</v>
      </c>
      <c r="W235">
        <v>8</v>
      </c>
      <c r="X235">
        <v>-0.20121273004868301</v>
      </c>
      <c r="Y235">
        <v>3.4192542394788798E-2</v>
      </c>
      <c r="Z235">
        <v>-0.226692895210308</v>
      </c>
      <c r="AA235">
        <v>-0.43785642764580102</v>
      </c>
      <c r="AB235">
        <v>0.36402534925616298</v>
      </c>
      <c r="AC235">
        <v>0.65526313957415305</v>
      </c>
      <c r="AD235">
        <v>0.37784848206710298</v>
      </c>
      <c r="AE235">
        <v>6.7079795191171104E-2</v>
      </c>
      <c r="AF235">
        <v>0.32808384576321498</v>
      </c>
      <c r="AG235">
        <v>0.988214745621385</v>
      </c>
      <c r="AH235">
        <v>1.02122760052566</v>
      </c>
      <c r="AI235">
        <v>1.3854890837577101</v>
      </c>
      <c r="AJ235">
        <v>1.5052035688894101</v>
      </c>
      <c r="AK235">
        <v>1.31322960183921</v>
      </c>
    </row>
    <row r="236" spans="1:37" x14ac:dyDescent="0.25">
      <c r="A236" t="s">
        <v>1857</v>
      </c>
      <c r="B236" t="s">
        <v>1173</v>
      </c>
      <c r="C236" t="s">
        <v>1166</v>
      </c>
      <c r="D236" t="s">
        <v>1167</v>
      </c>
      <c r="E236">
        <v>2268</v>
      </c>
      <c r="F236">
        <v>7.2819945425917895E-2</v>
      </c>
      <c r="G236">
        <v>-0.301637655061336</v>
      </c>
      <c r="H236">
        <v>1.3332121362989999</v>
      </c>
      <c r="I236">
        <v>0.49884390069845902</v>
      </c>
      <c r="J236">
        <v>3.3788406546713098E-2</v>
      </c>
      <c r="K236">
        <v>-1.21201686822628</v>
      </c>
      <c r="L236">
        <v>-0.77106840799549103</v>
      </c>
      <c r="M236">
        <v>1.33114001112443</v>
      </c>
      <c r="N236" t="s">
        <v>1006</v>
      </c>
      <c r="O236" t="s">
        <v>1006</v>
      </c>
      <c r="P236" t="s">
        <v>1007</v>
      </c>
      <c r="Q236" t="s">
        <v>1006</v>
      </c>
      <c r="R236" t="s">
        <v>1006</v>
      </c>
      <c r="S236" t="s">
        <v>1030</v>
      </c>
      <c r="T236" t="s">
        <v>1021</v>
      </c>
      <c r="U236" t="s">
        <v>1007</v>
      </c>
      <c r="V236" t="s">
        <v>1009</v>
      </c>
      <c r="W236">
        <v>55</v>
      </c>
      <c r="X236">
        <v>-0.41104726085548698</v>
      </c>
      <c r="Y236">
        <v>0.603716002060945</v>
      </c>
      <c r="Z236">
        <v>0.44938305077588703</v>
      </c>
      <c r="AA236">
        <v>-0.85986641632184901</v>
      </c>
      <c r="AB236">
        <v>-0.86475871262231097</v>
      </c>
      <c r="AC236">
        <v>-0.39563399611223399</v>
      </c>
      <c r="AD236">
        <v>-0.44496834869618501</v>
      </c>
      <c r="AE236">
        <v>-0.29555243800038</v>
      </c>
      <c r="AF236">
        <v>-0.13451556647646701</v>
      </c>
      <c r="AG236">
        <v>0.15767926070346899</v>
      </c>
      <c r="AH236">
        <v>0.25306092296741101</v>
      </c>
      <c r="AI236">
        <v>0.46560798221752397</v>
      </c>
      <c r="AJ236">
        <v>0.54197561275634398</v>
      </c>
      <c r="AK236">
        <v>7.2819945425917895E-2</v>
      </c>
    </row>
    <row r="237" spans="1:37" x14ac:dyDescent="0.25">
      <c r="A237" t="s">
        <v>1858</v>
      </c>
      <c r="B237" t="s">
        <v>1173</v>
      </c>
      <c r="C237" t="s">
        <v>1168</v>
      </c>
      <c r="D237" t="s">
        <v>1169</v>
      </c>
      <c r="E237">
        <v>2337.1999999999998</v>
      </c>
      <c r="F237">
        <v>-2.38382961387003E-2</v>
      </c>
      <c r="G237">
        <v>0.30285657903147101</v>
      </c>
      <c r="H237">
        <v>-0.89400399213405002</v>
      </c>
      <c r="I237">
        <v>-2.0831097281615099E-2</v>
      </c>
      <c r="J237">
        <v>1.06446265631735</v>
      </c>
      <c r="K237">
        <v>-0.66609140899201302</v>
      </c>
      <c r="L237">
        <v>-0.40337912132874698</v>
      </c>
      <c r="M237">
        <v>1.54661130559573</v>
      </c>
      <c r="N237" t="s">
        <v>1006</v>
      </c>
      <c r="O237" t="s">
        <v>1008</v>
      </c>
      <c r="P237" t="s">
        <v>1021</v>
      </c>
      <c r="Q237" t="s">
        <v>1006</v>
      </c>
      <c r="R237" t="s">
        <v>1007</v>
      </c>
      <c r="S237" t="s">
        <v>1021</v>
      </c>
      <c r="T237" t="s">
        <v>1006</v>
      </c>
      <c r="U237" t="s">
        <v>1007</v>
      </c>
      <c r="V237" t="s">
        <v>1009</v>
      </c>
      <c r="W237">
        <v>58</v>
      </c>
      <c r="X237">
        <v>-0.20199923210064</v>
      </c>
      <c r="Y237">
        <v>5.1677451947288199E-2</v>
      </c>
      <c r="Z237">
        <v>-1.1535562031019299E-2</v>
      </c>
      <c r="AA237">
        <v>-0.33273700424316099</v>
      </c>
      <c r="AB237">
        <v>-0.48668009835051101</v>
      </c>
      <c r="AC237">
        <v>-0.300623730786374</v>
      </c>
      <c r="AD237">
        <v>-0.15065531217950001</v>
      </c>
      <c r="AE237">
        <v>-0.71790165758372104</v>
      </c>
      <c r="AF237">
        <v>-0.18573701132943801</v>
      </c>
      <c r="AG237">
        <v>-4.0659914938976E-2</v>
      </c>
      <c r="AH237">
        <v>-0.27267974101481002</v>
      </c>
      <c r="AI237">
        <v>0.34291340174441798</v>
      </c>
      <c r="AJ237">
        <v>0.19383815260204301</v>
      </c>
      <c r="AK237">
        <v>-2.38382961387003E-2</v>
      </c>
    </row>
    <row r="238" spans="1:37" x14ac:dyDescent="0.25">
      <c r="A238" t="s">
        <v>1859</v>
      </c>
      <c r="B238" t="s">
        <v>1173</v>
      </c>
      <c r="C238" t="s">
        <v>1170</v>
      </c>
      <c r="D238" t="s">
        <v>1171</v>
      </c>
      <c r="E238">
        <v>488.4</v>
      </c>
      <c r="F238">
        <v>0.506361702375551</v>
      </c>
      <c r="G238">
        <v>-0.33208309238158001</v>
      </c>
      <c r="H238">
        <v>-1.6467170981885899</v>
      </c>
      <c r="I238">
        <v>-0.123381129838032</v>
      </c>
      <c r="J238">
        <v>-0.47723069688618602</v>
      </c>
      <c r="K238">
        <v>-1.3564076619712999</v>
      </c>
      <c r="L238">
        <v>-0.72156243217173699</v>
      </c>
      <c r="M238">
        <v>0.76893832768328296</v>
      </c>
      <c r="N238" t="s">
        <v>1008</v>
      </c>
      <c r="O238" t="s">
        <v>1006</v>
      </c>
      <c r="P238" t="s">
        <v>1030</v>
      </c>
      <c r="Q238" t="s">
        <v>1021</v>
      </c>
      <c r="R238" t="s">
        <v>1021</v>
      </c>
      <c r="S238" t="s">
        <v>1030</v>
      </c>
      <c r="T238" t="s">
        <v>1021</v>
      </c>
      <c r="U238" t="s">
        <v>1008</v>
      </c>
      <c r="V238" t="s">
        <v>1009</v>
      </c>
      <c r="W238">
        <v>33</v>
      </c>
      <c r="X238">
        <v>5.5721298934082598E-2</v>
      </c>
      <c r="Y238">
        <v>0.26652925351765799</v>
      </c>
      <c r="Z238">
        <v>0.444437169007184</v>
      </c>
      <c r="AA238">
        <v>4.5915741123342499E-2</v>
      </c>
      <c r="AB238">
        <v>-0.44554180242823199</v>
      </c>
      <c r="AC238">
        <v>0.36942110704866599</v>
      </c>
      <c r="AD238">
        <v>0.36614498677882801</v>
      </c>
      <c r="AE238">
        <v>0.70551881603632305</v>
      </c>
      <c r="AF238">
        <v>0.63710250828308101</v>
      </c>
      <c r="AG238">
        <v>0.34850996813492902</v>
      </c>
      <c r="AH238">
        <v>0.89615768697129605</v>
      </c>
      <c r="AI238">
        <v>1.45550885978185</v>
      </c>
      <c r="AJ238">
        <v>1.2935687414230399</v>
      </c>
      <c r="AK238">
        <v>0.506361702375551</v>
      </c>
    </row>
    <row r="239" spans="1:37" x14ac:dyDescent="0.25">
      <c r="A239" t="s">
        <v>1860</v>
      </c>
      <c r="B239" t="s">
        <v>1174</v>
      </c>
      <c r="C239" t="s">
        <v>1004</v>
      </c>
      <c r="D239" t="s">
        <v>1005</v>
      </c>
      <c r="E239">
        <v>726.3</v>
      </c>
      <c r="F239">
        <v>0.114148216000323</v>
      </c>
      <c r="G239">
        <v>0.69225394771681004</v>
      </c>
      <c r="H239">
        <v>0.45844133320219399</v>
      </c>
      <c r="I239">
        <v>0.46708017258801998</v>
      </c>
      <c r="J239">
        <v>0.95198148003598304</v>
      </c>
      <c r="K239">
        <v>1.08189262809762</v>
      </c>
      <c r="L239">
        <v>1.0397546045102599</v>
      </c>
      <c r="M239">
        <v>0.22839820340275299</v>
      </c>
      <c r="N239" t="s">
        <v>1006</v>
      </c>
      <c r="O239" t="s">
        <v>1007</v>
      </c>
      <c r="P239" t="s">
        <v>1008</v>
      </c>
      <c r="Q239" t="s">
        <v>1006</v>
      </c>
      <c r="R239" t="s">
        <v>1007</v>
      </c>
      <c r="S239" t="s">
        <v>1007</v>
      </c>
      <c r="T239" t="s">
        <v>1007</v>
      </c>
      <c r="U239" t="s">
        <v>1006</v>
      </c>
      <c r="V239" t="s">
        <v>1009</v>
      </c>
      <c r="W239">
        <v>59</v>
      </c>
      <c r="X239">
        <v>-0.33209782452854603</v>
      </c>
      <c r="Y239">
        <v>-0.24446457990321899</v>
      </c>
      <c r="Z239">
        <v>-8.8530662246406794E-2</v>
      </c>
      <c r="AA239">
        <v>-0.52793901985802605</v>
      </c>
      <c r="AB239">
        <v>-0.59509139134566302</v>
      </c>
      <c r="AC239">
        <v>1.43369856519674E-2</v>
      </c>
      <c r="AD239">
        <v>0.50199085921412001</v>
      </c>
      <c r="AE239">
        <v>0.52072203667711903</v>
      </c>
      <c r="AF239">
        <v>0.81754472710214698</v>
      </c>
      <c r="AG239">
        <v>0.35216373360339998</v>
      </c>
      <c r="AH239">
        <v>4.0320132617459002E-2</v>
      </c>
      <c r="AI239">
        <v>1.3149896180690599</v>
      </c>
      <c r="AJ239">
        <v>0.31380558766897299</v>
      </c>
      <c r="AK239">
        <v>0.114148216000323</v>
      </c>
    </row>
    <row r="240" spans="1:37" x14ac:dyDescent="0.25">
      <c r="A240" t="s">
        <v>1861</v>
      </c>
      <c r="B240" t="s">
        <v>1174</v>
      </c>
      <c r="C240" t="s">
        <v>1010</v>
      </c>
      <c r="D240" t="s">
        <v>1011</v>
      </c>
      <c r="E240">
        <v>345.1</v>
      </c>
      <c r="F240">
        <v>0.324395003201009</v>
      </c>
      <c r="G240">
        <v>0.56125523495871898</v>
      </c>
      <c r="H240">
        <v>0.234702982132866</v>
      </c>
      <c r="I240">
        <v>-0.80100368186697302</v>
      </c>
      <c r="J240">
        <v>0.94148576964447195</v>
      </c>
      <c r="K240">
        <v>0.64173045100764103</v>
      </c>
      <c r="L240">
        <v>0.68911652556972203</v>
      </c>
      <c r="M240">
        <v>0.84947586672444098</v>
      </c>
      <c r="N240" t="s">
        <v>1008</v>
      </c>
      <c r="O240" t="s">
        <v>1007</v>
      </c>
      <c r="P240" t="s">
        <v>1006</v>
      </c>
      <c r="Q240" t="s">
        <v>1030</v>
      </c>
      <c r="R240" t="s">
        <v>1007</v>
      </c>
      <c r="S240" t="s">
        <v>1008</v>
      </c>
      <c r="T240" t="s">
        <v>1007</v>
      </c>
      <c r="U240" t="s">
        <v>1007</v>
      </c>
      <c r="V240" t="s">
        <v>1009</v>
      </c>
      <c r="W240">
        <v>49</v>
      </c>
      <c r="X240">
        <v>1.48582131331061</v>
      </c>
      <c r="Y240">
        <v>-0.27047232325584197</v>
      </c>
      <c r="Z240">
        <v>-1.03411594069143</v>
      </c>
      <c r="AA240">
        <v>-1.4657250271364199</v>
      </c>
      <c r="AB240">
        <v>-1.32714093668414</v>
      </c>
      <c r="AC240">
        <v>-1.0703281692751301</v>
      </c>
      <c r="AD240">
        <v>-0.93035533644117896</v>
      </c>
      <c r="AE240">
        <v>-0.32910729768469199</v>
      </c>
      <c r="AF240">
        <v>0.23279605477555401</v>
      </c>
      <c r="AG240">
        <v>-0.40539891134342698</v>
      </c>
      <c r="AH240">
        <v>-0.51558341395561802</v>
      </c>
      <c r="AI240">
        <v>-0.41917059915989702</v>
      </c>
      <c r="AJ240">
        <v>-0.17138543041249399</v>
      </c>
      <c r="AK240">
        <v>0.324395003201009</v>
      </c>
    </row>
    <row r="241" spans="1:37" x14ac:dyDescent="0.25">
      <c r="A241" t="s">
        <v>1862</v>
      </c>
      <c r="B241" t="s">
        <v>1174</v>
      </c>
      <c r="C241" t="s">
        <v>1012</v>
      </c>
      <c r="D241" t="s">
        <v>1013</v>
      </c>
      <c r="E241">
        <v>294.89999999999998</v>
      </c>
      <c r="F241">
        <v>3.4565678918798998E-2</v>
      </c>
      <c r="N241" t="s">
        <v>1014</v>
      </c>
      <c r="O241" t="s">
        <v>1014</v>
      </c>
      <c r="P241" t="s">
        <v>1014</v>
      </c>
      <c r="Q241" t="s">
        <v>1014</v>
      </c>
      <c r="R241" t="s">
        <v>1014</v>
      </c>
      <c r="S241" t="s">
        <v>1014</v>
      </c>
      <c r="T241" t="s">
        <v>1014</v>
      </c>
      <c r="U241" t="s">
        <v>1014</v>
      </c>
      <c r="V241" t="s">
        <v>1015</v>
      </c>
      <c r="W241">
        <v>61</v>
      </c>
      <c r="X241">
        <v>-0.289292140888606</v>
      </c>
      <c r="Y241">
        <v>-0.27208350290829197</v>
      </c>
      <c r="Z241">
        <v>4.4603123923049E-2</v>
      </c>
      <c r="AA241">
        <v>0.47248654724936401</v>
      </c>
      <c r="AB241">
        <v>-0.21719177456413799</v>
      </c>
      <c r="AC241">
        <v>-0.30740297134101002</v>
      </c>
      <c r="AD241">
        <v>0.17398371300052601</v>
      </c>
      <c r="AE241">
        <v>0.68499901109172101</v>
      </c>
      <c r="AF241">
        <v>0.36386311306094399</v>
      </c>
      <c r="AG241">
        <v>0.34604460609469001</v>
      </c>
      <c r="AH241">
        <v>0.24882958669222199</v>
      </c>
      <c r="AI241">
        <v>0.21449279117578901</v>
      </c>
      <c r="AJ241">
        <v>-4.6400792442329697E-2</v>
      </c>
      <c r="AK241">
        <v>3.4565678918798998E-2</v>
      </c>
    </row>
    <row r="242" spans="1:37" x14ac:dyDescent="0.25">
      <c r="A242" t="s">
        <v>1863</v>
      </c>
      <c r="B242" t="s">
        <v>1174</v>
      </c>
      <c r="C242" t="s">
        <v>1016</v>
      </c>
      <c r="D242" t="s">
        <v>1017</v>
      </c>
      <c r="E242">
        <v>16.399999999999999</v>
      </c>
      <c r="F242">
        <v>0.91659950941580204</v>
      </c>
      <c r="N242" t="s">
        <v>1014</v>
      </c>
      <c r="O242" t="s">
        <v>1014</v>
      </c>
      <c r="P242" t="s">
        <v>1014</v>
      </c>
      <c r="Q242" t="s">
        <v>1014</v>
      </c>
      <c r="R242" t="s">
        <v>1014</v>
      </c>
      <c r="S242" t="s">
        <v>1014</v>
      </c>
      <c r="T242" t="s">
        <v>1014</v>
      </c>
      <c r="U242" t="s">
        <v>1014</v>
      </c>
      <c r="V242" t="s">
        <v>1015</v>
      </c>
      <c r="W242">
        <v>25</v>
      </c>
      <c r="X242">
        <v>1.2525679781899699</v>
      </c>
      <c r="Y242">
        <v>1.18271598707597</v>
      </c>
      <c r="Z242">
        <v>1.5810706641371099</v>
      </c>
      <c r="AA242">
        <v>1.7822099724126601</v>
      </c>
      <c r="AB242">
        <v>1.2447133342172101</v>
      </c>
      <c r="AC242">
        <v>-0.30306082745320601</v>
      </c>
      <c r="AD242">
        <v>-2.2052520189878699E-2</v>
      </c>
      <c r="AE242">
        <v>-0.31047236790101401</v>
      </c>
      <c r="AF242">
        <v>-0.55018223996555005</v>
      </c>
      <c r="AG242">
        <v>-1.17406705084521</v>
      </c>
      <c r="AH242">
        <v>1.08673110167545E-2</v>
      </c>
      <c r="AI242">
        <v>0.32332545028750698</v>
      </c>
      <c r="AJ242">
        <v>1.36519755585333</v>
      </c>
      <c r="AK242">
        <v>0.91659950941580204</v>
      </c>
    </row>
    <row r="243" spans="1:37" x14ac:dyDescent="0.25">
      <c r="A243" t="s">
        <v>1864</v>
      </c>
      <c r="B243" t="s">
        <v>1174</v>
      </c>
      <c r="C243" t="s">
        <v>1018</v>
      </c>
      <c r="D243" t="s">
        <v>1019</v>
      </c>
      <c r="E243">
        <v>348.5</v>
      </c>
      <c r="F243">
        <v>-0.52875759380905796</v>
      </c>
      <c r="G243">
        <v>1.6164833237346099</v>
      </c>
      <c r="H243">
        <v>-0.89437718510397701</v>
      </c>
      <c r="I243">
        <v>0.43763579731177898</v>
      </c>
      <c r="J243">
        <v>0.51489406188203102</v>
      </c>
      <c r="K243">
        <v>1.19488172373396</v>
      </c>
      <c r="L243">
        <v>0.352102434706631</v>
      </c>
      <c r="M243">
        <v>0.28888553563220398</v>
      </c>
      <c r="N243" t="s">
        <v>1021</v>
      </c>
      <c r="O243" t="s">
        <v>1007</v>
      </c>
      <c r="P243" t="s">
        <v>1021</v>
      </c>
      <c r="Q243" t="s">
        <v>1006</v>
      </c>
      <c r="R243" t="s">
        <v>1008</v>
      </c>
      <c r="S243" t="s">
        <v>1007</v>
      </c>
      <c r="T243" t="s">
        <v>1008</v>
      </c>
      <c r="U243" t="s">
        <v>1008</v>
      </c>
      <c r="V243" t="s">
        <v>1009</v>
      </c>
      <c r="W243">
        <v>71</v>
      </c>
      <c r="X243">
        <v>-1.1782358903980499E-3</v>
      </c>
      <c r="Y243">
        <v>-0.16255368231589201</v>
      </c>
      <c r="Z243">
        <v>-0.43453421372586498</v>
      </c>
      <c r="AA243">
        <v>-0.37154933118788303</v>
      </c>
      <c r="AB243">
        <v>-0.51583078370563695</v>
      </c>
      <c r="AC243">
        <v>-0.481960545180733</v>
      </c>
      <c r="AD243">
        <v>0.24883602462507901</v>
      </c>
      <c r="AE243">
        <v>0.21719213964067399</v>
      </c>
      <c r="AF243">
        <v>0.22283226608024101</v>
      </c>
      <c r="AG243">
        <v>0.86739190725529902</v>
      </c>
      <c r="AH243">
        <v>0.79120070032992396</v>
      </c>
      <c r="AI243">
        <v>0.91390842309116305</v>
      </c>
      <c r="AJ243">
        <v>0.50280705587632202</v>
      </c>
      <c r="AK243">
        <v>-0.52875759380905796</v>
      </c>
    </row>
    <row r="244" spans="1:37" x14ac:dyDescent="0.25">
      <c r="A244" t="s">
        <v>1865</v>
      </c>
      <c r="B244" t="s">
        <v>1174</v>
      </c>
      <c r="C244" t="s">
        <v>1022</v>
      </c>
      <c r="D244" t="s">
        <v>1023</v>
      </c>
      <c r="E244">
        <v>586.70000000000005</v>
      </c>
      <c r="F244">
        <v>1.1508788947037401</v>
      </c>
      <c r="N244" t="s">
        <v>1014</v>
      </c>
      <c r="O244" t="s">
        <v>1014</v>
      </c>
      <c r="P244" t="s">
        <v>1014</v>
      </c>
      <c r="Q244" t="s">
        <v>1014</v>
      </c>
      <c r="R244" t="s">
        <v>1014</v>
      </c>
      <c r="S244" t="s">
        <v>1014</v>
      </c>
      <c r="T244" t="s">
        <v>1014</v>
      </c>
      <c r="U244" t="s">
        <v>1014</v>
      </c>
      <c r="V244" t="s">
        <v>1015</v>
      </c>
      <c r="W244">
        <v>16</v>
      </c>
      <c r="X244">
        <v>0.51513142476103901</v>
      </c>
      <c r="Y244">
        <v>-0.24894421141005399</v>
      </c>
      <c r="Z244">
        <v>0.51467604821357504</v>
      </c>
      <c r="AA244">
        <v>0.30242419361461798</v>
      </c>
      <c r="AB244">
        <v>0.52308244951230198</v>
      </c>
      <c r="AC244">
        <v>0.73486441926759105</v>
      </c>
      <c r="AD244">
        <v>1.3162274044883</v>
      </c>
      <c r="AE244">
        <v>1.22798480350723</v>
      </c>
      <c r="AF244">
        <v>1.1085615003613001</v>
      </c>
      <c r="AG244">
        <v>1.5329830942118801</v>
      </c>
      <c r="AH244">
        <v>1.3994591917641701</v>
      </c>
      <c r="AI244">
        <v>1.19927581020699</v>
      </c>
      <c r="AJ244">
        <v>1.22163682513427</v>
      </c>
      <c r="AK244">
        <v>1.1508788947037401</v>
      </c>
    </row>
    <row r="245" spans="1:37" x14ac:dyDescent="0.25">
      <c r="A245" t="s">
        <v>1866</v>
      </c>
      <c r="B245" t="s">
        <v>1174</v>
      </c>
      <c r="C245" t="s">
        <v>1024</v>
      </c>
      <c r="D245" t="s">
        <v>1025</v>
      </c>
      <c r="E245">
        <v>1119.5999999999999</v>
      </c>
      <c r="F245">
        <v>1.5311874108024699</v>
      </c>
      <c r="G245">
        <v>0.48041767760630799</v>
      </c>
      <c r="H245">
        <v>0.94102126099153005</v>
      </c>
      <c r="I245">
        <v>0.65531859941513404</v>
      </c>
      <c r="J245">
        <v>-8.7287792314416093E-2</v>
      </c>
      <c r="K245">
        <v>0.69397016988236304</v>
      </c>
      <c r="L245">
        <v>7.2977162254587793E-2</v>
      </c>
      <c r="M245">
        <v>-0.306260991724284</v>
      </c>
      <c r="N245" t="s">
        <v>1020</v>
      </c>
      <c r="O245" t="s">
        <v>1008</v>
      </c>
      <c r="P245" t="s">
        <v>1008</v>
      </c>
      <c r="Q245" t="s">
        <v>1008</v>
      </c>
      <c r="R245" t="s">
        <v>1006</v>
      </c>
      <c r="S245" t="s">
        <v>1008</v>
      </c>
      <c r="T245" t="s">
        <v>1008</v>
      </c>
      <c r="U245" t="s">
        <v>1021</v>
      </c>
      <c r="V245" t="s">
        <v>1009</v>
      </c>
      <c r="W245">
        <v>9</v>
      </c>
      <c r="X245">
        <v>0.56781523537911005</v>
      </c>
      <c r="Y245">
        <v>0.86727628321618599</v>
      </c>
      <c r="Z245">
        <v>9.6374464419942005E-2</v>
      </c>
      <c r="AA245">
        <v>-0.85095048035909404</v>
      </c>
      <c r="AB245">
        <v>-0.61470138735155999</v>
      </c>
      <c r="AC245">
        <v>0.54117122048412503</v>
      </c>
      <c r="AD245">
        <v>1.29064224363253</v>
      </c>
      <c r="AE245">
        <v>1.2808059164568899</v>
      </c>
      <c r="AF245">
        <v>1.3230879046197499</v>
      </c>
      <c r="AG245">
        <v>1.3905188716646399</v>
      </c>
      <c r="AH245">
        <v>1.32906537503514</v>
      </c>
      <c r="AI245">
        <v>1.1206458344619601</v>
      </c>
      <c r="AJ245">
        <v>1.2151048495838199</v>
      </c>
      <c r="AK245">
        <v>1.5311874108024699</v>
      </c>
    </row>
    <row r="246" spans="1:37" x14ac:dyDescent="0.25">
      <c r="A246" t="s">
        <v>1867</v>
      </c>
      <c r="B246" t="s">
        <v>1174</v>
      </c>
      <c r="C246" t="s">
        <v>1026</v>
      </c>
      <c r="D246" t="s">
        <v>1027</v>
      </c>
      <c r="E246">
        <v>384.6</v>
      </c>
      <c r="F246">
        <v>0.83862357517984698</v>
      </c>
      <c r="N246" t="s">
        <v>1014</v>
      </c>
      <c r="O246" t="s">
        <v>1014</v>
      </c>
      <c r="P246" t="s">
        <v>1014</v>
      </c>
      <c r="Q246" t="s">
        <v>1014</v>
      </c>
      <c r="R246" t="s">
        <v>1014</v>
      </c>
      <c r="S246" t="s">
        <v>1014</v>
      </c>
      <c r="T246" t="s">
        <v>1014</v>
      </c>
      <c r="U246" t="s">
        <v>1014</v>
      </c>
      <c r="V246" t="s">
        <v>1015</v>
      </c>
      <c r="W246">
        <v>27</v>
      </c>
      <c r="X246">
        <v>2.0032223802737398E-3</v>
      </c>
      <c r="Y246">
        <v>0.12295964372128899</v>
      </c>
      <c r="Z246">
        <v>2.28905029449749E-2</v>
      </c>
      <c r="AA246">
        <v>-0.30291104726880203</v>
      </c>
      <c r="AB246">
        <v>-0.42440697629069002</v>
      </c>
      <c r="AC246">
        <v>-0.18812697752975099</v>
      </c>
      <c r="AD246">
        <v>0.17454271103431501</v>
      </c>
      <c r="AE246">
        <v>0.51370170180421704</v>
      </c>
      <c r="AF246">
        <v>0.67624895209771696</v>
      </c>
      <c r="AG246">
        <v>0.492782361977609</v>
      </c>
      <c r="AH246">
        <v>0.74883528024869705</v>
      </c>
      <c r="AI246">
        <v>0.98257117505223301</v>
      </c>
      <c r="AJ246">
        <v>0.70537782510093705</v>
      </c>
      <c r="AK246">
        <v>0.83862357517984698</v>
      </c>
    </row>
    <row r="247" spans="1:37" x14ac:dyDescent="0.25">
      <c r="A247" t="s">
        <v>1868</v>
      </c>
      <c r="B247" t="s">
        <v>1174</v>
      </c>
      <c r="C247" t="s">
        <v>1028</v>
      </c>
      <c r="D247" t="s">
        <v>1029</v>
      </c>
      <c r="E247">
        <v>564.79999999999995</v>
      </c>
      <c r="F247">
        <v>1.6496922200922599</v>
      </c>
      <c r="N247" t="s">
        <v>1014</v>
      </c>
      <c r="O247" t="s">
        <v>1014</v>
      </c>
      <c r="P247" t="s">
        <v>1014</v>
      </c>
      <c r="Q247" t="s">
        <v>1014</v>
      </c>
      <c r="R247" t="s">
        <v>1014</v>
      </c>
      <c r="S247" t="s">
        <v>1014</v>
      </c>
      <c r="T247" t="s">
        <v>1014</v>
      </c>
      <c r="U247" t="s">
        <v>1014</v>
      </c>
      <c r="V247" t="s">
        <v>1015</v>
      </c>
      <c r="W247">
        <v>6</v>
      </c>
      <c r="X247">
        <v>0.70277756332043695</v>
      </c>
      <c r="Y247">
        <v>0.60731443295878795</v>
      </c>
      <c r="Z247">
        <v>0.22979222777727901</v>
      </c>
      <c r="AA247">
        <v>5.4367837661392297E-2</v>
      </c>
      <c r="AB247">
        <v>1.6691674691841199E-2</v>
      </c>
      <c r="AC247">
        <v>0.24000182525132599</v>
      </c>
      <c r="AD247">
        <v>0.78718645703193202</v>
      </c>
      <c r="AE247">
        <v>0.94091858568887299</v>
      </c>
      <c r="AF247">
        <v>1.0038835598139999</v>
      </c>
      <c r="AG247">
        <v>1.0172779431533401</v>
      </c>
      <c r="AH247">
        <v>1.30550004391026</v>
      </c>
      <c r="AI247">
        <v>1.64589348063788</v>
      </c>
      <c r="AJ247">
        <v>1.73565628184043</v>
      </c>
      <c r="AK247">
        <v>1.6496922200922599</v>
      </c>
    </row>
    <row r="248" spans="1:37" x14ac:dyDescent="0.25">
      <c r="A248" t="s">
        <v>1869</v>
      </c>
      <c r="B248" t="s">
        <v>1174</v>
      </c>
      <c r="C248" t="s">
        <v>1031</v>
      </c>
      <c r="D248" t="s">
        <v>1032</v>
      </c>
      <c r="E248">
        <v>138</v>
      </c>
      <c r="F248">
        <v>0.742237599213319</v>
      </c>
      <c r="N248" t="s">
        <v>1014</v>
      </c>
      <c r="O248" t="s">
        <v>1014</v>
      </c>
      <c r="P248" t="s">
        <v>1014</v>
      </c>
      <c r="Q248" t="s">
        <v>1014</v>
      </c>
      <c r="R248" t="s">
        <v>1014</v>
      </c>
      <c r="S248" t="s">
        <v>1014</v>
      </c>
      <c r="T248" t="s">
        <v>1014</v>
      </c>
      <c r="U248" t="s">
        <v>1014</v>
      </c>
      <c r="V248" t="s">
        <v>1015</v>
      </c>
      <c r="W248">
        <v>30</v>
      </c>
      <c r="X248">
        <v>0.87120156549929995</v>
      </c>
      <c r="Y248">
        <v>0.84150987917526199</v>
      </c>
      <c r="Z248">
        <v>0.315201454825563</v>
      </c>
      <c r="AA248">
        <v>-2.75096200286036E-3</v>
      </c>
      <c r="AB248">
        <v>-0.138483794863309</v>
      </c>
      <c r="AC248">
        <v>8.7524560365715195E-2</v>
      </c>
      <c r="AD248">
        <v>0.75743085107604602</v>
      </c>
      <c r="AE248">
        <v>0.99913719713327698</v>
      </c>
      <c r="AF248">
        <v>0.94489162065024102</v>
      </c>
      <c r="AG248">
        <v>0.74394913307746402</v>
      </c>
      <c r="AH248">
        <v>0.79209823214502795</v>
      </c>
      <c r="AI248">
        <v>1.0968472766161299</v>
      </c>
      <c r="AJ248">
        <v>0.87745551673267497</v>
      </c>
      <c r="AK248">
        <v>0.742237599213319</v>
      </c>
    </row>
    <row r="249" spans="1:37" x14ac:dyDescent="0.25">
      <c r="A249" t="s">
        <v>1870</v>
      </c>
      <c r="B249" t="s">
        <v>1174</v>
      </c>
      <c r="C249" t="s">
        <v>1033</v>
      </c>
      <c r="D249" t="s">
        <v>1034</v>
      </c>
      <c r="E249">
        <v>68</v>
      </c>
      <c r="F249">
        <v>1.0038462599393601</v>
      </c>
      <c r="N249" t="s">
        <v>1014</v>
      </c>
      <c r="O249" t="s">
        <v>1014</v>
      </c>
      <c r="P249" t="s">
        <v>1014</v>
      </c>
      <c r="Q249" t="s">
        <v>1014</v>
      </c>
      <c r="R249" t="s">
        <v>1014</v>
      </c>
      <c r="S249" t="s">
        <v>1014</v>
      </c>
      <c r="T249" t="s">
        <v>1014</v>
      </c>
      <c r="U249" t="s">
        <v>1014</v>
      </c>
      <c r="V249" t="s">
        <v>1015</v>
      </c>
      <c r="W249">
        <v>20</v>
      </c>
      <c r="X249">
        <v>1.28330053220329E-2</v>
      </c>
      <c r="Y249">
        <v>-0.28995172350553</v>
      </c>
      <c r="Z249">
        <v>-0.15760683015254201</v>
      </c>
      <c r="AA249">
        <v>-6.4579856990876094E-2</v>
      </c>
      <c r="AB249">
        <v>-0.242139826660284</v>
      </c>
      <c r="AC249">
        <v>-0.175363475797431</v>
      </c>
      <c r="AD249">
        <v>0.109468801669185</v>
      </c>
      <c r="AE249">
        <v>0.76639745399505599</v>
      </c>
      <c r="AF249">
        <v>0.85046421324766996</v>
      </c>
      <c r="AG249">
        <v>0.50592936321927595</v>
      </c>
      <c r="AH249">
        <v>0.58656951330718499</v>
      </c>
      <c r="AI249">
        <v>0.93214119592842204</v>
      </c>
      <c r="AJ249">
        <v>1.0046056661485501</v>
      </c>
      <c r="AK249">
        <v>1.0038462599393601</v>
      </c>
    </row>
    <row r="250" spans="1:37" x14ac:dyDescent="0.25">
      <c r="A250" t="s">
        <v>1871</v>
      </c>
      <c r="B250" t="s">
        <v>1174</v>
      </c>
      <c r="C250" t="s">
        <v>1035</v>
      </c>
      <c r="D250" t="s">
        <v>1036</v>
      </c>
      <c r="E250">
        <v>19</v>
      </c>
      <c r="F250">
        <v>2.5546482906044101</v>
      </c>
      <c r="N250" t="s">
        <v>1014</v>
      </c>
      <c r="O250" t="s">
        <v>1014</v>
      </c>
      <c r="P250" t="s">
        <v>1014</v>
      </c>
      <c r="Q250" t="s">
        <v>1014</v>
      </c>
      <c r="R250" t="s">
        <v>1014</v>
      </c>
      <c r="S250" t="s">
        <v>1014</v>
      </c>
      <c r="T250" t="s">
        <v>1014</v>
      </c>
      <c r="U250" t="s">
        <v>1014</v>
      </c>
      <c r="V250" t="s">
        <v>1015</v>
      </c>
      <c r="W250">
        <v>1</v>
      </c>
      <c r="X250">
        <v>1.33813238744806</v>
      </c>
      <c r="Y250">
        <v>1.26500505572182</v>
      </c>
      <c r="Z250">
        <v>1.0388654361239</v>
      </c>
      <c r="AA250">
        <v>0.39969838432737398</v>
      </c>
      <c r="AB250">
        <v>0.434970867944665</v>
      </c>
      <c r="AC250">
        <v>1.14240854623166</v>
      </c>
      <c r="AD250">
        <v>2.2866634876324898</v>
      </c>
      <c r="AE250">
        <v>2.23792104219523</v>
      </c>
      <c r="AF250">
        <v>1.7965675644889101</v>
      </c>
      <c r="AG250">
        <v>1.8118197214915199</v>
      </c>
      <c r="AH250">
        <v>1.3577232563108499</v>
      </c>
      <c r="AI250">
        <v>1.6279272507740401</v>
      </c>
      <c r="AJ250">
        <v>2.3487808418406999</v>
      </c>
      <c r="AK250">
        <v>2.5546482906044101</v>
      </c>
    </row>
    <row r="251" spans="1:37" x14ac:dyDescent="0.25">
      <c r="A251" t="s">
        <v>1872</v>
      </c>
      <c r="B251" t="s">
        <v>1174</v>
      </c>
      <c r="C251" t="s">
        <v>1037</v>
      </c>
      <c r="D251" t="s">
        <v>1038</v>
      </c>
      <c r="E251">
        <v>80.3</v>
      </c>
      <c r="F251">
        <v>2.2815038207844598</v>
      </c>
      <c r="N251" t="s">
        <v>1014</v>
      </c>
      <c r="O251" t="s">
        <v>1014</v>
      </c>
      <c r="P251" t="s">
        <v>1014</v>
      </c>
      <c r="Q251" t="s">
        <v>1014</v>
      </c>
      <c r="R251" t="s">
        <v>1014</v>
      </c>
      <c r="S251" t="s">
        <v>1014</v>
      </c>
      <c r="T251" t="s">
        <v>1014</v>
      </c>
      <c r="U251" t="s">
        <v>1014</v>
      </c>
      <c r="V251" t="s">
        <v>1015</v>
      </c>
      <c r="W251">
        <v>2</v>
      </c>
      <c r="X251">
        <v>0.64112639899931001</v>
      </c>
      <c r="Y251">
        <v>0.67949277781232897</v>
      </c>
      <c r="Z251">
        <v>0.73178861121614402</v>
      </c>
      <c r="AA251">
        <v>0.74610657803928504</v>
      </c>
      <c r="AB251">
        <v>0.73647619889721305</v>
      </c>
      <c r="AC251">
        <v>0.90550799789147796</v>
      </c>
      <c r="AD251">
        <v>1.2309658216360599</v>
      </c>
      <c r="AE251">
        <v>1.44428113370102</v>
      </c>
      <c r="AF251">
        <v>1.10465959530226</v>
      </c>
      <c r="AG251">
        <v>1.0104570530420101</v>
      </c>
      <c r="AH251">
        <v>1.60403767136079</v>
      </c>
      <c r="AI251">
        <v>2.0944816788680898</v>
      </c>
      <c r="AJ251">
        <v>2.79057532738118</v>
      </c>
      <c r="AK251">
        <v>2.2815038207844598</v>
      </c>
    </row>
    <row r="252" spans="1:37" x14ac:dyDescent="0.25">
      <c r="A252" t="s">
        <v>1873</v>
      </c>
      <c r="B252" t="s">
        <v>1174</v>
      </c>
      <c r="C252" t="s">
        <v>1039</v>
      </c>
      <c r="D252" t="s">
        <v>1040</v>
      </c>
      <c r="E252">
        <v>121</v>
      </c>
      <c r="F252">
        <v>1.3037551345381999</v>
      </c>
      <c r="N252" t="s">
        <v>1014</v>
      </c>
      <c r="O252" t="s">
        <v>1014</v>
      </c>
      <c r="P252" t="s">
        <v>1014</v>
      </c>
      <c r="Q252" t="s">
        <v>1014</v>
      </c>
      <c r="R252" t="s">
        <v>1014</v>
      </c>
      <c r="S252" t="s">
        <v>1014</v>
      </c>
      <c r="T252" t="s">
        <v>1014</v>
      </c>
      <c r="U252" t="s">
        <v>1014</v>
      </c>
      <c r="V252" t="s">
        <v>1015</v>
      </c>
      <c r="W252">
        <v>14</v>
      </c>
      <c r="X252">
        <v>0.90048814558985002</v>
      </c>
      <c r="Y252">
        <v>0.908352278509033</v>
      </c>
      <c r="Z252">
        <v>0.94383602609081796</v>
      </c>
      <c r="AA252">
        <v>0.74006874877457696</v>
      </c>
      <c r="AB252">
        <v>0.51154057620595095</v>
      </c>
      <c r="AC252">
        <v>0.49970331734031698</v>
      </c>
      <c r="AD252">
        <v>1.0181305296643199</v>
      </c>
      <c r="AE252">
        <v>1.1500966261877701</v>
      </c>
      <c r="AF252">
        <v>1.0522584768569401</v>
      </c>
      <c r="AG252">
        <v>0.989880146119821</v>
      </c>
      <c r="AH252">
        <v>1.1277595762593999</v>
      </c>
      <c r="AI252">
        <v>1.32596972631401</v>
      </c>
      <c r="AJ252">
        <v>1.4224291878920601</v>
      </c>
      <c r="AK252">
        <v>1.3037551345381999</v>
      </c>
    </row>
    <row r="253" spans="1:37" x14ac:dyDescent="0.25">
      <c r="A253" t="s">
        <v>1874</v>
      </c>
      <c r="B253" t="s">
        <v>1174</v>
      </c>
      <c r="C253" t="s">
        <v>1041</v>
      </c>
      <c r="D253" t="s">
        <v>1042</v>
      </c>
      <c r="E253">
        <v>122.6</v>
      </c>
      <c r="F253">
        <v>0.88584860820491695</v>
      </c>
      <c r="N253" t="s">
        <v>1014</v>
      </c>
      <c r="O253" t="s">
        <v>1014</v>
      </c>
      <c r="P253" t="s">
        <v>1014</v>
      </c>
      <c r="Q253" t="s">
        <v>1014</v>
      </c>
      <c r="R253" t="s">
        <v>1014</v>
      </c>
      <c r="S253" t="s">
        <v>1014</v>
      </c>
      <c r="T253" t="s">
        <v>1014</v>
      </c>
      <c r="U253" t="s">
        <v>1014</v>
      </c>
      <c r="V253" t="s">
        <v>1015</v>
      </c>
      <c r="W253">
        <v>26</v>
      </c>
      <c r="X253">
        <v>0.33123155754438999</v>
      </c>
      <c r="Y253">
        <v>0.44038849145440001</v>
      </c>
      <c r="Z253">
        <v>0.23643517016035401</v>
      </c>
      <c r="AA253">
        <v>-6.7682884342074603E-2</v>
      </c>
      <c r="AB253">
        <v>-0.128465041847318</v>
      </c>
      <c r="AC253">
        <v>-2.65525131954348E-2</v>
      </c>
      <c r="AD253">
        <v>0.171247660117929</v>
      </c>
      <c r="AE253">
        <v>0.473089446926864</v>
      </c>
      <c r="AF253">
        <v>0.56407492710150497</v>
      </c>
      <c r="AG253">
        <v>0.392561108626092</v>
      </c>
      <c r="AH253">
        <v>0.63716108479515898</v>
      </c>
      <c r="AI253">
        <v>1.08875599320602</v>
      </c>
      <c r="AJ253">
        <v>1.1931172772108201</v>
      </c>
      <c r="AK253">
        <v>0.88584860820491695</v>
      </c>
    </row>
    <row r="254" spans="1:37" x14ac:dyDescent="0.25">
      <c r="A254" t="s">
        <v>1875</v>
      </c>
      <c r="B254" t="s">
        <v>1174</v>
      </c>
      <c r="C254" t="s">
        <v>1043</v>
      </c>
      <c r="D254" t="s">
        <v>1044</v>
      </c>
      <c r="E254">
        <v>83.5</v>
      </c>
      <c r="F254">
        <v>2.2630618524452299</v>
      </c>
      <c r="N254" t="s">
        <v>1014</v>
      </c>
      <c r="O254" t="s">
        <v>1014</v>
      </c>
      <c r="P254" t="s">
        <v>1014</v>
      </c>
      <c r="Q254" t="s">
        <v>1014</v>
      </c>
      <c r="R254" t="s">
        <v>1014</v>
      </c>
      <c r="S254" t="s">
        <v>1014</v>
      </c>
      <c r="T254" t="s">
        <v>1014</v>
      </c>
      <c r="U254" t="s">
        <v>1014</v>
      </c>
      <c r="V254" t="s">
        <v>1015</v>
      </c>
      <c r="W254">
        <v>3</v>
      </c>
      <c r="X254">
        <v>0.870486342499598</v>
      </c>
      <c r="Y254">
        <v>0.92291235500732305</v>
      </c>
      <c r="Z254">
        <v>0.641163968128456</v>
      </c>
      <c r="AA254">
        <v>0.47533234511616401</v>
      </c>
      <c r="AB254">
        <v>0.84293016294786105</v>
      </c>
      <c r="AC254">
        <v>0.96455963038288395</v>
      </c>
      <c r="AD254">
        <v>1.66280024013547</v>
      </c>
      <c r="AE254">
        <v>2.06025181992857</v>
      </c>
      <c r="AF254">
        <v>1.4104377488012301</v>
      </c>
      <c r="AG254">
        <v>1.0292127130339701</v>
      </c>
      <c r="AH254">
        <v>1.4102506271437301</v>
      </c>
      <c r="AI254">
        <v>1.3073933332091501</v>
      </c>
      <c r="AJ254">
        <v>2.1304541449786099</v>
      </c>
      <c r="AK254">
        <v>2.2630618524452299</v>
      </c>
    </row>
    <row r="255" spans="1:37" x14ac:dyDescent="0.25">
      <c r="A255" t="s">
        <v>1876</v>
      </c>
      <c r="B255" t="s">
        <v>1174</v>
      </c>
      <c r="C255" t="s">
        <v>1045</v>
      </c>
      <c r="D255" t="s">
        <v>1046</v>
      </c>
      <c r="E255">
        <v>148.80000000000001</v>
      </c>
      <c r="F255">
        <v>0.195355278871398</v>
      </c>
      <c r="N255" t="s">
        <v>1014</v>
      </c>
      <c r="O255" t="s">
        <v>1014</v>
      </c>
      <c r="P255" t="s">
        <v>1014</v>
      </c>
      <c r="Q255" t="s">
        <v>1014</v>
      </c>
      <c r="R255" t="s">
        <v>1014</v>
      </c>
      <c r="S255" t="s">
        <v>1014</v>
      </c>
      <c r="T255" t="s">
        <v>1014</v>
      </c>
      <c r="U255" t="s">
        <v>1014</v>
      </c>
      <c r="V255" t="s">
        <v>1015</v>
      </c>
      <c r="W255">
        <v>54</v>
      </c>
      <c r="X255">
        <v>-0.11478170903986799</v>
      </c>
      <c r="Y255">
        <v>-8.0960109909995706E-2</v>
      </c>
      <c r="Z255">
        <v>-0.10628163671422</v>
      </c>
      <c r="AA255">
        <v>-0.23405904411511699</v>
      </c>
      <c r="AB255">
        <v>-0.143801870365518</v>
      </c>
      <c r="AC255">
        <v>0.12446976903505801</v>
      </c>
      <c r="AD255">
        <v>0.94743606314326301</v>
      </c>
      <c r="AE255">
        <v>1.43883712563431</v>
      </c>
      <c r="AF255">
        <v>0.96634753872859702</v>
      </c>
      <c r="AG255">
        <v>0.53591161942798105</v>
      </c>
      <c r="AH255">
        <v>0.39840649825287699</v>
      </c>
      <c r="AI255">
        <v>1.0214655657074201</v>
      </c>
      <c r="AJ255">
        <v>0.76441348407543697</v>
      </c>
      <c r="AK255">
        <v>0.195355278871398</v>
      </c>
    </row>
    <row r="256" spans="1:37" x14ac:dyDescent="0.25">
      <c r="A256" t="s">
        <v>1877</v>
      </c>
      <c r="B256" t="s">
        <v>1174</v>
      </c>
      <c r="C256" t="s">
        <v>1047</v>
      </c>
      <c r="D256" t="s">
        <v>1048</v>
      </c>
      <c r="E256">
        <v>146.5</v>
      </c>
      <c r="F256">
        <v>0.14403070358525299</v>
      </c>
      <c r="N256" t="s">
        <v>1014</v>
      </c>
      <c r="O256" t="s">
        <v>1014</v>
      </c>
      <c r="P256" t="s">
        <v>1014</v>
      </c>
      <c r="Q256" t="s">
        <v>1014</v>
      </c>
      <c r="R256" t="s">
        <v>1014</v>
      </c>
      <c r="S256" t="s">
        <v>1014</v>
      </c>
      <c r="T256" t="s">
        <v>1014</v>
      </c>
      <c r="U256" t="s">
        <v>1014</v>
      </c>
      <c r="V256" t="s">
        <v>1015</v>
      </c>
      <c r="W256">
        <v>57</v>
      </c>
      <c r="X256">
        <v>1.4403772334798399</v>
      </c>
      <c r="Y256">
        <v>1.8833315017317001</v>
      </c>
      <c r="Z256">
        <v>1.3521750921509199</v>
      </c>
      <c r="AA256">
        <v>1.98106548903299</v>
      </c>
      <c r="AB256">
        <v>1.0330903387917401</v>
      </c>
      <c r="AC256">
        <v>0.48563732813502097</v>
      </c>
      <c r="AD256">
        <v>1.79602708884927</v>
      </c>
      <c r="AE256">
        <v>2.64427246851066</v>
      </c>
      <c r="AF256">
        <v>1.2643256217471801</v>
      </c>
      <c r="AG256">
        <v>1.3458308663281799</v>
      </c>
      <c r="AH256">
        <v>0.40510609368837303</v>
      </c>
      <c r="AI256">
        <v>0.52144755466526704</v>
      </c>
      <c r="AJ256">
        <v>0.37193120070747299</v>
      </c>
      <c r="AK256">
        <v>0.14403070358525299</v>
      </c>
    </row>
    <row r="257" spans="1:37" x14ac:dyDescent="0.25">
      <c r="A257" t="s">
        <v>1878</v>
      </c>
      <c r="B257" t="s">
        <v>1174</v>
      </c>
      <c r="C257" t="s">
        <v>1049</v>
      </c>
      <c r="D257" t="s">
        <v>1050</v>
      </c>
      <c r="E257">
        <v>287</v>
      </c>
      <c r="F257">
        <v>0.37432609870422501</v>
      </c>
      <c r="N257" t="s">
        <v>1014</v>
      </c>
      <c r="O257" t="s">
        <v>1014</v>
      </c>
      <c r="P257" t="s">
        <v>1014</v>
      </c>
      <c r="Q257" t="s">
        <v>1014</v>
      </c>
      <c r="R257" t="s">
        <v>1014</v>
      </c>
      <c r="S257" t="s">
        <v>1014</v>
      </c>
      <c r="T257" t="s">
        <v>1014</v>
      </c>
      <c r="U257" t="s">
        <v>1014</v>
      </c>
      <c r="V257" t="s">
        <v>1015</v>
      </c>
      <c r="W257">
        <v>48</v>
      </c>
      <c r="X257">
        <v>-2.88710279794228E-2</v>
      </c>
      <c r="Y257">
        <v>0.21949244071818</v>
      </c>
      <c r="Z257">
        <v>0.187329747147568</v>
      </c>
      <c r="AA257">
        <v>-0.36472543317880102</v>
      </c>
      <c r="AB257">
        <v>-0.50487281931623995</v>
      </c>
      <c r="AC257">
        <v>-0.33366677417102097</v>
      </c>
      <c r="AD257">
        <v>0.21734720938530599</v>
      </c>
      <c r="AE257">
        <v>0.51828102841448198</v>
      </c>
      <c r="AF257">
        <v>0.15257998579183599</v>
      </c>
      <c r="AG257">
        <v>-2.30992935812913E-2</v>
      </c>
      <c r="AH257">
        <v>-0.104189398280878</v>
      </c>
      <c r="AI257">
        <v>0.35011114450839897</v>
      </c>
      <c r="AJ257">
        <v>0.79514563437227503</v>
      </c>
      <c r="AK257">
        <v>0.37432609870422501</v>
      </c>
    </row>
    <row r="258" spans="1:37" x14ac:dyDescent="0.25">
      <c r="A258" t="s">
        <v>1879</v>
      </c>
      <c r="B258" t="s">
        <v>1174</v>
      </c>
      <c r="C258" t="s">
        <v>1052</v>
      </c>
      <c r="D258" t="s">
        <v>1053</v>
      </c>
      <c r="E258">
        <v>472.8</v>
      </c>
      <c r="F258">
        <v>0.73021879554545099</v>
      </c>
      <c r="N258" t="s">
        <v>1014</v>
      </c>
      <c r="O258" t="s">
        <v>1014</v>
      </c>
      <c r="P258" t="s">
        <v>1014</v>
      </c>
      <c r="Q258" t="s">
        <v>1014</v>
      </c>
      <c r="R258" t="s">
        <v>1014</v>
      </c>
      <c r="S258" t="s">
        <v>1014</v>
      </c>
      <c r="T258" t="s">
        <v>1014</v>
      </c>
      <c r="U258" t="s">
        <v>1014</v>
      </c>
      <c r="V258" t="s">
        <v>1015</v>
      </c>
      <c r="W258">
        <v>32</v>
      </c>
      <c r="X258">
        <v>-0.19084787035537601</v>
      </c>
      <c r="Y258">
        <v>1.57503108290593</v>
      </c>
      <c r="Z258">
        <v>-1.10129569949005</v>
      </c>
      <c r="AA258">
        <v>-1.72178200363866</v>
      </c>
      <c r="AB258">
        <v>-1.56999625905201</v>
      </c>
      <c r="AC258">
        <v>-1.57641990551464</v>
      </c>
      <c r="AD258">
        <v>-1.5070049205320799</v>
      </c>
      <c r="AE258">
        <v>0.23690520018004599</v>
      </c>
      <c r="AF258">
        <v>0.97684567187471205</v>
      </c>
      <c r="AG258">
        <v>-0.23535393777370101</v>
      </c>
      <c r="AH258">
        <v>0.667273323265967</v>
      </c>
      <c r="AI258">
        <v>1.1991537478276999</v>
      </c>
      <c r="AJ258">
        <v>1.22831680535032</v>
      </c>
      <c r="AK258">
        <v>0.73021879554545099</v>
      </c>
    </row>
    <row r="259" spans="1:37" x14ac:dyDescent="0.25">
      <c r="A259" t="s">
        <v>1880</v>
      </c>
      <c r="B259" t="s">
        <v>1174</v>
      </c>
      <c r="C259" t="s">
        <v>1054</v>
      </c>
      <c r="D259" t="s">
        <v>1055</v>
      </c>
      <c r="E259">
        <v>317.7</v>
      </c>
      <c r="F259">
        <v>-0.99846560623305303</v>
      </c>
      <c r="G259">
        <v>1.1477821648889199</v>
      </c>
      <c r="H259">
        <v>-1.5429133177857099</v>
      </c>
      <c r="I259">
        <v>-2.2466199267834002</v>
      </c>
      <c r="J259">
        <v>1.91338678418979</v>
      </c>
      <c r="K259">
        <v>1.2777500879845201</v>
      </c>
      <c r="L259">
        <v>-8.5027162343563598E-2</v>
      </c>
      <c r="M259">
        <v>0.48173917434989999</v>
      </c>
      <c r="N259" t="s">
        <v>1030</v>
      </c>
      <c r="O259" t="s">
        <v>1007</v>
      </c>
      <c r="P259" t="s">
        <v>1030</v>
      </c>
      <c r="Q259" t="s">
        <v>1030</v>
      </c>
      <c r="R259" t="s">
        <v>1007</v>
      </c>
      <c r="S259" t="s">
        <v>1007</v>
      </c>
      <c r="T259" t="s">
        <v>1006</v>
      </c>
      <c r="U259" t="s">
        <v>1008</v>
      </c>
      <c r="V259" t="s">
        <v>1009</v>
      </c>
      <c r="W259">
        <v>77</v>
      </c>
      <c r="X259">
        <v>-0.63507422032800398</v>
      </c>
      <c r="Y259">
        <v>-0.75841680880114404</v>
      </c>
      <c r="Z259">
        <v>-0.947991818189168</v>
      </c>
      <c r="AA259">
        <v>-0.98170482089869404</v>
      </c>
      <c r="AB259">
        <v>-0.89434099078331397</v>
      </c>
      <c r="AC259">
        <v>1.41028625620118</v>
      </c>
      <c r="AD259">
        <v>1.06615101045091</v>
      </c>
      <c r="AE259">
        <v>-9.6996870312267405E-2</v>
      </c>
      <c r="AF259">
        <v>-0.989482494792572</v>
      </c>
      <c r="AG259">
        <v>-1.2000742776939699</v>
      </c>
      <c r="AH259">
        <v>-0.81878275559438396</v>
      </c>
      <c r="AI259">
        <v>-0.26376548158688301</v>
      </c>
      <c r="AJ259">
        <v>-0.69647181700452898</v>
      </c>
      <c r="AK259">
        <v>-0.99846560623305303</v>
      </c>
    </row>
    <row r="260" spans="1:37" x14ac:dyDescent="0.25">
      <c r="A260" t="s">
        <v>1881</v>
      </c>
      <c r="B260" t="s">
        <v>1174</v>
      </c>
      <c r="C260" t="s">
        <v>1056</v>
      </c>
      <c r="D260" t="s">
        <v>1057</v>
      </c>
      <c r="E260">
        <v>416</v>
      </c>
      <c r="F260">
        <v>1.52818408127949</v>
      </c>
      <c r="N260" t="s">
        <v>1014</v>
      </c>
      <c r="O260" t="s">
        <v>1014</v>
      </c>
      <c r="P260" t="s">
        <v>1014</v>
      </c>
      <c r="Q260" t="s">
        <v>1014</v>
      </c>
      <c r="R260" t="s">
        <v>1014</v>
      </c>
      <c r="S260" t="s">
        <v>1014</v>
      </c>
      <c r="T260" t="s">
        <v>1014</v>
      </c>
      <c r="U260" t="s">
        <v>1014</v>
      </c>
      <c r="V260" t="s">
        <v>1015</v>
      </c>
      <c r="W260">
        <v>10</v>
      </c>
      <c r="X260">
        <v>0.47686674424673298</v>
      </c>
      <c r="Y260">
        <v>0.241522965135163</v>
      </c>
      <c r="Z260">
        <v>0.153225456607611</v>
      </c>
      <c r="AA260">
        <v>0.12784348982086299</v>
      </c>
      <c r="AB260">
        <v>0.14026804855738101</v>
      </c>
      <c r="AC260">
        <v>0.58467522461038501</v>
      </c>
      <c r="AD260">
        <v>1.37251525034198</v>
      </c>
      <c r="AE260">
        <v>2.2231304359655599</v>
      </c>
      <c r="AF260">
        <v>1.0346322479207799</v>
      </c>
      <c r="AG260">
        <v>0.39030604821479598</v>
      </c>
      <c r="AH260">
        <v>0.51439860512111002</v>
      </c>
      <c r="AI260">
        <v>1.1655122812313301</v>
      </c>
      <c r="AJ260">
        <v>1.84613307939936</v>
      </c>
      <c r="AK260">
        <v>1.52818408127949</v>
      </c>
    </row>
    <row r="261" spans="1:37" x14ac:dyDescent="0.25">
      <c r="A261" t="s">
        <v>1882</v>
      </c>
      <c r="B261" t="s">
        <v>1174</v>
      </c>
      <c r="C261" t="s">
        <v>1058</v>
      </c>
      <c r="D261" t="s">
        <v>1059</v>
      </c>
      <c r="E261">
        <v>440.3</v>
      </c>
      <c r="F261">
        <v>0.68855095405586497</v>
      </c>
      <c r="N261" t="s">
        <v>1014</v>
      </c>
      <c r="O261" t="s">
        <v>1014</v>
      </c>
      <c r="P261" t="s">
        <v>1014</v>
      </c>
      <c r="Q261" t="s">
        <v>1014</v>
      </c>
      <c r="R261" t="s">
        <v>1014</v>
      </c>
      <c r="S261" t="s">
        <v>1014</v>
      </c>
      <c r="T261" t="s">
        <v>1014</v>
      </c>
      <c r="U261" t="s">
        <v>1014</v>
      </c>
      <c r="V261" t="s">
        <v>1015</v>
      </c>
      <c r="W261">
        <v>35</v>
      </c>
      <c r="X261">
        <v>-8.2479059449049194E-2</v>
      </c>
      <c r="Y261">
        <v>-6.0108367218526602E-2</v>
      </c>
      <c r="Z261">
        <v>-0.158638596348738</v>
      </c>
      <c r="AA261">
        <v>-0.388627131580222</v>
      </c>
      <c r="AB261">
        <v>-0.35653815606705502</v>
      </c>
      <c r="AC261">
        <v>-0.13987270927492801</v>
      </c>
      <c r="AD261">
        <v>6.2877962530693401E-2</v>
      </c>
      <c r="AE261">
        <v>0.43280677955559199</v>
      </c>
      <c r="AF261">
        <v>0.60779496035996206</v>
      </c>
      <c r="AG261">
        <v>8.7106961902051E-2</v>
      </c>
      <c r="AH261">
        <v>-0.21866123797902101</v>
      </c>
      <c r="AI261">
        <v>0.52976351266119204</v>
      </c>
      <c r="AJ261">
        <v>0.62496268007582001</v>
      </c>
      <c r="AK261">
        <v>0.68855095405586497</v>
      </c>
    </row>
    <row r="262" spans="1:37" x14ac:dyDescent="0.25">
      <c r="A262" t="s">
        <v>1883</v>
      </c>
      <c r="B262" t="s">
        <v>1174</v>
      </c>
      <c r="C262" t="s">
        <v>1060</v>
      </c>
      <c r="D262" t="s">
        <v>1061</v>
      </c>
      <c r="E262">
        <v>331.1</v>
      </c>
      <c r="F262">
        <v>1.0449376575329199</v>
      </c>
      <c r="N262" t="s">
        <v>1014</v>
      </c>
      <c r="O262" t="s">
        <v>1014</v>
      </c>
      <c r="P262" t="s">
        <v>1014</v>
      </c>
      <c r="Q262" t="s">
        <v>1014</v>
      </c>
      <c r="R262" t="s">
        <v>1014</v>
      </c>
      <c r="S262" t="s">
        <v>1014</v>
      </c>
      <c r="T262" t="s">
        <v>1014</v>
      </c>
      <c r="U262" t="s">
        <v>1014</v>
      </c>
      <c r="V262" t="s">
        <v>1015</v>
      </c>
      <c r="W262">
        <v>19</v>
      </c>
      <c r="X262">
        <v>1.18871824842622</v>
      </c>
      <c r="Y262">
        <v>1.2793167889641599</v>
      </c>
      <c r="Z262">
        <v>0.99318061473664798</v>
      </c>
      <c r="AA262">
        <v>0.61826945779445197</v>
      </c>
      <c r="AB262">
        <v>0.425251721761506</v>
      </c>
      <c r="AC262">
        <v>0.64849314856427998</v>
      </c>
      <c r="AD262">
        <v>1.14340141581535</v>
      </c>
      <c r="AE262">
        <v>1.4194463124521</v>
      </c>
      <c r="AF262">
        <v>1.5974995520916999</v>
      </c>
      <c r="AG262">
        <v>1.54457151771791</v>
      </c>
      <c r="AH262">
        <v>1.0842960086826601</v>
      </c>
      <c r="AI262">
        <v>1.1829311749351199</v>
      </c>
      <c r="AJ262">
        <v>0.93009378786111596</v>
      </c>
      <c r="AK262">
        <v>1.0449376575329199</v>
      </c>
    </row>
    <row r="263" spans="1:37" x14ac:dyDescent="0.25">
      <c r="A263" t="s">
        <v>1884</v>
      </c>
      <c r="B263" t="s">
        <v>1174</v>
      </c>
      <c r="C263" t="s">
        <v>1062</v>
      </c>
      <c r="D263" t="s">
        <v>1063</v>
      </c>
      <c r="E263">
        <v>28.4</v>
      </c>
      <c r="F263">
        <v>0.73992386234288998</v>
      </c>
      <c r="N263" t="s">
        <v>1014</v>
      </c>
      <c r="O263" t="s">
        <v>1014</v>
      </c>
      <c r="P263" t="s">
        <v>1014</v>
      </c>
      <c r="Q263" t="s">
        <v>1014</v>
      </c>
      <c r="R263" t="s">
        <v>1014</v>
      </c>
      <c r="S263" t="s">
        <v>1014</v>
      </c>
      <c r="T263" t="s">
        <v>1014</v>
      </c>
      <c r="U263" t="s">
        <v>1014</v>
      </c>
      <c r="V263" t="s">
        <v>1015</v>
      </c>
      <c r="W263">
        <v>31</v>
      </c>
      <c r="X263">
        <v>0.87238866941335602</v>
      </c>
      <c r="Y263">
        <v>0.54188757978403301</v>
      </c>
      <c r="Z263">
        <v>0.94797477578297296</v>
      </c>
      <c r="AA263">
        <v>0.53628868640320204</v>
      </c>
      <c r="AB263">
        <v>-0.19668943425837301</v>
      </c>
      <c r="AC263">
        <v>-0.40896763402744701</v>
      </c>
      <c r="AD263">
        <v>0.274363967019642</v>
      </c>
      <c r="AE263">
        <v>0.82858444154433997</v>
      </c>
      <c r="AF263">
        <v>8.0485200412388797E-2</v>
      </c>
      <c r="AG263">
        <v>7.0499970328805006E-2</v>
      </c>
      <c r="AH263">
        <v>0.91084512778300497</v>
      </c>
      <c r="AI263">
        <v>1.04761544933063</v>
      </c>
      <c r="AJ263">
        <v>0.88558799624992401</v>
      </c>
      <c r="AK263">
        <v>0.73992386234288998</v>
      </c>
    </row>
    <row r="264" spans="1:37" x14ac:dyDescent="0.25">
      <c r="A264" t="s">
        <v>1885</v>
      </c>
      <c r="B264" t="s">
        <v>1174</v>
      </c>
      <c r="C264" t="s">
        <v>1064</v>
      </c>
      <c r="D264" t="s">
        <v>1065</v>
      </c>
      <c r="E264">
        <v>376.3</v>
      </c>
      <c r="F264">
        <v>0.96689911387350602</v>
      </c>
      <c r="G264">
        <v>1.39065156110177</v>
      </c>
      <c r="H264">
        <v>-0.30478760982588499</v>
      </c>
      <c r="I264">
        <v>-0.58677052201615398</v>
      </c>
      <c r="J264">
        <v>8.0069064814720903E-4</v>
      </c>
      <c r="K264">
        <v>0.43230936688799998</v>
      </c>
      <c r="L264">
        <v>-0.36187699793487599</v>
      </c>
      <c r="M264">
        <v>0.226498096062931</v>
      </c>
      <c r="N264" t="s">
        <v>1020</v>
      </c>
      <c r="O264" t="s">
        <v>1007</v>
      </c>
      <c r="P264" t="s">
        <v>1021</v>
      </c>
      <c r="Q264" t="s">
        <v>1021</v>
      </c>
      <c r="R264" t="s">
        <v>1006</v>
      </c>
      <c r="S264" t="s">
        <v>1006</v>
      </c>
      <c r="T264" t="s">
        <v>1006</v>
      </c>
      <c r="U264" t="s">
        <v>1006</v>
      </c>
      <c r="V264" t="s">
        <v>1009</v>
      </c>
      <c r="W264">
        <v>22</v>
      </c>
      <c r="X264">
        <v>0.22952273243666099</v>
      </c>
      <c r="Y264">
        <v>0.23577131816955901</v>
      </c>
      <c r="Z264">
        <v>-0.36703030601952902</v>
      </c>
      <c r="AA264">
        <v>-0.11601448510482699</v>
      </c>
      <c r="AB264">
        <v>-4.54722666885587E-2</v>
      </c>
      <c r="AC264">
        <v>5.28534775674427E-2</v>
      </c>
      <c r="AD264">
        <v>0.29560968627099998</v>
      </c>
      <c r="AE264">
        <v>0.66682637805672795</v>
      </c>
      <c r="AF264">
        <v>0.85665396829074403</v>
      </c>
      <c r="AG264">
        <v>-0.22747916415393801</v>
      </c>
      <c r="AH264">
        <v>0.48782907463078301</v>
      </c>
      <c r="AI264">
        <v>1.08242318096113</v>
      </c>
      <c r="AJ264">
        <v>1.13371854531615</v>
      </c>
      <c r="AK264">
        <v>0.96689911387350602</v>
      </c>
    </row>
    <row r="265" spans="1:37" x14ac:dyDescent="0.25">
      <c r="A265" t="s">
        <v>1886</v>
      </c>
      <c r="B265" t="s">
        <v>1174</v>
      </c>
      <c r="C265" t="s">
        <v>1066</v>
      </c>
      <c r="D265" t="s">
        <v>1067</v>
      </c>
      <c r="E265">
        <v>688.5</v>
      </c>
      <c r="F265">
        <v>1.3717212215568899</v>
      </c>
      <c r="G265">
        <v>0.85798979863860403</v>
      </c>
      <c r="H265">
        <v>1.56342174770321</v>
      </c>
      <c r="I265">
        <v>0.93077267633963501</v>
      </c>
      <c r="J265">
        <v>-0.43768312100842699</v>
      </c>
      <c r="K265">
        <v>0.56954982379206398</v>
      </c>
      <c r="L265">
        <v>-0.42750328379805702</v>
      </c>
      <c r="M265">
        <v>0.34406085856299901</v>
      </c>
      <c r="N265" t="s">
        <v>1020</v>
      </c>
      <c r="O265" t="s">
        <v>1007</v>
      </c>
      <c r="P265" t="s">
        <v>1007</v>
      </c>
      <c r="Q265" t="s">
        <v>1007</v>
      </c>
      <c r="R265" t="s">
        <v>1021</v>
      </c>
      <c r="S265" t="s">
        <v>1008</v>
      </c>
      <c r="T265" t="s">
        <v>1021</v>
      </c>
      <c r="U265" t="s">
        <v>1008</v>
      </c>
      <c r="V265" t="s">
        <v>1009</v>
      </c>
      <c r="W265">
        <v>13</v>
      </c>
      <c r="X265">
        <v>0.79604094090475996</v>
      </c>
      <c r="Y265">
        <v>0.237479596935736</v>
      </c>
      <c r="Z265">
        <v>0.82283324590704299</v>
      </c>
      <c r="AA265">
        <v>0.27213930612222598</v>
      </c>
      <c r="AB265">
        <v>0.27110194816788902</v>
      </c>
      <c r="AC265">
        <v>1.1859713058201899</v>
      </c>
      <c r="AD265">
        <v>1.14962601323252</v>
      </c>
      <c r="AE265">
        <v>0.49844584318912699</v>
      </c>
      <c r="AF265">
        <v>0.502231094795618</v>
      </c>
      <c r="AG265">
        <v>1.31094191328881</v>
      </c>
      <c r="AH265">
        <v>1.8463398524385699</v>
      </c>
      <c r="AI265">
        <v>1.3193774409191701</v>
      </c>
      <c r="AJ265">
        <v>0.97670596607552695</v>
      </c>
      <c r="AK265">
        <v>1.3717212215568899</v>
      </c>
    </row>
    <row r="266" spans="1:37" x14ac:dyDescent="0.25">
      <c r="A266" t="s">
        <v>1887</v>
      </c>
      <c r="B266" t="s">
        <v>1174</v>
      </c>
      <c r="C266" t="s">
        <v>1068</v>
      </c>
      <c r="D266" t="s">
        <v>1069</v>
      </c>
      <c r="E266">
        <v>762.8</v>
      </c>
      <c r="F266">
        <v>2.1592901838112701</v>
      </c>
      <c r="N266" t="s">
        <v>1014</v>
      </c>
      <c r="O266" t="s">
        <v>1014</v>
      </c>
      <c r="P266" t="s">
        <v>1014</v>
      </c>
      <c r="Q266" t="s">
        <v>1014</v>
      </c>
      <c r="R266" t="s">
        <v>1014</v>
      </c>
      <c r="S266" t="s">
        <v>1014</v>
      </c>
      <c r="T266" t="s">
        <v>1014</v>
      </c>
      <c r="U266" t="s">
        <v>1014</v>
      </c>
      <c r="V266" t="s">
        <v>1015</v>
      </c>
      <c r="W266">
        <v>4</v>
      </c>
      <c r="X266">
        <v>0.88354245397741904</v>
      </c>
      <c r="Y266">
        <v>0.88269236120813499</v>
      </c>
      <c r="Z266">
        <v>0.76778049664402903</v>
      </c>
      <c r="AA266">
        <v>0.95236869195607798</v>
      </c>
      <c r="AB266">
        <v>0.82728769574328898</v>
      </c>
      <c r="AC266">
        <v>0.88213910596037504</v>
      </c>
      <c r="AD266">
        <v>2.6322404591727802</v>
      </c>
      <c r="AE266">
        <v>2.2013730391422799</v>
      </c>
      <c r="AF266">
        <v>2.0760233347030201</v>
      </c>
      <c r="AG266">
        <v>1.69623098719067</v>
      </c>
      <c r="AH266">
        <v>1.7315002970379201</v>
      </c>
      <c r="AI266">
        <v>1.91903099972212</v>
      </c>
      <c r="AJ266">
        <v>2.27936198039226</v>
      </c>
      <c r="AK266">
        <v>2.1592901838112701</v>
      </c>
    </row>
    <row r="267" spans="1:37" x14ac:dyDescent="0.25">
      <c r="A267" t="s">
        <v>1888</v>
      </c>
      <c r="B267" t="s">
        <v>1174</v>
      </c>
      <c r="C267" t="s">
        <v>1070</v>
      </c>
      <c r="D267" t="s">
        <v>1071</v>
      </c>
      <c r="E267">
        <v>400.3</v>
      </c>
      <c r="F267">
        <v>1.5971801999990001</v>
      </c>
      <c r="N267" t="s">
        <v>1014</v>
      </c>
      <c r="O267" t="s">
        <v>1014</v>
      </c>
      <c r="P267" t="s">
        <v>1014</v>
      </c>
      <c r="Q267" t="s">
        <v>1014</v>
      </c>
      <c r="R267" t="s">
        <v>1014</v>
      </c>
      <c r="S267" t="s">
        <v>1014</v>
      </c>
      <c r="T267" t="s">
        <v>1014</v>
      </c>
      <c r="U267" t="s">
        <v>1014</v>
      </c>
      <c r="V267" t="s">
        <v>1015</v>
      </c>
      <c r="W267">
        <v>7</v>
      </c>
      <c r="X267">
        <v>8.6964765012994302E-4</v>
      </c>
      <c r="Y267">
        <v>6.8092016675894207E-2</v>
      </c>
      <c r="Z267">
        <v>-0.13832793655252101</v>
      </c>
      <c r="AA267">
        <v>-0.31087907410469101</v>
      </c>
      <c r="AB267">
        <v>-0.24620432961858199</v>
      </c>
      <c r="AC267">
        <v>-0.200857530440023</v>
      </c>
      <c r="AD267">
        <v>0.193276781114083</v>
      </c>
      <c r="AE267">
        <v>0.66982011814845499</v>
      </c>
      <c r="AF267">
        <v>0.36852318575036502</v>
      </c>
      <c r="AG267">
        <v>-6.0795113527991801E-2</v>
      </c>
      <c r="AH267">
        <v>0.53720583935106903</v>
      </c>
      <c r="AI267">
        <v>1.33431574859372</v>
      </c>
      <c r="AJ267">
        <v>1.29834867948071</v>
      </c>
      <c r="AK267">
        <v>1.5971801999990001</v>
      </c>
    </row>
    <row r="268" spans="1:37" x14ac:dyDescent="0.25">
      <c r="A268" t="s">
        <v>1889</v>
      </c>
      <c r="B268" t="s">
        <v>1174</v>
      </c>
      <c r="C268" t="s">
        <v>1072</v>
      </c>
      <c r="D268" t="s">
        <v>1073</v>
      </c>
      <c r="E268">
        <v>295.89999999999998</v>
      </c>
      <c r="F268">
        <v>0.54676881692110102</v>
      </c>
      <c r="N268" t="s">
        <v>1014</v>
      </c>
      <c r="O268" t="s">
        <v>1014</v>
      </c>
      <c r="P268" t="s">
        <v>1014</v>
      </c>
      <c r="Q268" t="s">
        <v>1014</v>
      </c>
      <c r="R268" t="s">
        <v>1014</v>
      </c>
      <c r="S268" t="s">
        <v>1014</v>
      </c>
      <c r="T268" t="s">
        <v>1014</v>
      </c>
      <c r="U268" t="s">
        <v>1014</v>
      </c>
      <c r="V268" t="s">
        <v>1015</v>
      </c>
      <c r="W268">
        <v>40</v>
      </c>
      <c r="X268">
        <v>0.41423275616703997</v>
      </c>
      <c r="Y268">
        <v>0.49487676138843201</v>
      </c>
      <c r="Z268">
        <v>0.36402836605695199</v>
      </c>
      <c r="AA268">
        <v>-9.5756311230206198E-2</v>
      </c>
      <c r="AB268">
        <v>-0.29013682745463099</v>
      </c>
      <c r="AC268">
        <v>-7.5161100872763495E-2</v>
      </c>
      <c r="AD268">
        <v>0.611845648134142</v>
      </c>
      <c r="AE268">
        <v>1.0182786798147501</v>
      </c>
      <c r="AF268">
        <v>0.681528833337115</v>
      </c>
      <c r="AG268">
        <v>0.24883146124834099</v>
      </c>
      <c r="AH268">
        <v>0.32326665518936598</v>
      </c>
      <c r="AI268">
        <v>0.574676563242011</v>
      </c>
      <c r="AJ268">
        <v>0.82247105401488296</v>
      </c>
      <c r="AK268">
        <v>0.54676881692110102</v>
      </c>
    </row>
    <row r="269" spans="1:37" x14ac:dyDescent="0.25">
      <c r="A269" t="s">
        <v>1890</v>
      </c>
      <c r="B269" t="s">
        <v>1174</v>
      </c>
      <c r="C269" t="s">
        <v>1074</v>
      </c>
      <c r="D269" t="s">
        <v>1075</v>
      </c>
      <c r="E269">
        <v>1166.5999999999999</v>
      </c>
      <c r="F269">
        <v>-0.62160594085867504</v>
      </c>
      <c r="G269">
        <v>0.12531750775067199</v>
      </c>
      <c r="H269">
        <v>-1.57223564894998</v>
      </c>
      <c r="I269">
        <v>0.445601607694117</v>
      </c>
      <c r="J269">
        <v>0.55639947084024399</v>
      </c>
      <c r="K269">
        <v>0.87141110711383396</v>
      </c>
      <c r="L269">
        <v>-0.37664371235978999</v>
      </c>
      <c r="M269">
        <v>0.80119754996705195</v>
      </c>
      <c r="N269" t="s">
        <v>1030</v>
      </c>
      <c r="O269" t="s">
        <v>1008</v>
      </c>
      <c r="P269" t="s">
        <v>1030</v>
      </c>
      <c r="Q269" t="s">
        <v>1006</v>
      </c>
      <c r="R269" t="s">
        <v>1008</v>
      </c>
      <c r="S269" t="s">
        <v>1008</v>
      </c>
      <c r="T269" t="s">
        <v>1006</v>
      </c>
      <c r="U269" t="s">
        <v>1007</v>
      </c>
      <c r="V269" t="s">
        <v>1009</v>
      </c>
      <c r="W269">
        <v>73</v>
      </c>
      <c r="X269">
        <v>-0.53300920326260304</v>
      </c>
      <c r="Y269">
        <v>-8.1426216514866295E-3</v>
      </c>
      <c r="Z269">
        <v>-1.1024576897621301</v>
      </c>
      <c r="AA269">
        <v>-1.63948107383477</v>
      </c>
      <c r="AB269">
        <v>-1.5249670423478701</v>
      </c>
      <c r="AC269">
        <v>-0.88104434930873299</v>
      </c>
      <c r="AD269">
        <v>-1.16837978463103</v>
      </c>
      <c r="AE269">
        <v>-0.77048977164179899</v>
      </c>
      <c r="AF269">
        <v>-0.48636382749826701</v>
      </c>
      <c r="AG269">
        <v>-0.725019762428318</v>
      </c>
      <c r="AH269">
        <v>-0.214719441377175</v>
      </c>
      <c r="AI269">
        <v>0.44783642821146802</v>
      </c>
      <c r="AJ269">
        <v>-0.46630277108534801</v>
      </c>
      <c r="AK269">
        <v>-0.62160594085867504</v>
      </c>
    </row>
    <row r="270" spans="1:37" x14ac:dyDescent="0.25">
      <c r="A270" t="s">
        <v>1891</v>
      </c>
      <c r="B270" t="s">
        <v>1174</v>
      </c>
      <c r="C270" t="s">
        <v>1076</v>
      </c>
      <c r="D270" t="s">
        <v>1077</v>
      </c>
      <c r="E270">
        <v>134.80000000000001</v>
      </c>
      <c r="F270">
        <v>1.8488012989468201</v>
      </c>
      <c r="N270" t="s">
        <v>1014</v>
      </c>
      <c r="O270" t="s">
        <v>1014</v>
      </c>
      <c r="P270" t="s">
        <v>1014</v>
      </c>
      <c r="Q270" t="s">
        <v>1014</v>
      </c>
      <c r="R270" t="s">
        <v>1014</v>
      </c>
      <c r="S270" t="s">
        <v>1014</v>
      </c>
      <c r="T270" t="s">
        <v>1014</v>
      </c>
      <c r="U270" t="s">
        <v>1014</v>
      </c>
      <c r="V270" t="s">
        <v>1015</v>
      </c>
      <c r="W270">
        <v>5</v>
      </c>
      <c r="X270">
        <v>0.104010650431637</v>
      </c>
      <c r="Y270">
        <v>6.2847946018925599E-2</v>
      </c>
      <c r="Z270">
        <v>-0.72860332353021395</v>
      </c>
      <c r="AA270">
        <v>-0.82383579437082199</v>
      </c>
      <c r="AB270">
        <v>-0.31793349368319501</v>
      </c>
      <c r="AC270">
        <v>-0.43158501416760497</v>
      </c>
      <c r="AD270">
        <v>-0.106328626250208</v>
      </c>
      <c r="AE270">
        <v>0.55211160570342199</v>
      </c>
      <c r="AF270">
        <v>0.43854086128345199</v>
      </c>
      <c r="AG270">
        <v>8.2075760496787997E-2</v>
      </c>
      <c r="AH270">
        <v>0.71934613798332103</v>
      </c>
      <c r="AI270">
        <v>1.5129016040007599</v>
      </c>
      <c r="AJ270">
        <v>2.6005946701967901</v>
      </c>
      <c r="AK270">
        <v>1.8488012989468201</v>
      </c>
    </row>
    <row r="271" spans="1:37" x14ac:dyDescent="0.25">
      <c r="A271" t="s">
        <v>1892</v>
      </c>
      <c r="B271" t="s">
        <v>1174</v>
      </c>
      <c r="C271" t="s">
        <v>1078</v>
      </c>
      <c r="D271" t="s">
        <v>1079</v>
      </c>
      <c r="E271">
        <v>316.2</v>
      </c>
      <c r="F271">
        <v>-1.19566748354543</v>
      </c>
      <c r="N271" t="s">
        <v>1014</v>
      </c>
      <c r="O271" t="s">
        <v>1014</v>
      </c>
      <c r="P271" t="s">
        <v>1014</v>
      </c>
      <c r="Q271" t="s">
        <v>1014</v>
      </c>
      <c r="R271" t="s">
        <v>1014</v>
      </c>
      <c r="S271" t="s">
        <v>1014</v>
      </c>
      <c r="T271" t="s">
        <v>1014</v>
      </c>
      <c r="U271" t="s">
        <v>1014</v>
      </c>
      <c r="V271" t="s">
        <v>1015</v>
      </c>
      <c r="W271">
        <v>78</v>
      </c>
      <c r="X271">
        <v>-0.40223553825154501</v>
      </c>
      <c r="Y271">
        <v>-0.85502538260999705</v>
      </c>
      <c r="Z271">
        <v>-0.74802181661649403</v>
      </c>
      <c r="AA271">
        <v>-1.16451123021693</v>
      </c>
      <c r="AB271">
        <v>-1.2055021787784901</v>
      </c>
      <c r="AC271">
        <v>-1.26555866895981</v>
      </c>
      <c r="AD271">
        <v>-1.28154751636425</v>
      </c>
      <c r="AE271">
        <v>-0.85307079695086396</v>
      </c>
      <c r="AF271">
        <v>-0.55523914487693105</v>
      </c>
      <c r="AG271">
        <v>-0.876476231426768</v>
      </c>
      <c r="AH271">
        <v>-0.54068092359634701</v>
      </c>
      <c r="AI271">
        <v>-0.50093948271419597</v>
      </c>
      <c r="AJ271">
        <v>-0.66194560039180605</v>
      </c>
      <c r="AK271">
        <v>-1.19566748354543</v>
      </c>
    </row>
    <row r="272" spans="1:37" x14ac:dyDescent="0.25">
      <c r="A272" t="s">
        <v>1893</v>
      </c>
      <c r="B272" t="s">
        <v>1174</v>
      </c>
      <c r="C272" t="s">
        <v>1080</v>
      </c>
      <c r="D272" t="s">
        <v>1081</v>
      </c>
      <c r="E272">
        <v>2069</v>
      </c>
      <c r="F272">
        <v>0.94624493814995003</v>
      </c>
      <c r="G272">
        <v>-0.241751618843248</v>
      </c>
      <c r="H272">
        <v>-0.91339515649775804</v>
      </c>
      <c r="I272">
        <v>0.70147202084695703</v>
      </c>
      <c r="J272">
        <v>0.19498185673193</v>
      </c>
      <c r="K272">
        <v>0.947960184859171</v>
      </c>
      <c r="L272">
        <v>-0.12768954676234801</v>
      </c>
      <c r="M272">
        <v>-0.49599757850502602</v>
      </c>
      <c r="N272" t="s">
        <v>1020</v>
      </c>
      <c r="O272" t="s">
        <v>1006</v>
      </c>
      <c r="P272" t="s">
        <v>1021</v>
      </c>
      <c r="Q272" t="s">
        <v>1008</v>
      </c>
      <c r="R272" t="s">
        <v>1008</v>
      </c>
      <c r="S272" t="s">
        <v>1008</v>
      </c>
      <c r="T272" t="s">
        <v>1006</v>
      </c>
      <c r="U272" t="s">
        <v>1021</v>
      </c>
      <c r="V272" t="s">
        <v>1009</v>
      </c>
      <c r="W272">
        <v>24</v>
      </c>
      <c r="X272">
        <v>0.14547612640723601</v>
      </c>
      <c r="Y272">
        <v>-0.168016420175187</v>
      </c>
      <c r="Z272">
        <v>-0.69824339577474803</v>
      </c>
      <c r="AA272">
        <v>-0.47534282498555303</v>
      </c>
      <c r="AB272">
        <v>0.37766481375018601</v>
      </c>
      <c r="AC272">
        <v>0.468236683147638</v>
      </c>
      <c r="AD272">
        <v>0.575682121642214</v>
      </c>
      <c r="AE272">
        <v>1.07848655016762</v>
      </c>
      <c r="AF272">
        <v>1.1839494656032701</v>
      </c>
      <c r="AG272">
        <v>0.67957271929013197</v>
      </c>
      <c r="AH272">
        <v>0.84460496581396005</v>
      </c>
      <c r="AI272">
        <v>0.85780512249110097</v>
      </c>
      <c r="AJ272">
        <v>0.29336608910647499</v>
      </c>
      <c r="AK272">
        <v>0.94624493814995003</v>
      </c>
    </row>
    <row r="273" spans="1:37" x14ac:dyDescent="0.25">
      <c r="A273" t="s">
        <v>1894</v>
      </c>
      <c r="B273" t="s">
        <v>1174</v>
      </c>
      <c r="C273" t="s">
        <v>1082</v>
      </c>
      <c r="D273" t="s">
        <v>1083</v>
      </c>
      <c r="E273">
        <v>77.7</v>
      </c>
      <c r="F273">
        <v>-0.14079921822864899</v>
      </c>
      <c r="N273" t="s">
        <v>1014</v>
      </c>
      <c r="O273" t="s">
        <v>1014</v>
      </c>
      <c r="P273" t="s">
        <v>1014</v>
      </c>
      <c r="Q273" t="s">
        <v>1014</v>
      </c>
      <c r="R273" t="s">
        <v>1014</v>
      </c>
      <c r="S273" t="s">
        <v>1014</v>
      </c>
      <c r="T273" t="s">
        <v>1014</v>
      </c>
      <c r="U273" t="s">
        <v>1014</v>
      </c>
      <c r="V273" t="s">
        <v>1015</v>
      </c>
      <c r="W273">
        <v>63</v>
      </c>
      <c r="X273">
        <v>-0.48313664731657802</v>
      </c>
      <c r="Y273">
        <v>-0.68583424882612198</v>
      </c>
      <c r="Z273">
        <v>-0.75736062949071703</v>
      </c>
      <c r="AA273">
        <v>-0.74193108636652605</v>
      </c>
      <c r="AB273">
        <v>-0.82085870921894799</v>
      </c>
      <c r="AC273">
        <v>-0.403886973113595</v>
      </c>
      <c r="AD273">
        <v>-0.120392375187113</v>
      </c>
      <c r="AE273">
        <v>-0.18506633349076601</v>
      </c>
      <c r="AF273">
        <v>-0.196049638557729</v>
      </c>
      <c r="AG273">
        <v>-0.60329646553012295</v>
      </c>
      <c r="AH273">
        <v>-0.79012607489719999</v>
      </c>
      <c r="AI273">
        <v>-0.42781117240670102</v>
      </c>
      <c r="AJ273">
        <v>-0.18353734680190101</v>
      </c>
      <c r="AK273">
        <v>-0.14079921822864899</v>
      </c>
    </row>
    <row r="274" spans="1:37" x14ac:dyDescent="0.25">
      <c r="A274" t="s">
        <v>1895</v>
      </c>
      <c r="B274" t="s">
        <v>1174</v>
      </c>
      <c r="C274" t="s">
        <v>1084</v>
      </c>
      <c r="D274" t="s">
        <v>1085</v>
      </c>
      <c r="E274">
        <v>162.80000000000001</v>
      </c>
      <c r="F274">
        <v>0.42686411210952702</v>
      </c>
      <c r="N274" t="s">
        <v>1014</v>
      </c>
      <c r="O274" t="s">
        <v>1014</v>
      </c>
      <c r="P274" t="s">
        <v>1014</v>
      </c>
      <c r="Q274" t="s">
        <v>1014</v>
      </c>
      <c r="R274" t="s">
        <v>1014</v>
      </c>
      <c r="S274" t="s">
        <v>1014</v>
      </c>
      <c r="T274" t="s">
        <v>1014</v>
      </c>
      <c r="U274" t="s">
        <v>1014</v>
      </c>
      <c r="V274" t="s">
        <v>1015</v>
      </c>
      <c r="W274">
        <v>46</v>
      </c>
      <c r="X274">
        <v>0.28615959098390997</v>
      </c>
      <c r="Y274">
        <v>0.29633775247692601</v>
      </c>
      <c r="Z274">
        <v>-0.14593113767396099</v>
      </c>
      <c r="AA274">
        <v>-4.2928320716019999E-2</v>
      </c>
      <c r="AB274">
        <v>0.184246964136209</v>
      </c>
      <c r="AC274">
        <v>-6.3046678895931199E-2</v>
      </c>
      <c r="AD274">
        <v>0.13841118844928199</v>
      </c>
      <c r="AE274">
        <v>0.57816991798283301</v>
      </c>
      <c r="AF274">
        <v>0.34509403652109899</v>
      </c>
      <c r="AG274">
        <v>8.8928265133518206E-3</v>
      </c>
      <c r="AH274">
        <v>0.17646181611251599</v>
      </c>
      <c r="AI274">
        <v>0.922320874502077</v>
      </c>
      <c r="AJ274">
        <v>0.59005766478698096</v>
      </c>
      <c r="AK274">
        <v>0.42686411210952702</v>
      </c>
    </row>
    <row r="275" spans="1:37" x14ac:dyDescent="0.25">
      <c r="A275" t="s">
        <v>1896</v>
      </c>
      <c r="B275" t="s">
        <v>1174</v>
      </c>
      <c r="C275" t="s">
        <v>1086</v>
      </c>
      <c r="D275" t="s">
        <v>1087</v>
      </c>
      <c r="E275">
        <v>180.2</v>
      </c>
      <c r="F275">
        <v>-0.69333785430830197</v>
      </c>
      <c r="N275" t="s">
        <v>1014</v>
      </c>
      <c r="O275" t="s">
        <v>1014</v>
      </c>
      <c r="P275" t="s">
        <v>1014</v>
      </c>
      <c r="Q275" t="s">
        <v>1014</v>
      </c>
      <c r="R275" t="s">
        <v>1014</v>
      </c>
      <c r="S275" t="s">
        <v>1014</v>
      </c>
      <c r="T275" t="s">
        <v>1014</v>
      </c>
      <c r="U275" t="s">
        <v>1014</v>
      </c>
      <c r="V275" t="s">
        <v>1015</v>
      </c>
      <c r="W275">
        <v>74</v>
      </c>
      <c r="X275">
        <v>0.40150690739096001</v>
      </c>
      <c r="Y275">
        <v>0.31198966613317902</v>
      </c>
      <c r="Z275">
        <v>0.86804066085820997</v>
      </c>
      <c r="AA275">
        <v>0.30037617315672099</v>
      </c>
      <c r="AB275">
        <v>0.77154152041261703</v>
      </c>
      <c r="AC275">
        <v>0.66655837836702703</v>
      </c>
      <c r="AD275">
        <v>1.0590016254627801</v>
      </c>
      <c r="AE275">
        <v>0.79228352952821501</v>
      </c>
      <c r="AF275">
        <v>0.69069167850696001</v>
      </c>
      <c r="AG275">
        <v>0.24402319311392801</v>
      </c>
      <c r="AH275">
        <v>-0.30343242235458401</v>
      </c>
      <c r="AI275">
        <v>-0.120556665595469</v>
      </c>
      <c r="AJ275">
        <v>-0.54238014359210096</v>
      </c>
      <c r="AK275">
        <v>-0.69333785430830197</v>
      </c>
    </row>
    <row r="276" spans="1:37" x14ac:dyDescent="0.25">
      <c r="A276" t="s">
        <v>1897</v>
      </c>
      <c r="B276" t="s">
        <v>1174</v>
      </c>
      <c r="C276" t="s">
        <v>1088</v>
      </c>
      <c r="D276" t="s">
        <v>1089</v>
      </c>
      <c r="E276">
        <v>142.30000000000001</v>
      </c>
      <c r="F276">
        <v>0.60392966531741199</v>
      </c>
      <c r="N276" t="s">
        <v>1014</v>
      </c>
      <c r="O276" t="s">
        <v>1014</v>
      </c>
      <c r="P276" t="s">
        <v>1014</v>
      </c>
      <c r="Q276" t="s">
        <v>1014</v>
      </c>
      <c r="R276" t="s">
        <v>1014</v>
      </c>
      <c r="S276" t="s">
        <v>1014</v>
      </c>
      <c r="T276" t="s">
        <v>1014</v>
      </c>
      <c r="U276" t="s">
        <v>1014</v>
      </c>
      <c r="V276" t="s">
        <v>1015</v>
      </c>
      <c r="W276">
        <v>37</v>
      </c>
      <c r="X276">
        <v>3.7272038611105798E-2</v>
      </c>
      <c r="Y276">
        <v>4.7060139285561103E-2</v>
      </c>
      <c r="Z276">
        <v>0.137380772970641</v>
      </c>
      <c r="AA276">
        <v>6.4512976486374607E-2</v>
      </c>
      <c r="AB276">
        <v>0.34283811323320601</v>
      </c>
      <c r="AC276">
        <v>0.54777782964459998</v>
      </c>
      <c r="AD276">
        <v>0.70910658860435505</v>
      </c>
      <c r="AE276">
        <v>0.87014619677143301</v>
      </c>
      <c r="AF276">
        <v>0.73030828803840298</v>
      </c>
      <c r="AG276">
        <v>0.60214025667153304</v>
      </c>
      <c r="AH276">
        <v>0.55221920803774605</v>
      </c>
      <c r="AI276">
        <v>0.55266607421707903</v>
      </c>
      <c r="AJ276">
        <v>0.75045205292096395</v>
      </c>
      <c r="AK276">
        <v>0.60392966531741199</v>
      </c>
    </row>
    <row r="277" spans="1:37" x14ac:dyDescent="0.25">
      <c r="A277" t="s">
        <v>1898</v>
      </c>
      <c r="B277" t="s">
        <v>1174</v>
      </c>
      <c r="C277" t="s">
        <v>1090</v>
      </c>
      <c r="D277" t="s">
        <v>1091</v>
      </c>
      <c r="E277">
        <v>1535.3</v>
      </c>
      <c r="F277">
        <v>0.118336782105445</v>
      </c>
      <c r="G277">
        <v>-0.76221228865545598</v>
      </c>
      <c r="H277">
        <v>0.30236452320590601</v>
      </c>
      <c r="I277">
        <v>0.59078224669723001</v>
      </c>
      <c r="J277">
        <v>-0.19664310360617099</v>
      </c>
      <c r="K277">
        <v>-1.1019521796024201</v>
      </c>
      <c r="L277">
        <v>-0.95713280531614198</v>
      </c>
      <c r="M277">
        <v>0.604690122418444</v>
      </c>
      <c r="N277" t="s">
        <v>1006</v>
      </c>
      <c r="O277" t="s">
        <v>1030</v>
      </c>
      <c r="P277" t="s">
        <v>1006</v>
      </c>
      <c r="Q277" t="s">
        <v>1008</v>
      </c>
      <c r="R277" t="s">
        <v>1021</v>
      </c>
      <c r="S277" t="s">
        <v>1030</v>
      </c>
      <c r="T277" t="s">
        <v>1030</v>
      </c>
      <c r="U277" t="s">
        <v>1008</v>
      </c>
      <c r="V277" t="s">
        <v>1009</v>
      </c>
      <c r="W277">
        <v>58</v>
      </c>
      <c r="X277">
        <v>-1.0667054093627999</v>
      </c>
      <c r="Y277">
        <v>-1.5573071100276701</v>
      </c>
      <c r="Z277">
        <v>-1.0787346397314701</v>
      </c>
      <c r="AA277">
        <v>-1.18338877076105</v>
      </c>
      <c r="AB277">
        <v>-1.74081677620745</v>
      </c>
      <c r="AC277">
        <v>-1.6485760094069699</v>
      </c>
      <c r="AD277">
        <v>-0.858735447433018</v>
      </c>
      <c r="AE277">
        <v>0.36601002430375601</v>
      </c>
      <c r="AF277">
        <v>0.168637638618929</v>
      </c>
      <c r="AG277">
        <v>-0.76402137789370805</v>
      </c>
      <c r="AH277">
        <v>0.378537148805352</v>
      </c>
      <c r="AI277">
        <v>0.15662165640450501</v>
      </c>
      <c r="AJ277">
        <v>-9.8462806505649397E-2</v>
      </c>
      <c r="AK277">
        <v>0.118336782105445</v>
      </c>
    </row>
    <row r="278" spans="1:37" x14ac:dyDescent="0.25">
      <c r="A278" t="s">
        <v>1899</v>
      </c>
      <c r="B278" t="s">
        <v>1174</v>
      </c>
      <c r="C278" t="s">
        <v>1092</v>
      </c>
      <c r="D278" t="s">
        <v>1093</v>
      </c>
      <c r="E278">
        <v>611.9</v>
      </c>
      <c r="F278">
        <v>0.63928144460615299</v>
      </c>
      <c r="N278" t="s">
        <v>1014</v>
      </c>
      <c r="O278" t="s">
        <v>1014</v>
      </c>
      <c r="P278" t="s">
        <v>1014</v>
      </c>
      <c r="Q278" t="s">
        <v>1014</v>
      </c>
      <c r="R278" t="s">
        <v>1014</v>
      </c>
      <c r="S278" t="s">
        <v>1014</v>
      </c>
      <c r="T278" t="s">
        <v>1014</v>
      </c>
      <c r="U278" t="s">
        <v>1014</v>
      </c>
      <c r="V278" t="s">
        <v>1015</v>
      </c>
      <c r="W278">
        <v>36</v>
      </c>
      <c r="X278">
        <v>-0.516249492253533</v>
      </c>
      <c r="Y278">
        <v>-0.41711955739404599</v>
      </c>
      <c r="Z278">
        <v>-0.57288678434269902</v>
      </c>
      <c r="AA278">
        <v>-0.53570792631887099</v>
      </c>
      <c r="AB278">
        <v>-0.42644557547050899</v>
      </c>
      <c r="AC278">
        <v>-0.28258977145763398</v>
      </c>
      <c r="AD278">
        <v>-7.3041939418360805E-2</v>
      </c>
      <c r="AE278">
        <v>-7.9596712610456893E-2</v>
      </c>
      <c r="AF278">
        <v>8.3450669697612598E-2</v>
      </c>
      <c r="AG278">
        <v>0.27287031437588699</v>
      </c>
      <c r="AH278">
        <v>0.48743375938809802</v>
      </c>
      <c r="AI278">
        <v>0.80967540073903199</v>
      </c>
      <c r="AJ278">
        <v>0.88238205336349995</v>
      </c>
      <c r="AK278">
        <v>0.63928144460615299</v>
      </c>
    </row>
    <row r="279" spans="1:37" x14ac:dyDescent="0.25">
      <c r="A279" t="s">
        <v>1900</v>
      </c>
      <c r="B279" t="s">
        <v>1174</v>
      </c>
      <c r="C279" t="s">
        <v>1094</v>
      </c>
      <c r="D279" t="s">
        <v>1095</v>
      </c>
      <c r="E279">
        <v>715.7</v>
      </c>
      <c r="F279">
        <v>-0.398412310185907</v>
      </c>
      <c r="G279">
        <v>-0.23230921523725001</v>
      </c>
      <c r="H279">
        <v>-0.65003567888167701</v>
      </c>
      <c r="I279">
        <v>-0.389949932383925</v>
      </c>
      <c r="J279">
        <v>0.39464657199451098</v>
      </c>
      <c r="K279">
        <v>-0.66747125248227401</v>
      </c>
      <c r="L279">
        <v>-0.57566352948716604</v>
      </c>
      <c r="M279">
        <v>1.11743006099682</v>
      </c>
      <c r="N279" t="s">
        <v>1021</v>
      </c>
      <c r="O279" t="s">
        <v>1006</v>
      </c>
      <c r="P279" t="s">
        <v>1021</v>
      </c>
      <c r="Q279" t="s">
        <v>1021</v>
      </c>
      <c r="R279" t="s">
        <v>1008</v>
      </c>
      <c r="S279" t="s">
        <v>1021</v>
      </c>
      <c r="T279" t="s">
        <v>1021</v>
      </c>
      <c r="U279" t="s">
        <v>1007</v>
      </c>
      <c r="V279" t="s">
        <v>1009</v>
      </c>
      <c r="W279">
        <v>68</v>
      </c>
      <c r="X279">
        <v>-1.2398655369762099</v>
      </c>
      <c r="Y279">
        <v>-1.5630293453799899</v>
      </c>
      <c r="Z279">
        <v>-1.39791503259391</v>
      </c>
      <c r="AA279">
        <v>-1.5963293960803</v>
      </c>
      <c r="AB279">
        <v>-0.76626939883010803</v>
      </c>
      <c r="AC279">
        <v>-0.44209023676456399</v>
      </c>
      <c r="AD279">
        <v>-1.48852614373603</v>
      </c>
      <c r="AE279">
        <v>-1.2528277154129299</v>
      </c>
      <c r="AF279">
        <v>-0.86708560249884603</v>
      </c>
      <c r="AG279">
        <v>-1.0360321891727799</v>
      </c>
      <c r="AH279">
        <v>-4.0131008437761198E-2</v>
      </c>
      <c r="AI279">
        <v>1.61464166383638E-2</v>
      </c>
      <c r="AJ279">
        <v>-0.11375795971715399</v>
      </c>
      <c r="AK279">
        <v>-0.398412310185907</v>
      </c>
    </row>
    <row r="280" spans="1:37" x14ac:dyDescent="0.25">
      <c r="A280" t="s">
        <v>1901</v>
      </c>
      <c r="B280" t="s">
        <v>1174</v>
      </c>
      <c r="C280" t="s">
        <v>1096</v>
      </c>
      <c r="D280" t="s">
        <v>1097</v>
      </c>
      <c r="E280">
        <v>358.6</v>
      </c>
      <c r="F280">
        <v>0.485246221662123</v>
      </c>
      <c r="N280" t="s">
        <v>1014</v>
      </c>
      <c r="O280" t="s">
        <v>1014</v>
      </c>
      <c r="P280" t="s">
        <v>1014</v>
      </c>
      <c r="Q280" t="s">
        <v>1014</v>
      </c>
      <c r="R280" t="s">
        <v>1014</v>
      </c>
      <c r="S280" t="s">
        <v>1014</v>
      </c>
      <c r="T280" t="s">
        <v>1014</v>
      </c>
      <c r="U280" t="s">
        <v>1014</v>
      </c>
      <c r="V280" t="s">
        <v>1015</v>
      </c>
      <c r="W280">
        <v>43</v>
      </c>
      <c r="X280">
        <v>-0.37756824363043101</v>
      </c>
      <c r="Y280">
        <v>-0.26612906760699401</v>
      </c>
      <c r="Z280">
        <v>-0.64453904655465699</v>
      </c>
      <c r="AA280">
        <v>-0.55728223744333105</v>
      </c>
      <c r="AB280">
        <v>-0.19231933960351</v>
      </c>
      <c r="AC280">
        <v>-0.50278739772078496</v>
      </c>
      <c r="AD280">
        <v>-0.31421845226394701</v>
      </c>
      <c r="AE280">
        <v>-5.5534516732379698E-2</v>
      </c>
      <c r="AF280">
        <v>-0.268638838360924</v>
      </c>
      <c r="AG280">
        <v>-0.40407414280416698</v>
      </c>
      <c r="AH280">
        <v>0.114132957698135</v>
      </c>
      <c r="AI280">
        <v>0.65854114767385097</v>
      </c>
      <c r="AJ280">
        <v>0.90222685962371496</v>
      </c>
      <c r="AK280">
        <v>0.485246221662123</v>
      </c>
    </row>
    <row r="281" spans="1:37" x14ac:dyDescent="0.25">
      <c r="A281" t="s">
        <v>1902</v>
      </c>
      <c r="B281" t="s">
        <v>1174</v>
      </c>
      <c r="C281" t="s">
        <v>1098</v>
      </c>
      <c r="D281" t="s">
        <v>1099</v>
      </c>
      <c r="E281">
        <v>662.3</v>
      </c>
      <c r="F281">
        <v>1.59665521401597</v>
      </c>
      <c r="N281" t="s">
        <v>1014</v>
      </c>
      <c r="O281" t="s">
        <v>1014</v>
      </c>
      <c r="P281" t="s">
        <v>1014</v>
      </c>
      <c r="Q281" t="s">
        <v>1014</v>
      </c>
      <c r="R281" t="s">
        <v>1014</v>
      </c>
      <c r="S281" t="s">
        <v>1014</v>
      </c>
      <c r="T281" t="s">
        <v>1014</v>
      </c>
      <c r="U281" t="s">
        <v>1014</v>
      </c>
      <c r="V281" t="s">
        <v>1015</v>
      </c>
      <c r="W281">
        <v>8</v>
      </c>
      <c r="X281">
        <v>-0.33861741216987801</v>
      </c>
      <c r="Y281">
        <v>-0.45533977562795203</v>
      </c>
      <c r="Z281">
        <v>-0.46807536902782598</v>
      </c>
      <c r="AA281">
        <v>-0.367875200003904</v>
      </c>
      <c r="AB281">
        <v>-0.388069816414571</v>
      </c>
      <c r="AC281">
        <v>-0.11816141919276001</v>
      </c>
      <c r="AD281">
        <v>0.25441985955435498</v>
      </c>
      <c r="AE281">
        <v>0.54967862050427896</v>
      </c>
      <c r="AF281">
        <v>0.74423181579308095</v>
      </c>
      <c r="AG281">
        <v>0.41569123262412599</v>
      </c>
      <c r="AH281">
        <v>0.93009874169500795</v>
      </c>
      <c r="AI281">
        <v>1.6792074684061999</v>
      </c>
      <c r="AJ281">
        <v>1.77685526242109</v>
      </c>
      <c r="AK281">
        <v>1.59665521401597</v>
      </c>
    </row>
    <row r="282" spans="1:37" x14ac:dyDescent="0.25">
      <c r="A282" t="s">
        <v>1903</v>
      </c>
      <c r="B282" t="s">
        <v>1174</v>
      </c>
      <c r="C282" t="s">
        <v>1100</v>
      </c>
      <c r="D282" t="s">
        <v>1101</v>
      </c>
      <c r="E282">
        <v>847.2</v>
      </c>
      <c r="F282">
        <v>0.150063043175753</v>
      </c>
      <c r="N282" t="s">
        <v>1014</v>
      </c>
      <c r="O282" t="s">
        <v>1014</v>
      </c>
      <c r="P282" t="s">
        <v>1014</v>
      </c>
      <c r="Q282" t="s">
        <v>1014</v>
      </c>
      <c r="R282" t="s">
        <v>1014</v>
      </c>
      <c r="S282" t="s">
        <v>1014</v>
      </c>
      <c r="T282" t="s">
        <v>1014</v>
      </c>
      <c r="U282" t="s">
        <v>1014</v>
      </c>
      <c r="V282" t="s">
        <v>1015</v>
      </c>
      <c r="W282">
        <v>56</v>
      </c>
      <c r="X282">
        <v>-0.11818424809289101</v>
      </c>
      <c r="Y282">
        <v>-0.19565983487427599</v>
      </c>
      <c r="Z282">
        <v>-0.61644884263556499</v>
      </c>
      <c r="AA282">
        <v>-0.58985123445115495</v>
      </c>
      <c r="AB282">
        <v>-0.465094165059461</v>
      </c>
      <c r="AC282">
        <v>-0.31655529717563402</v>
      </c>
      <c r="AD282">
        <v>0.18729760752175001</v>
      </c>
      <c r="AE282">
        <v>0.253691991899748</v>
      </c>
      <c r="AF282">
        <v>0.274660327081091</v>
      </c>
      <c r="AG282">
        <v>6.7422022710790896E-2</v>
      </c>
      <c r="AH282">
        <v>0.20961268718217699</v>
      </c>
      <c r="AI282">
        <v>0.352019245588165</v>
      </c>
      <c r="AJ282">
        <v>0.30752504393353502</v>
      </c>
      <c r="AK282">
        <v>0.150063043175753</v>
      </c>
    </row>
    <row r="283" spans="1:37" x14ac:dyDescent="0.25">
      <c r="A283" t="s">
        <v>1904</v>
      </c>
      <c r="B283" t="s">
        <v>1174</v>
      </c>
      <c r="C283" t="s">
        <v>1102</v>
      </c>
      <c r="D283" t="s">
        <v>1103</v>
      </c>
      <c r="E283">
        <v>248.7</v>
      </c>
      <c r="F283">
        <v>0.72165426148043699</v>
      </c>
      <c r="N283" t="s">
        <v>1014</v>
      </c>
      <c r="O283" t="s">
        <v>1014</v>
      </c>
      <c r="P283" t="s">
        <v>1014</v>
      </c>
      <c r="Q283" t="s">
        <v>1014</v>
      </c>
      <c r="R283" t="s">
        <v>1014</v>
      </c>
      <c r="S283" t="s">
        <v>1014</v>
      </c>
      <c r="T283" t="s">
        <v>1014</v>
      </c>
      <c r="U283" t="s">
        <v>1014</v>
      </c>
      <c r="V283" t="s">
        <v>1015</v>
      </c>
      <c r="W283">
        <v>33</v>
      </c>
      <c r="X283">
        <v>-0.12408715121549301</v>
      </c>
      <c r="Y283">
        <v>-9.7389240562812604E-2</v>
      </c>
      <c r="Z283">
        <v>-0.25918092523351199</v>
      </c>
      <c r="AA283">
        <v>-0.253366033116881</v>
      </c>
      <c r="AB283">
        <v>-0.12385517035681499</v>
      </c>
      <c r="AC283">
        <v>0.12841054629201401</v>
      </c>
      <c r="AD283">
        <v>0.51514444513509605</v>
      </c>
      <c r="AE283">
        <v>0.63924298872450303</v>
      </c>
      <c r="AF283">
        <v>0.70157767915473201</v>
      </c>
      <c r="AG283">
        <v>0.60937906208864201</v>
      </c>
      <c r="AH283">
        <v>0.50163422885903697</v>
      </c>
      <c r="AI283">
        <v>0.87963359470273395</v>
      </c>
      <c r="AJ283">
        <v>0.85503146952297104</v>
      </c>
      <c r="AK283">
        <v>0.72165426148043699</v>
      </c>
    </row>
    <row r="284" spans="1:37" x14ac:dyDescent="0.25">
      <c r="A284" t="s">
        <v>1905</v>
      </c>
      <c r="B284" t="s">
        <v>1174</v>
      </c>
      <c r="C284" t="s">
        <v>1104</v>
      </c>
      <c r="D284" t="s">
        <v>1105</v>
      </c>
      <c r="E284">
        <v>219.8</v>
      </c>
      <c r="F284">
        <v>0.81668969471966402</v>
      </c>
      <c r="N284" t="s">
        <v>1014</v>
      </c>
      <c r="O284" t="s">
        <v>1014</v>
      </c>
      <c r="P284" t="s">
        <v>1014</v>
      </c>
      <c r="Q284" t="s">
        <v>1014</v>
      </c>
      <c r="R284" t="s">
        <v>1014</v>
      </c>
      <c r="S284" t="s">
        <v>1014</v>
      </c>
      <c r="T284" t="s">
        <v>1014</v>
      </c>
      <c r="U284" t="s">
        <v>1014</v>
      </c>
      <c r="V284" t="s">
        <v>1015</v>
      </c>
      <c r="W284">
        <v>29</v>
      </c>
      <c r="X284">
        <v>0.67625531437062603</v>
      </c>
      <c r="Y284">
        <v>0.82528835883907903</v>
      </c>
      <c r="Z284">
        <v>0.64039050215437998</v>
      </c>
      <c r="AA284">
        <v>0.47623792725400599</v>
      </c>
      <c r="AB284">
        <v>0.62505411394311905</v>
      </c>
      <c r="AC284">
        <v>1.13935133552478</v>
      </c>
      <c r="AD284">
        <v>1.57902799764491</v>
      </c>
      <c r="AE284">
        <v>1.78063015119674</v>
      </c>
      <c r="AF284">
        <v>1.0997632419530701</v>
      </c>
      <c r="AG284">
        <v>1.00223248904397</v>
      </c>
      <c r="AH284">
        <v>1.3974541059194201</v>
      </c>
      <c r="AI284">
        <v>1.6261923746607201</v>
      </c>
      <c r="AJ284">
        <v>1.3398290887200199</v>
      </c>
      <c r="AK284">
        <v>0.81668969471966402</v>
      </c>
    </row>
    <row r="285" spans="1:37" x14ac:dyDescent="0.25">
      <c r="A285" t="s">
        <v>1906</v>
      </c>
      <c r="B285" t="s">
        <v>1174</v>
      </c>
      <c r="C285" t="s">
        <v>1106</v>
      </c>
      <c r="D285" t="s">
        <v>1107</v>
      </c>
      <c r="E285">
        <v>185.5</v>
      </c>
      <c r="F285">
        <v>1.12999200351877</v>
      </c>
      <c r="N285" t="s">
        <v>1014</v>
      </c>
      <c r="O285" t="s">
        <v>1014</v>
      </c>
      <c r="P285" t="s">
        <v>1014</v>
      </c>
      <c r="Q285" t="s">
        <v>1014</v>
      </c>
      <c r="R285" t="s">
        <v>1014</v>
      </c>
      <c r="S285" t="s">
        <v>1014</v>
      </c>
      <c r="T285" t="s">
        <v>1014</v>
      </c>
      <c r="U285" t="s">
        <v>1014</v>
      </c>
      <c r="V285" t="s">
        <v>1015</v>
      </c>
      <c r="W285">
        <v>17</v>
      </c>
      <c r="X285">
        <v>0.13549775402045899</v>
      </c>
      <c r="Y285">
        <v>0.14590111608996001</v>
      </c>
      <c r="Z285">
        <v>0.104379510277139</v>
      </c>
      <c r="AA285">
        <v>-0.309440828844886</v>
      </c>
      <c r="AB285">
        <v>-0.33371300243017099</v>
      </c>
      <c r="AC285">
        <v>0.15997138387374299</v>
      </c>
      <c r="AD285">
        <v>0.62883708937830096</v>
      </c>
      <c r="AE285">
        <v>0.71666168058788904</v>
      </c>
      <c r="AF285">
        <v>0.52834950062669805</v>
      </c>
      <c r="AG285">
        <v>0.40948994046947201</v>
      </c>
      <c r="AH285">
        <v>0.84512843952329897</v>
      </c>
      <c r="AI285">
        <v>1.3613133000599</v>
      </c>
      <c r="AJ285">
        <v>1.11839398883733</v>
      </c>
      <c r="AK285">
        <v>1.12999200351877</v>
      </c>
    </row>
    <row r="286" spans="1:37" x14ac:dyDescent="0.25">
      <c r="A286" t="s">
        <v>1907</v>
      </c>
      <c r="B286" t="s">
        <v>1174</v>
      </c>
      <c r="C286" t="s">
        <v>1108</v>
      </c>
      <c r="D286" t="s">
        <v>1109</v>
      </c>
      <c r="E286">
        <v>149</v>
      </c>
      <c r="F286">
        <v>0.22697664020827499</v>
      </c>
      <c r="N286" t="s">
        <v>1014</v>
      </c>
      <c r="O286" t="s">
        <v>1014</v>
      </c>
      <c r="P286" t="s">
        <v>1014</v>
      </c>
      <c r="Q286" t="s">
        <v>1014</v>
      </c>
      <c r="R286" t="s">
        <v>1014</v>
      </c>
      <c r="S286" t="s">
        <v>1014</v>
      </c>
      <c r="T286" t="s">
        <v>1014</v>
      </c>
      <c r="U286" t="s">
        <v>1014</v>
      </c>
      <c r="V286" t="s">
        <v>1015</v>
      </c>
      <c r="W286">
        <v>52</v>
      </c>
      <c r="X286">
        <v>2.88519414453315E-2</v>
      </c>
      <c r="Y286">
        <v>0.10043656633088199</v>
      </c>
      <c r="Z286">
        <v>-5.0619829388245399E-2</v>
      </c>
      <c r="AA286">
        <v>-0.24716568175889</v>
      </c>
      <c r="AB286">
        <v>-0.32009242130666699</v>
      </c>
      <c r="AC286">
        <v>-0.317919646967884</v>
      </c>
      <c r="AD286">
        <v>-0.100499928266438</v>
      </c>
      <c r="AE286">
        <v>0.118335253230098</v>
      </c>
      <c r="AF286">
        <v>0.248639727020042</v>
      </c>
      <c r="AG286">
        <v>0.33050165928605002</v>
      </c>
      <c r="AH286">
        <v>0.58405154511151003</v>
      </c>
      <c r="AI286">
        <v>0.82381346536530697</v>
      </c>
      <c r="AJ286">
        <v>0.81997309692980103</v>
      </c>
      <c r="AK286">
        <v>0.22697664020827499</v>
      </c>
    </row>
    <row r="287" spans="1:37" x14ac:dyDescent="0.25">
      <c r="A287" t="s">
        <v>1908</v>
      </c>
      <c r="B287" t="s">
        <v>1174</v>
      </c>
      <c r="C287" t="s">
        <v>1110</v>
      </c>
      <c r="D287" t="s">
        <v>1111</v>
      </c>
      <c r="E287">
        <v>120.8</v>
      </c>
      <c r="F287">
        <v>0.53134365507460501</v>
      </c>
      <c r="N287" t="s">
        <v>1014</v>
      </c>
      <c r="O287" t="s">
        <v>1014</v>
      </c>
      <c r="P287" t="s">
        <v>1014</v>
      </c>
      <c r="Q287" t="s">
        <v>1014</v>
      </c>
      <c r="R287" t="s">
        <v>1014</v>
      </c>
      <c r="S287" t="s">
        <v>1014</v>
      </c>
      <c r="T287" t="s">
        <v>1014</v>
      </c>
      <c r="U287" t="s">
        <v>1014</v>
      </c>
      <c r="V287" t="s">
        <v>1015</v>
      </c>
      <c r="W287">
        <v>41</v>
      </c>
      <c r="X287">
        <v>0.22932577343521601</v>
      </c>
      <c r="Y287">
        <v>0.47028635400443197</v>
      </c>
      <c r="Z287">
        <v>0.291655783583461</v>
      </c>
      <c r="AA287">
        <v>-0.39880222263805398</v>
      </c>
      <c r="AB287">
        <v>-0.46299943308962499</v>
      </c>
      <c r="AC287">
        <v>-0.11336187294069699</v>
      </c>
      <c r="AD287">
        <v>-0.28739582735556402</v>
      </c>
      <c r="AE287">
        <v>-5.95634786098296E-2</v>
      </c>
      <c r="AF287">
        <v>0.46981330691969497</v>
      </c>
      <c r="AG287">
        <v>0.59151932869656898</v>
      </c>
      <c r="AH287">
        <v>1.0223801248475599</v>
      </c>
      <c r="AI287">
        <v>0.90632611142886699</v>
      </c>
      <c r="AJ287">
        <v>0.80655434916257995</v>
      </c>
      <c r="AK287">
        <v>0.53134365507460501</v>
      </c>
    </row>
    <row r="288" spans="1:37" x14ac:dyDescent="0.25">
      <c r="A288" t="s">
        <v>1909</v>
      </c>
      <c r="B288" t="s">
        <v>1174</v>
      </c>
      <c r="C288" t="s">
        <v>1112</v>
      </c>
      <c r="D288" t="s">
        <v>1113</v>
      </c>
      <c r="E288">
        <v>68.2</v>
      </c>
      <c r="F288">
        <v>-0.89749706713802302</v>
      </c>
      <c r="N288" t="s">
        <v>1014</v>
      </c>
      <c r="O288" t="s">
        <v>1014</v>
      </c>
      <c r="P288" t="s">
        <v>1014</v>
      </c>
      <c r="Q288" t="s">
        <v>1014</v>
      </c>
      <c r="R288" t="s">
        <v>1014</v>
      </c>
      <c r="S288" t="s">
        <v>1014</v>
      </c>
      <c r="T288" t="s">
        <v>1014</v>
      </c>
      <c r="U288" t="s">
        <v>1014</v>
      </c>
      <c r="V288" t="s">
        <v>1015</v>
      </c>
      <c r="W288">
        <v>75</v>
      </c>
      <c r="X288">
        <v>-1.10764439743955</v>
      </c>
      <c r="Y288">
        <v>-0.96935776260976103</v>
      </c>
      <c r="Z288">
        <v>-1.08153020626924</v>
      </c>
      <c r="AA288">
        <v>-0.98355868408104496</v>
      </c>
      <c r="AB288">
        <v>-1.0106798439331399</v>
      </c>
      <c r="AC288">
        <v>-0.94210398060863398</v>
      </c>
      <c r="AD288">
        <v>-1.19334142074794</v>
      </c>
      <c r="AE288">
        <v>-0.74171263193317505</v>
      </c>
      <c r="AF288">
        <v>-0.85136816779949098</v>
      </c>
      <c r="AG288">
        <v>-0.62919490446540904</v>
      </c>
      <c r="AH288">
        <v>-3.9936592676275501E-2</v>
      </c>
      <c r="AI288">
        <v>-0.293150553319175</v>
      </c>
      <c r="AJ288">
        <v>-0.72517067131808</v>
      </c>
      <c r="AK288">
        <v>-0.89749706713802302</v>
      </c>
    </row>
    <row r="289" spans="1:37" x14ac:dyDescent="0.25">
      <c r="A289" t="s">
        <v>1910</v>
      </c>
      <c r="B289" t="s">
        <v>1174</v>
      </c>
      <c r="C289" t="s">
        <v>1114</v>
      </c>
      <c r="D289" t="s">
        <v>1115</v>
      </c>
      <c r="E289">
        <v>237.1</v>
      </c>
      <c r="F289">
        <v>-0.224713042109838</v>
      </c>
      <c r="N289" t="s">
        <v>1014</v>
      </c>
      <c r="O289" t="s">
        <v>1014</v>
      </c>
      <c r="P289" t="s">
        <v>1014</v>
      </c>
      <c r="Q289" t="s">
        <v>1014</v>
      </c>
      <c r="R289" t="s">
        <v>1014</v>
      </c>
      <c r="S289" t="s">
        <v>1014</v>
      </c>
      <c r="T289" t="s">
        <v>1014</v>
      </c>
      <c r="U289" t="s">
        <v>1014</v>
      </c>
      <c r="V289" t="s">
        <v>1015</v>
      </c>
      <c r="W289">
        <v>65</v>
      </c>
      <c r="X289">
        <v>-1.35757177681386</v>
      </c>
      <c r="Y289">
        <v>-1.3212594460118601</v>
      </c>
      <c r="Z289">
        <v>-1.3833844648622899</v>
      </c>
      <c r="AA289">
        <v>-1.4046866213504801</v>
      </c>
      <c r="AB289">
        <v>-1.3682798611376299</v>
      </c>
      <c r="AC289">
        <v>-1.4111998409105</v>
      </c>
      <c r="AD289">
        <v>-1.3500050588154699</v>
      </c>
      <c r="AE289">
        <v>-1.2764235716601999</v>
      </c>
      <c r="AF289">
        <v>-1.1729470169699201</v>
      </c>
      <c r="AG289">
        <v>-1.2167493275039201</v>
      </c>
      <c r="AH289">
        <v>-0.90273752986073497</v>
      </c>
      <c r="AI289">
        <v>-0.71891163634588295</v>
      </c>
      <c r="AJ289">
        <v>0.113352623660327</v>
      </c>
      <c r="AK289">
        <v>-0.224713042109838</v>
      </c>
    </row>
    <row r="290" spans="1:37" x14ac:dyDescent="0.25">
      <c r="A290" t="s">
        <v>1911</v>
      </c>
      <c r="B290" t="s">
        <v>1174</v>
      </c>
      <c r="C290" t="s">
        <v>1116</v>
      </c>
      <c r="D290" t="s">
        <v>1117</v>
      </c>
      <c r="E290">
        <v>361.9</v>
      </c>
      <c r="F290">
        <v>1.1920101520886299</v>
      </c>
      <c r="N290" t="s">
        <v>1014</v>
      </c>
      <c r="O290" t="s">
        <v>1014</v>
      </c>
      <c r="P290" t="s">
        <v>1014</v>
      </c>
      <c r="Q290" t="s">
        <v>1014</v>
      </c>
      <c r="R290" t="s">
        <v>1014</v>
      </c>
      <c r="S290" t="s">
        <v>1014</v>
      </c>
      <c r="T290" t="s">
        <v>1014</v>
      </c>
      <c r="U290" t="s">
        <v>1014</v>
      </c>
      <c r="V290" t="s">
        <v>1015</v>
      </c>
      <c r="W290">
        <v>15</v>
      </c>
      <c r="X290">
        <v>-0.34488753673553302</v>
      </c>
      <c r="Y290">
        <v>-0.16590960452911299</v>
      </c>
      <c r="Z290">
        <v>-0.18516364805462099</v>
      </c>
      <c r="AA290">
        <v>-0.160485933124448</v>
      </c>
      <c r="AB290">
        <v>-3.1903806159570801E-2</v>
      </c>
      <c r="AC290">
        <v>9.8275029397004804E-2</v>
      </c>
      <c r="AD290">
        <v>-2.4360383780527902E-3</v>
      </c>
      <c r="AE290">
        <v>0.32437794222966199</v>
      </c>
      <c r="AF290">
        <v>0.79668995734499304</v>
      </c>
      <c r="AG290">
        <v>0.86653195016273099</v>
      </c>
      <c r="AH290">
        <v>1.16157880278559</v>
      </c>
      <c r="AI290">
        <v>1.2856309039570999</v>
      </c>
      <c r="AJ290">
        <v>1.3698535452895699</v>
      </c>
      <c r="AK290">
        <v>1.1920101520886299</v>
      </c>
    </row>
    <row r="291" spans="1:37" x14ac:dyDescent="0.25">
      <c r="A291" t="s">
        <v>1912</v>
      </c>
      <c r="B291" t="s">
        <v>1174</v>
      </c>
      <c r="C291" t="s">
        <v>1118</v>
      </c>
      <c r="D291" t="s">
        <v>1119</v>
      </c>
      <c r="E291">
        <v>136.6</v>
      </c>
      <c r="F291">
        <v>0.21069333852765401</v>
      </c>
      <c r="N291" t="s">
        <v>1014</v>
      </c>
      <c r="O291" t="s">
        <v>1014</v>
      </c>
      <c r="P291" t="s">
        <v>1014</v>
      </c>
      <c r="Q291" t="s">
        <v>1014</v>
      </c>
      <c r="R291" t="s">
        <v>1014</v>
      </c>
      <c r="S291" t="s">
        <v>1014</v>
      </c>
      <c r="T291" t="s">
        <v>1014</v>
      </c>
      <c r="U291" t="s">
        <v>1014</v>
      </c>
      <c r="V291" t="s">
        <v>1015</v>
      </c>
      <c r="W291">
        <v>53</v>
      </c>
      <c r="X291">
        <v>-1.2228296667556799</v>
      </c>
      <c r="Y291">
        <v>-1.23506171427143</v>
      </c>
      <c r="Z291">
        <v>-1.23421098066713</v>
      </c>
      <c r="AA291">
        <v>-1.2350704095675</v>
      </c>
      <c r="AB291">
        <v>-1.2951855591168699</v>
      </c>
      <c r="AC291">
        <v>-1.38913985784866</v>
      </c>
      <c r="AD291">
        <v>-1.34517779801605</v>
      </c>
      <c r="AE291">
        <v>-1.02603067738208</v>
      </c>
      <c r="AF291">
        <v>-0.74739548242565601</v>
      </c>
      <c r="AG291">
        <v>-0.78316256221662495</v>
      </c>
      <c r="AH291">
        <v>-0.49285343489838701</v>
      </c>
      <c r="AI291">
        <v>-0.398586801350927</v>
      </c>
      <c r="AJ291">
        <v>-0.192673685054778</v>
      </c>
      <c r="AK291">
        <v>0.21069333852765401</v>
      </c>
    </row>
    <row r="292" spans="1:37" x14ac:dyDescent="0.25">
      <c r="A292" t="s">
        <v>1913</v>
      </c>
      <c r="B292" t="s">
        <v>1174</v>
      </c>
      <c r="C292" t="s">
        <v>1120</v>
      </c>
      <c r="D292" t="s">
        <v>1121</v>
      </c>
      <c r="E292">
        <v>59.2</v>
      </c>
      <c r="F292">
        <v>-0.48722156377099901</v>
      </c>
      <c r="N292" t="s">
        <v>1014</v>
      </c>
      <c r="O292" t="s">
        <v>1014</v>
      </c>
      <c r="P292" t="s">
        <v>1014</v>
      </c>
      <c r="Q292" t="s">
        <v>1014</v>
      </c>
      <c r="R292" t="s">
        <v>1014</v>
      </c>
      <c r="S292" t="s">
        <v>1014</v>
      </c>
      <c r="T292" t="s">
        <v>1014</v>
      </c>
      <c r="U292" t="s">
        <v>1014</v>
      </c>
      <c r="V292" t="s">
        <v>1015</v>
      </c>
      <c r="W292">
        <v>69</v>
      </c>
      <c r="X292">
        <v>-0.93192839261481997</v>
      </c>
      <c r="Y292">
        <v>-0.84152630509040005</v>
      </c>
      <c r="Z292">
        <v>-0.86510490441544396</v>
      </c>
      <c r="AA292">
        <v>-1.0620742324043599</v>
      </c>
      <c r="AB292">
        <v>-0.88200443434239595</v>
      </c>
      <c r="AC292">
        <v>-0.75076613107206902</v>
      </c>
      <c r="AD292">
        <v>-0.82430129918401995</v>
      </c>
      <c r="AE292">
        <v>-0.54719733853990804</v>
      </c>
      <c r="AF292">
        <v>-0.546392760623159</v>
      </c>
      <c r="AG292">
        <v>-0.74310482201169004</v>
      </c>
      <c r="AH292">
        <v>9.3662907187116604E-2</v>
      </c>
      <c r="AI292">
        <v>-1.0599111437625801</v>
      </c>
      <c r="AJ292">
        <v>-0.887958318708157</v>
      </c>
      <c r="AK292">
        <v>-0.48722156377099901</v>
      </c>
    </row>
    <row r="293" spans="1:37" x14ac:dyDescent="0.25">
      <c r="A293" t="s">
        <v>1914</v>
      </c>
      <c r="B293" t="s">
        <v>1174</v>
      </c>
      <c r="C293" t="s">
        <v>1122</v>
      </c>
      <c r="D293" t="s">
        <v>1123</v>
      </c>
      <c r="E293">
        <v>877.8</v>
      </c>
      <c r="F293">
        <v>-0.59518228495666703</v>
      </c>
      <c r="G293">
        <v>0.25213583306734999</v>
      </c>
      <c r="H293">
        <v>-0.86708444963079201</v>
      </c>
      <c r="I293">
        <v>-0.38287870997672802</v>
      </c>
      <c r="J293">
        <v>0.23494613577458001</v>
      </c>
      <c r="K293">
        <v>1.29665663900538</v>
      </c>
      <c r="L293">
        <v>-0.41944658252647199</v>
      </c>
      <c r="M293">
        <v>1.55083812089185</v>
      </c>
      <c r="N293" t="s">
        <v>1030</v>
      </c>
      <c r="O293" t="s">
        <v>1008</v>
      </c>
      <c r="P293" t="s">
        <v>1021</v>
      </c>
      <c r="Q293" t="s">
        <v>1021</v>
      </c>
      <c r="R293" t="s">
        <v>1008</v>
      </c>
      <c r="S293" t="s">
        <v>1007</v>
      </c>
      <c r="T293" t="s">
        <v>1021</v>
      </c>
      <c r="U293" t="s">
        <v>1007</v>
      </c>
      <c r="V293" t="s">
        <v>1009</v>
      </c>
      <c r="W293">
        <v>72</v>
      </c>
      <c r="X293">
        <v>-0.97879895435390896</v>
      </c>
      <c r="Y293">
        <v>-0.88573617401198002</v>
      </c>
      <c r="Z293">
        <v>-1.3269669572905001</v>
      </c>
      <c r="AA293">
        <v>-1.43778013875162</v>
      </c>
      <c r="AB293">
        <v>-1.5742911118004801</v>
      </c>
      <c r="AC293">
        <v>-0.74488688732747999</v>
      </c>
      <c r="AD293">
        <v>-0.86503211966485005</v>
      </c>
      <c r="AE293">
        <v>-0.64688362839866198</v>
      </c>
      <c r="AF293">
        <v>-0.38089809063991298</v>
      </c>
      <c r="AG293">
        <v>-1.00480033889911</v>
      </c>
      <c r="AH293">
        <v>-0.95925405942266095</v>
      </c>
      <c r="AI293">
        <v>-1.18964470659826</v>
      </c>
      <c r="AJ293">
        <v>-0.95006963674356604</v>
      </c>
      <c r="AK293">
        <v>-0.59518228495666703</v>
      </c>
    </row>
    <row r="294" spans="1:37" x14ac:dyDescent="0.25">
      <c r="A294" t="s">
        <v>1915</v>
      </c>
      <c r="B294" t="s">
        <v>1174</v>
      </c>
      <c r="C294" t="s">
        <v>1124</v>
      </c>
      <c r="D294" t="s">
        <v>1125</v>
      </c>
      <c r="E294">
        <v>1365</v>
      </c>
      <c r="F294">
        <v>-4.6232671707733097E-2</v>
      </c>
      <c r="G294">
        <v>0.357159974227448</v>
      </c>
      <c r="H294">
        <v>-0.19285927747690701</v>
      </c>
      <c r="I294">
        <v>0.263874132508222</v>
      </c>
      <c r="J294">
        <v>0.46378460973539498</v>
      </c>
      <c r="K294">
        <v>0.178368826264068</v>
      </c>
      <c r="L294">
        <v>-0.73803420006055798</v>
      </c>
      <c r="M294">
        <v>0.75409041793484199</v>
      </c>
      <c r="N294" t="s">
        <v>1006</v>
      </c>
      <c r="O294" t="s">
        <v>1008</v>
      </c>
      <c r="P294" t="s">
        <v>1021</v>
      </c>
      <c r="Q294" t="s">
        <v>1006</v>
      </c>
      <c r="R294" t="s">
        <v>1008</v>
      </c>
      <c r="S294" t="s">
        <v>1006</v>
      </c>
      <c r="T294" t="s">
        <v>1021</v>
      </c>
      <c r="U294" t="s">
        <v>1008</v>
      </c>
      <c r="V294" t="s">
        <v>1009</v>
      </c>
      <c r="W294">
        <v>62</v>
      </c>
      <c r="X294">
        <v>-0.75440346428256</v>
      </c>
      <c r="Y294">
        <v>-3.2816010456220998E-2</v>
      </c>
      <c r="Z294">
        <v>-0.751558554430374</v>
      </c>
      <c r="AA294">
        <v>-1.35705674027308</v>
      </c>
      <c r="AB294">
        <v>-0.95469268078462999</v>
      </c>
      <c r="AC294">
        <v>-0.70694965382326103</v>
      </c>
      <c r="AD294">
        <v>-0.93829555215882599</v>
      </c>
      <c r="AE294">
        <v>-0.104733596285761</v>
      </c>
      <c r="AF294">
        <v>-0.31533063829625402</v>
      </c>
      <c r="AG294">
        <v>-0.87432715383285298</v>
      </c>
      <c r="AH294">
        <v>-0.628167949939059</v>
      </c>
      <c r="AI294">
        <v>0.20781518610371399</v>
      </c>
      <c r="AJ294">
        <v>0.27629606618151697</v>
      </c>
      <c r="AK294">
        <v>-4.6232671707733097E-2</v>
      </c>
    </row>
    <row r="295" spans="1:37" x14ac:dyDescent="0.25">
      <c r="A295" t="s">
        <v>1916</v>
      </c>
      <c r="B295" t="s">
        <v>1174</v>
      </c>
      <c r="C295" t="s">
        <v>1126</v>
      </c>
      <c r="D295" t="s">
        <v>1127</v>
      </c>
      <c r="E295">
        <v>492.5</v>
      </c>
      <c r="F295">
        <v>0.59248064803784295</v>
      </c>
      <c r="N295" t="s">
        <v>1014</v>
      </c>
      <c r="O295" t="s">
        <v>1014</v>
      </c>
      <c r="P295" t="s">
        <v>1014</v>
      </c>
      <c r="Q295" t="s">
        <v>1014</v>
      </c>
      <c r="R295" t="s">
        <v>1014</v>
      </c>
      <c r="S295" t="s">
        <v>1014</v>
      </c>
      <c r="T295" t="s">
        <v>1014</v>
      </c>
      <c r="U295" t="s">
        <v>1014</v>
      </c>
      <c r="V295" t="s">
        <v>1015</v>
      </c>
      <c r="W295">
        <v>38</v>
      </c>
      <c r="X295">
        <v>0.12172866120996099</v>
      </c>
      <c r="Y295">
        <v>0.13485716189820099</v>
      </c>
      <c r="Z295">
        <v>-2.62451787638967E-2</v>
      </c>
      <c r="AA295">
        <v>-6.9893347080974305E-2</v>
      </c>
      <c r="AB295">
        <v>3.4499318107754501E-2</v>
      </c>
      <c r="AC295">
        <v>5.72105907666996E-3</v>
      </c>
      <c r="AD295">
        <v>0.85822951857271801</v>
      </c>
      <c r="AE295">
        <v>0.36780339226506997</v>
      </c>
      <c r="AF295">
        <v>0.48440611575708198</v>
      </c>
      <c r="AG295">
        <v>0.25403890967174397</v>
      </c>
      <c r="AH295">
        <v>0.46744596644824998</v>
      </c>
      <c r="AI295">
        <v>0.704861906205273</v>
      </c>
      <c r="AJ295">
        <v>0.61845346468389295</v>
      </c>
      <c r="AK295">
        <v>0.59248064803784295</v>
      </c>
    </row>
    <row r="296" spans="1:37" x14ac:dyDescent="0.25">
      <c r="A296" t="s">
        <v>1917</v>
      </c>
      <c r="B296" t="s">
        <v>1174</v>
      </c>
      <c r="C296" t="s">
        <v>1128</v>
      </c>
      <c r="D296" t="s">
        <v>1129</v>
      </c>
      <c r="E296">
        <v>525.20000000000005</v>
      </c>
      <c r="F296">
        <v>0.305421504756544</v>
      </c>
      <c r="N296" t="s">
        <v>1014</v>
      </c>
      <c r="O296" t="s">
        <v>1014</v>
      </c>
      <c r="P296" t="s">
        <v>1014</v>
      </c>
      <c r="Q296" t="s">
        <v>1014</v>
      </c>
      <c r="R296" t="s">
        <v>1014</v>
      </c>
      <c r="S296" t="s">
        <v>1014</v>
      </c>
      <c r="T296" t="s">
        <v>1014</v>
      </c>
      <c r="U296" t="s">
        <v>1014</v>
      </c>
      <c r="V296" t="s">
        <v>1015</v>
      </c>
      <c r="W296">
        <v>51</v>
      </c>
      <c r="X296">
        <v>-0.14927668392872701</v>
      </c>
      <c r="Y296">
        <v>-0.29205635400441099</v>
      </c>
      <c r="Z296">
        <v>-0.36291938973500198</v>
      </c>
      <c r="AA296">
        <v>-0.26060515240120702</v>
      </c>
      <c r="AB296">
        <v>-0.26610107452138199</v>
      </c>
      <c r="AC296">
        <v>-0.42514620499982297</v>
      </c>
      <c r="AD296">
        <v>-0.25647932998441902</v>
      </c>
      <c r="AE296">
        <v>0.40688472980984902</v>
      </c>
      <c r="AF296">
        <v>0.34300501694838398</v>
      </c>
      <c r="AG296">
        <v>1.57185445176239E-2</v>
      </c>
      <c r="AH296">
        <v>4.3517333922533999E-2</v>
      </c>
      <c r="AI296">
        <v>0.37609772599256402</v>
      </c>
      <c r="AJ296">
        <v>0.51516057747218802</v>
      </c>
      <c r="AK296">
        <v>0.305421504756544</v>
      </c>
    </row>
    <row r="297" spans="1:37" x14ac:dyDescent="0.25">
      <c r="A297" t="s">
        <v>1918</v>
      </c>
      <c r="B297" t="s">
        <v>1174</v>
      </c>
      <c r="C297" t="s">
        <v>1130</v>
      </c>
      <c r="D297" t="s">
        <v>1131</v>
      </c>
      <c r="E297">
        <v>534.70000000000005</v>
      </c>
      <c r="F297">
        <v>-0.29738793731381802</v>
      </c>
      <c r="N297" t="s">
        <v>1014</v>
      </c>
      <c r="O297" t="s">
        <v>1014</v>
      </c>
      <c r="P297" t="s">
        <v>1014</v>
      </c>
      <c r="Q297" t="s">
        <v>1014</v>
      </c>
      <c r="R297" t="s">
        <v>1014</v>
      </c>
      <c r="S297" t="s">
        <v>1014</v>
      </c>
      <c r="T297" t="s">
        <v>1014</v>
      </c>
      <c r="U297" t="s">
        <v>1014</v>
      </c>
      <c r="V297" t="s">
        <v>1015</v>
      </c>
      <c r="W297">
        <v>67</v>
      </c>
      <c r="X297">
        <v>-0.20370385499965299</v>
      </c>
      <c r="Y297">
        <v>-0.17113927705418</v>
      </c>
      <c r="Z297">
        <v>-9.2891963730688101E-2</v>
      </c>
      <c r="AA297">
        <v>-0.16172423136363601</v>
      </c>
      <c r="AB297">
        <v>-0.28057742189324902</v>
      </c>
      <c r="AC297">
        <v>-0.365726564712687</v>
      </c>
      <c r="AD297">
        <v>-0.131467163835186</v>
      </c>
      <c r="AE297">
        <v>0.118003591456114</v>
      </c>
      <c r="AF297">
        <v>-1.49522384086552E-2</v>
      </c>
      <c r="AG297">
        <v>-0.40220846616148298</v>
      </c>
      <c r="AH297">
        <v>-0.273653882348452</v>
      </c>
      <c r="AI297">
        <v>0.17549281448297799</v>
      </c>
      <c r="AJ297">
        <v>7.7965572369519703E-2</v>
      </c>
      <c r="AK297">
        <v>-0.29738793731381802</v>
      </c>
    </row>
    <row r="298" spans="1:37" x14ac:dyDescent="0.25">
      <c r="A298" t="s">
        <v>1919</v>
      </c>
      <c r="B298" t="s">
        <v>1174</v>
      </c>
      <c r="C298" t="s">
        <v>1132</v>
      </c>
      <c r="D298" t="s">
        <v>1133</v>
      </c>
      <c r="E298">
        <v>582.29999999999995</v>
      </c>
      <c r="F298">
        <v>0.99578206487214005</v>
      </c>
      <c r="G298">
        <v>-0.18669148796634899</v>
      </c>
      <c r="H298">
        <v>1.4718134960425999</v>
      </c>
      <c r="I298">
        <v>0.89980369092121604</v>
      </c>
      <c r="J298">
        <v>-0.42403475101404697</v>
      </c>
      <c r="K298">
        <v>1.34353652010308</v>
      </c>
      <c r="L298">
        <v>-0.116740207748186</v>
      </c>
      <c r="M298">
        <v>0.33670502794446999</v>
      </c>
      <c r="N298" t="s">
        <v>1020</v>
      </c>
      <c r="O298" t="s">
        <v>1006</v>
      </c>
      <c r="P298" t="s">
        <v>1007</v>
      </c>
      <c r="Q298" t="s">
        <v>1007</v>
      </c>
      <c r="R298" t="s">
        <v>1021</v>
      </c>
      <c r="S298" t="s">
        <v>1007</v>
      </c>
      <c r="T298" t="s">
        <v>1006</v>
      </c>
      <c r="U298" t="s">
        <v>1008</v>
      </c>
      <c r="V298" t="s">
        <v>1009</v>
      </c>
      <c r="W298">
        <v>21</v>
      </c>
      <c r="X298">
        <v>0.42642326347774501</v>
      </c>
      <c r="Y298">
        <v>0.48553338052807898</v>
      </c>
      <c r="Z298">
        <v>0.14728419336974699</v>
      </c>
      <c r="AA298">
        <v>8.9778835152893602E-2</v>
      </c>
      <c r="AB298">
        <v>0.21838419508460999</v>
      </c>
      <c r="AC298">
        <v>8.4581502256847602E-2</v>
      </c>
      <c r="AD298">
        <v>0.63500005377384505</v>
      </c>
      <c r="AE298">
        <v>1.06249514356087</v>
      </c>
      <c r="AF298">
        <v>1.0024106382189399</v>
      </c>
      <c r="AG298">
        <v>1.0113511521856799</v>
      </c>
      <c r="AH298">
        <v>0.58208705659103999</v>
      </c>
      <c r="AI298">
        <v>0.709332788331001</v>
      </c>
      <c r="AJ298">
        <v>1.3955689943524301</v>
      </c>
      <c r="AK298">
        <v>0.99578206487214005</v>
      </c>
    </row>
    <row r="299" spans="1:37" x14ac:dyDescent="0.25">
      <c r="A299" t="s">
        <v>1920</v>
      </c>
      <c r="B299" t="s">
        <v>1174</v>
      </c>
      <c r="C299" t="s">
        <v>1134</v>
      </c>
      <c r="D299" t="s">
        <v>1135</v>
      </c>
      <c r="E299">
        <v>837.6</v>
      </c>
      <c r="F299">
        <v>0.43933771021916701</v>
      </c>
      <c r="G299">
        <v>2.6963991342249498</v>
      </c>
      <c r="H299">
        <v>-5.85972020934186E-2</v>
      </c>
      <c r="I299">
        <v>0.26056611607235602</v>
      </c>
      <c r="J299">
        <v>0.37959241325617898</v>
      </c>
      <c r="K299">
        <v>1.4754264540190101</v>
      </c>
      <c r="L299">
        <v>-0.93736378545823795</v>
      </c>
      <c r="M299">
        <v>1.13469911584853</v>
      </c>
      <c r="N299" t="s">
        <v>1008</v>
      </c>
      <c r="O299" t="s">
        <v>1007</v>
      </c>
      <c r="P299" t="s">
        <v>1006</v>
      </c>
      <c r="Q299" t="s">
        <v>1006</v>
      </c>
      <c r="R299" t="s">
        <v>1008</v>
      </c>
      <c r="S299" t="s">
        <v>1007</v>
      </c>
      <c r="T299" t="s">
        <v>1030</v>
      </c>
      <c r="U299" t="s">
        <v>1007</v>
      </c>
      <c r="V299" t="s">
        <v>1009</v>
      </c>
      <c r="W299">
        <v>45</v>
      </c>
      <c r="X299">
        <v>0.23982781130847999</v>
      </c>
      <c r="Y299">
        <v>7.2417442356102701E-2</v>
      </c>
      <c r="Z299">
        <v>1.6010464635566098E-2</v>
      </c>
      <c r="AA299">
        <v>-0.166627949901756</v>
      </c>
      <c r="AB299">
        <v>3.9366458511411503E-2</v>
      </c>
      <c r="AC299">
        <v>0.304272626968285</v>
      </c>
      <c r="AD299">
        <v>0.81256039872359298</v>
      </c>
      <c r="AE299">
        <v>0.96333554105848695</v>
      </c>
      <c r="AF299">
        <v>0.85706487172844503</v>
      </c>
      <c r="AG299">
        <v>0.81591426944379297</v>
      </c>
      <c r="AH299">
        <v>1.0877472045034</v>
      </c>
      <c r="AI299">
        <v>1.11329040344026</v>
      </c>
      <c r="AJ299">
        <v>1.05374562946371</v>
      </c>
      <c r="AK299">
        <v>0.43933771021916701</v>
      </c>
    </row>
    <row r="300" spans="1:37" x14ac:dyDescent="0.25">
      <c r="A300" t="s">
        <v>1921</v>
      </c>
      <c r="B300" t="s">
        <v>1174</v>
      </c>
      <c r="C300" t="s">
        <v>1136</v>
      </c>
      <c r="D300" t="s">
        <v>1137</v>
      </c>
      <c r="E300">
        <v>691</v>
      </c>
      <c r="F300">
        <v>0.40201376055712601</v>
      </c>
      <c r="G300">
        <v>2.5177118005994998</v>
      </c>
      <c r="H300">
        <v>-0.82889260425643396</v>
      </c>
      <c r="I300">
        <v>0.142186673533479</v>
      </c>
      <c r="J300">
        <v>0.76948635158004397</v>
      </c>
      <c r="K300">
        <v>1.07234640318313</v>
      </c>
      <c r="L300">
        <v>-1.0342498556522499</v>
      </c>
      <c r="M300">
        <v>0.80815204243105498</v>
      </c>
      <c r="N300" t="s">
        <v>1008</v>
      </c>
      <c r="O300" t="s">
        <v>1007</v>
      </c>
      <c r="P300" t="s">
        <v>1021</v>
      </c>
      <c r="Q300" t="s">
        <v>1006</v>
      </c>
      <c r="R300" t="s">
        <v>1007</v>
      </c>
      <c r="S300" t="s">
        <v>1007</v>
      </c>
      <c r="T300" t="s">
        <v>1030</v>
      </c>
      <c r="U300" t="s">
        <v>1007</v>
      </c>
      <c r="V300" t="s">
        <v>1009</v>
      </c>
      <c r="W300">
        <v>47</v>
      </c>
      <c r="X300">
        <v>-0.391390788961478</v>
      </c>
      <c r="Y300">
        <v>-0.104234995722708</v>
      </c>
      <c r="Z300">
        <v>-0.46131069742599001</v>
      </c>
      <c r="AA300">
        <v>-0.87042729605983904</v>
      </c>
      <c r="AB300">
        <v>-0.80753517389743501</v>
      </c>
      <c r="AC300">
        <v>-0.40069133327310702</v>
      </c>
      <c r="AD300">
        <v>0.41811887530664998</v>
      </c>
      <c r="AE300">
        <v>0.56921474103717096</v>
      </c>
      <c r="AF300">
        <v>0.71761752276679702</v>
      </c>
      <c r="AG300">
        <v>0.59037952461672605</v>
      </c>
      <c r="AH300">
        <v>1.02019993462993</v>
      </c>
      <c r="AI300">
        <v>0.916162570807174</v>
      </c>
      <c r="AJ300">
        <v>0.65664898834920404</v>
      </c>
      <c r="AK300">
        <v>0.40201376055712601</v>
      </c>
    </row>
    <row r="301" spans="1:37" x14ac:dyDescent="0.25">
      <c r="A301" t="s">
        <v>1922</v>
      </c>
      <c r="B301" t="s">
        <v>1174</v>
      </c>
      <c r="C301" t="s">
        <v>1138</v>
      </c>
      <c r="D301" t="s">
        <v>1139</v>
      </c>
      <c r="E301">
        <v>85.5</v>
      </c>
      <c r="F301">
        <v>0.17777189366332399</v>
      </c>
      <c r="N301" t="s">
        <v>1014</v>
      </c>
      <c r="O301" t="s">
        <v>1014</v>
      </c>
      <c r="P301" t="s">
        <v>1014</v>
      </c>
      <c r="Q301" t="s">
        <v>1014</v>
      </c>
      <c r="R301" t="s">
        <v>1014</v>
      </c>
      <c r="S301" t="s">
        <v>1014</v>
      </c>
      <c r="T301" t="s">
        <v>1014</v>
      </c>
      <c r="U301" t="s">
        <v>1014</v>
      </c>
      <c r="V301" t="s">
        <v>1015</v>
      </c>
      <c r="W301">
        <v>55</v>
      </c>
      <c r="X301">
        <v>0.30065718907449202</v>
      </c>
      <c r="Y301">
        <v>-0.33441325638470198</v>
      </c>
      <c r="Z301">
        <v>-0.61914981419716497</v>
      </c>
      <c r="AA301">
        <v>-0.687830624399284</v>
      </c>
      <c r="AB301">
        <v>-0.43538473205814099</v>
      </c>
      <c r="AC301">
        <v>-0.18478662080168601</v>
      </c>
      <c r="AD301">
        <v>-0.19803005114598801</v>
      </c>
      <c r="AE301">
        <v>0.109237789880463</v>
      </c>
      <c r="AF301">
        <v>0.44258569124465902</v>
      </c>
      <c r="AG301">
        <v>-0.13011846468457799</v>
      </c>
      <c r="AH301">
        <v>-7.0913753671087196E-2</v>
      </c>
      <c r="AI301">
        <v>0.14549483392058801</v>
      </c>
      <c r="AJ301">
        <v>0.240787635938781</v>
      </c>
      <c r="AK301">
        <v>0.17777189366332399</v>
      </c>
    </row>
    <row r="302" spans="1:37" x14ac:dyDescent="0.25">
      <c r="A302" t="s">
        <v>1923</v>
      </c>
      <c r="B302" t="s">
        <v>1174</v>
      </c>
      <c r="C302" t="s">
        <v>1140</v>
      </c>
      <c r="D302" t="s">
        <v>1141</v>
      </c>
      <c r="E302">
        <v>245.4</v>
      </c>
      <c r="F302">
        <v>0.69477846006447297</v>
      </c>
      <c r="N302" t="s">
        <v>1014</v>
      </c>
      <c r="O302" t="s">
        <v>1014</v>
      </c>
      <c r="P302" t="s">
        <v>1014</v>
      </c>
      <c r="Q302" t="s">
        <v>1014</v>
      </c>
      <c r="R302" t="s">
        <v>1014</v>
      </c>
      <c r="S302" t="s">
        <v>1014</v>
      </c>
      <c r="T302" t="s">
        <v>1014</v>
      </c>
      <c r="U302" t="s">
        <v>1014</v>
      </c>
      <c r="V302" t="s">
        <v>1015</v>
      </c>
      <c r="W302">
        <v>34</v>
      </c>
      <c r="X302">
        <v>0.25686340969264398</v>
      </c>
      <c r="Y302">
        <v>0.23934373883978899</v>
      </c>
      <c r="Z302">
        <v>7.1226132437640893E-2</v>
      </c>
      <c r="AA302">
        <v>0.22288397759482301</v>
      </c>
      <c r="AB302">
        <v>0.22718177567936601</v>
      </c>
      <c r="AC302">
        <v>7.16102766622983E-2</v>
      </c>
      <c r="AD302">
        <v>0.64236695352807205</v>
      </c>
      <c r="AE302">
        <v>0.50741098529745698</v>
      </c>
      <c r="AF302">
        <v>0.84400680910156201</v>
      </c>
      <c r="AG302">
        <v>0.46509894997144902</v>
      </c>
      <c r="AH302">
        <v>1.19041747129083</v>
      </c>
      <c r="AI302">
        <v>0.74632542756754106</v>
      </c>
      <c r="AJ302">
        <v>0.81288332068957703</v>
      </c>
      <c r="AK302">
        <v>0.69477846006447297</v>
      </c>
    </row>
    <row r="303" spans="1:37" x14ac:dyDescent="0.25">
      <c r="A303" t="s">
        <v>1924</v>
      </c>
      <c r="B303" t="s">
        <v>1174</v>
      </c>
      <c r="C303" t="s">
        <v>1142</v>
      </c>
      <c r="D303" t="s">
        <v>1143</v>
      </c>
      <c r="E303">
        <v>262.8</v>
      </c>
      <c r="F303">
        <v>8.0272614119833899E-2</v>
      </c>
      <c r="G303">
        <v>1.5464603696627</v>
      </c>
      <c r="H303">
        <v>-1.25690077390969</v>
      </c>
      <c r="I303">
        <v>-1.01807587800567</v>
      </c>
      <c r="J303">
        <v>0.40974740814192101</v>
      </c>
      <c r="K303">
        <v>0.16993318134951099</v>
      </c>
      <c r="L303">
        <v>8.1344592233038096E-2</v>
      </c>
      <c r="M303">
        <v>1.06319455735461</v>
      </c>
      <c r="N303" t="s">
        <v>1006</v>
      </c>
      <c r="O303" t="s">
        <v>1007</v>
      </c>
      <c r="P303" t="s">
        <v>1030</v>
      </c>
      <c r="Q303" t="s">
        <v>1030</v>
      </c>
      <c r="R303" t="s">
        <v>1008</v>
      </c>
      <c r="S303" t="s">
        <v>1006</v>
      </c>
      <c r="T303" t="s">
        <v>1008</v>
      </c>
      <c r="U303" t="s">
        <v>1007</v>
      </c>
      <c r="V303" t="s">
        <v>1009</v>
      </c>
      <c r="W303">
        <v>60</v>
      </c>
      <c r="X303">
        <v>0.25346483407235898</v>
      </c>
      <c r="Y303">
        <v>0.170301714912376</v>
      </c>
      <c r="Z303">
        <v>-0.79436613629320596</v>
      </c>
      <c r="AA303">
        <v>-0.240540281399794</v>
      </c>
      <c r="AB303">
        <v>0.82844645127748495</v>
      </c>
      <c r="AC303">
        <v>0.50501495043127498</v>
      </c>
      <c r="AD303">
        <v>-0.490019856498846</v>
      </c>
      <c r="AE303">
        <v>2.28911103317107E-2</v>
      </c>
      <c r="AF303">
        <v>0.20467610299370401</v>
      </c>
      <c r="AG303">
        <v>0.491659659572182</v>
      </c>
      <c r="AH303">
        <v>-0.28383818414512002</v>
      </c>
      <c r="AI303">
        <v>-0.16425744385305399</v>
      </c>
      <c r="AJ303">
        <v>-4.2831830107270498E-3</v>
      </c>
      <c r="AK303">
        <v>8.0272614119833899E-2</v>
      </c>
    </row>
    <row r="304" spans="1:37" x14ac:dyDescent="0.25">
      <c r="A304" t="s">
        <v>1925</v>
      </c>
      <c r="B304" t="s">
        <v>1174</v>
      </c>
      <c r="C304" t="s">
        <v>1144</v>
      </c>
      <c r="D304" t="s">
        <v>1145</v>
      </c>
      <c r="E304">
        <v>1361.1</v>
      </c>
      <c r="F304">
        <v>1.45477878802529</v>
      </c>
      <c r="G304">
        <v>-0.54412655250103803</v>
      </c>
      <c r="H304">
        <v>-1.25690077390969</v>
      </c>
      <c r="I304">
        <v>1.10333452465074</v>
      </c>
      <c r="J304">
        <v>-0.29735536470865498</v>
      </c>
      <c r="K304">
        <v>1.0691182292874599</v>
      </c>
      <c r="L304">
        <v>-3.91349605545862E-2</v>
      </c>
      <c r="M304">
        <v>1.9810586370184999</v>
      </c>
      <c r="N304" t="s">
        <v>1020</v>
      </c>
      <c r="O304" t="s">
        <v>1021</v>
      </c>
      <c r="P304" t="s">
        <v>1030</v>
      </c>
      <c r="Q304" t="s">
        <v>1007</v>
      </c>
      <c r="R304" t="s">
        <v>1021</v>
      </c>
      <c r="S304" t="s">
        <v>1007</v>
      </c>
      <c r="T304" t="s">
        <v>1006</v>
      </c>
      <c r="U304" t="s">
        <v>1007</v>
      </c>
      <c r="V304" t="s">
        <v>1009</v>
      </c>
      <c r="W304">
        <v>12</v>
      </c>
      <c r="X304">
        <v>0.54250236111101002</v>
      </c>
      <c r="Y304">
        <v>-1.31199259223915</v>
      </c>
      <c r="Z304">
        <v>-1.48891837553436</v>
      </c>
      <c r="AA304">
        <v>-1.5154650411766</v>
      </c>
      <c r="AB304">
        <v>0.246553415078655</v>
      </c>
      <c r="AC304">
        <v>1.19349186185014</v>
      </c>
      <c r="AD304">
        <v>1.4183574117072499</v>
      </c>
      <c r="AE304">
        <v>0.98807799966822896</v>
      </c>
      <c r="AF304">
        <v>1.06871619889334</v>
      </c>
      <c r="AG304">
        <v>1.5547994492653301</v>
      </c>
      <c r="AH304">
        <v>0.82461452298314197</v>
      </c>
      <c r="AI304">
        <v>1.1200511208033701</v>
      </c>
      <c r="AJ304">
        <v>1.64190665923746</v>
      </c>
      <c r="AK304">
        <v>1.45477878802529</v>
      </c>
    </row>
    <row r="305" spans="1:37" x14ac:dyDescent="0.25">
      <c r="A305" t="s">
        <v>1926</v>
      </c>
      <c r="B305" t="s">
        <v>1174</v>
      </c>
      <c r="C305" t="s">
        <v>1146</v>
      </c>
      <c r="D305" t="s">
        <v>1147</v>
      </c>
      <c r="E305">
        <v>975</v>
      </c>
      <c r="F305">
        <v>-0.99671403475988596</v>
      </c>
      <c r="G305">
        <v>-0.57101914164241496</v>
      </c>
      <c r="H305">
        <v>-0.477268125351893</v>
      </c>
      <c r="I305">
        <v>0.55433826527524799</v>
      </c>
      <c r="J305">
        <v>1.1174553351469201</v>
      </c>
      <c r="K305">
        <v>-0.66116484265247</v>
      </c>
      <c r="L305">
        <v>-3.1136482070792601E-2</v>
      </c>
      <c r="M305">
        <v>1.5672924893359499</v>
      </c>
      <c r="N305" t="s">
        <v>1030</v>
      </c>
      <c r="O305" t="s">
        <v>1030</v>
      </c>
      <c r="P305" t="s">
        <v>1021</v>
      </c>
      <c r="Q305" t="s">
        <v>1006</v>
      </c>
      <c r="R305" t="s">
        <v>1007</v>
      </c>
      <c r="S305" t="s">
        <v>1021</v>
      </c>
      <c r="T305" t="s">
        <v>1008</v>
      </c>
      <c r="U305" t="s">
        <v>1007</v>
      </c>
      <c r="V305" t="s">
        <v>1009</v>
      </c>
      <c r="W305">
        <v>76</v>
      </c>
      <c r="X305">
        <v>-0.50108969487107302</v>
      </c>
      <c r="Y305">
        <v>-7.1995321038550705E-2</v>
      </c>
      <c r="Z305">
        <v>1.8560866554335899E-2</v>
      </c>
      <c r="AA305">
        <v>-0.15054480145197899</v>
      </c>
      <c r="AB305">
        <v>-0.25165256236143002</v>
      </c>
      <c r="AC305">
        <v>-2.0101505435438601E-2</v>
      </c>
      <c r="AD305">
        <v>0.33507405556031999</v>
      </c>
      <c r="AE305">
        <v>0.60227880502199005</v>
      </c>
      <c r="AF305">
        <v>0.66370669038931196</v>
      </c>
      <c r="AG305">
        <v>0.43785501286774098</v>
      </c>
      <c r="AH305">
        <v>0.51392743023192899</v>
      </c>
      <c r="AI305">
        <v>0.60282565837410595</v>
      </c>
      <c r="AJ305">
        <v>-0.59332231894682197</v>
      </c>
      <c r="AK305">
        <v>-0.99671403475988596</v>
      </c>
    </row>
    <row r="306" spans="1:37" x14ac:dyDescent="0.25">
      <c r="A306" t="s">
        <v>1927</v>
      </c>
      <c r="B306" t="s">
        <v>1174</v>
      </c>
      <c r="C306" t="s">
        <v>1148</v>
      </c>
      <c r="D306" t="s">
        <v>1149</v>
      </c>
      <c r="E306">
        <v>282.3</v>
      </c>
      <c r="F306">
        <v>0.45080279720296101</v>
      </c>
      <c r="N306" t="s">
        <v>1014</v>
      </c>
      <c r="O306" t="s">
        <v>1014</v>
      </c>
      <c r="P306" t="s">
        <v>1014</v>
      </c>
      <c r="Q306" t="s">
        <v>1014</v>
      </c>
      <c r="R306" t="s">
        <v>1014</v>
      </c>
      <c r="S306" t="s">
        <v>1014</v>
      </c>
      <c r="T306" t="s">
        <v>1014</v>
      </c>
      <c r="U306" t="s">
        <v>1014</v>
      </c>
      <c r="V306" t="s">
        <v>1015</v>
      </c>
      <c r="W306">
        <v>44</v>
      </c>
      <c r="X306">
        <v>-0.18763806060221899</v>
      </c>
      <c r="Y306">
        <v>-0.323520177438683</v>
      </c>
      <c r="Z306">
        <v>-0.44080369539326902</v>
      </c>
      <c r="AA306">
        <v>-0.46687152727261899</v>
      </c>
      <c r="AB306">
        <v>-0.75545211140679203</v>
      </c>
      <c r="AC306">
        <v>-0.43554548205244997</v>
      </c>
      <c r="AD306">
        <v>-0.120681135308029</v>
      </c>
      <c r="AE306">
        <v>-7.0787694202941606E-2</v>
      </c>
      <c r="AF306">
        <v>-0.152445116195495</v>
      </c>
      <c r="AG306">
        <v>-0.46607360251014501</v>
      </c>
      <c r="AH306">
        <v>-0.34453031051584798</v>
      </c>
      <c r="AI306">
        <v>0.21921170077199501</v>
      </c>
      <c r="AJ306">
        <v>0.33998918614950502</v>
      </c>
      <c r="AK306">
        <v>0.45080279720296101</v>
      </c>
    </row>
    <row r="307" spans="1:37" x14ac:dyDescent="0.25">
      <c r="A307" t="s">
        <v>1928</v>
      </c>
      <c r="B307" t="s">
        <v>1174</v>
      </c>
      <c r="C307" t="s">
        <v>1150</v>
      </c>
      <c r="D307" t="s">
        <v>1151</v>
      </c>
      <c r="E307">
        <v>1523.8</v>
      </c>
      <c r="F307">
        <v>0.30882357064170401</v>
      </c>
      <c r="G307">
        <v>-0.38062112505890999</v>
      </c>
      <c r="H307">
        <v>-1.44070641047249</v>
      </c>
      <c r="I307">
        <v>0.33670197796106099</v>
      </c>
      <c r="J307">
        <v>0.74919188028824801</v>
      </c>
      <c r="K307">
        <v>1.0101066123542799</v>
      </c>
      <c r="L307">
        <v>-7.7279575330758896E-2</v>
      </c>
      <c r="M307">
        <v>1.2756797712858901</v>
      </c>
      <c r="N307" t="s">
        <v>1008</v>
      </c>
      <c r="O307" t="s">
        <v>1021</v>
      </c>
      <c r="P307" t="s">
        <v>1030</v>
      </c>
      <c r="Q307" t="s">
        <v>1006</v>
      </c>
      <c r="R307" t="s">
        <v>1007</v>
      </c>
      <c r="S307" t="s">
        <v>1007</v>
      </c>
      <c r="T307" t="s">
        <v>1006</v>
      </c>
      <c r="U307" t="s">
        <v>1007</v>
      </c>
      <c r="V307" t="s">
        <v>1009</v>
      </c>
      <c r="W307">
        <v>50</v>
      </c>
      <c r="X307">
        <v>-0.75613990774901696</v>
      </c>
      <c r="Y307">
        <v>-0.99013455601130596</v>
      </c>
      <c r="Z307">
        <v>-0.56629208766612205</v>
      </c>
      <c r="AA307">
        <v>-0.51740865429282201</v>
      </c>
      <c r="AB307">
        <v>-0.83291755382238297</v>
      </c>
      <c r="AC307">
        <v>-1.19735422777831</v>
      </c>
      <c r="AD307">
        <v>-1.10264473912207</v>
      </c>
      <c r="AE307">
        <v>-0.64531357177053394</v>
      </c>
      <c r="AF307">
        <v>-0.49120086190971701</v>
      </c>
      <c r="AG307">
        <v>-0.18197085739454399</v>
      </c>
      <c r="AH307">
        <v>-0.10419207866972501</v>
      </c>
      <c r="AI307">
        <v>0.16125200021996899</v>
      </c>
      <c r="AJ307">
        <v>0.21157407000047401</v>
      </c>
      <c r="AK307">
        <v>0.30882357064170401</v>
      </c>
    </row>
    <row r="308" spans="1:37" x14ac:dyDescent="0.25">
      <c r="A308" t="s">
        <v>1929</v>
      </c>
      <c r="B308" t="s">
        <v>1174</v>
      </c>
      <c r="C308" t="s">
        <v>1152</v>
      </c>
      <c r="D308" t="s">
        <v>1153</v>
      </c>
      <c r="E308">
        <v>91.6</v>
      </c>
      <c r="F308">
        <v>-0.25469742421730401</v>
      </c>
      <c r="N308" t="s">
        <v>1014</v>
      </c>
      <c r="O308" t="s">
        <v>1014</v>
      </c>
      <c r="P308" t="s">
        <v>1014</v>
      </c>
      <c r="Q308" t="s">
        <v>1014</v>
      </c>
      <c r="R308" t="s">
        <v>1014</v>
      </c>
      <c r="S308" t="s">
        <v>1014</v>
      </c>
      <c r="T308" t="s">
        <v>1014</v>
      </c>
      <c r="U308" t="s">
        <v>1014</v>
      </c>
      <c r="V308" t="s">
        <v>1015</v>
      </c>
      <c r="W308">
        <v>66</v>
      </c>
      <c r="X308">
        <v>-1.0134929393774299</v>
      </c>
      <c r="Y308">
        <v>-0.85478949166084595</v>
      </c>
      <c r="Z308">
        <v>-0.76729588923223602</v>
      </c>
      <c r="AA308">
        <v>-0.99249795704186095</v>
      </c>
      <c r="AB308">
        <v>-1.2270614984025201</v>
      </c>
      <c r="AC308">
        <v>-1.1404195053835799</v>
      </c>
      <c r="AD308">
        <v>-0.86486167506969502</v>
      </c>
      <c r="AE308">
        <v>-0.68614286163754001</v>
      </c>
      <c r="AF308">
        <v>-0.70323969241339901</v>
      </c>
      <c r="AG308">
        <v>-0.56027708318621405</v>
      </c>
      <c r="AH308">
        <v>-0.237560733640447</v>
      </c>
      <c r="AI308">
        <v>0.12786800111843499</v>
      </c>
      <c r="AJ308">
        <v>0.40123821363876999</v>
      </c>
      <c r="AK308">
        <v>-0.25469742421730401</v>
      </c>
    </row>
    <row r="309" spans="1:37" x14ac:dyDescent="0.25">
      <c r="A309" t="s">
        <v>1930</v>
      </c>
      <c r="B309" t="s">
        <v>1174</v>
      </c>
      <c r="C309" t="s">
        <v>1154</v>
      </c>
      <c r="D309" t="s">
        <v>1155</v>
      </c>
      <c r="E309">
        <v>315.89999999999998</v>
      </c>
      <c r="F309">
        <v>-0.51488911700294704</v>
      </c>
      <c r="N309" t="s">
        <v>1014</v>
      </c>
      <c r="O309" t="s">
        <v>1014</v>
      </c>
      <c r="P309" t="s">
        <v>1014</v>
      </c>
      <c r="Q309" t="s">
        <v>1014</v>
      </c>
      <c r="R309" t="s">
        <v>1014</v>
      </c>
      <c r="S309" t="s">
        <v>1014</v>
      </c>
      <c r="T309" t="s">
        <v>1014</v>
      </c>
      <c r="U309" t="s">
        <v>1014</v>
      </c>
      <c r="V309" t="s">
        <v>1015</v>
      </c>
      <c r="W309">
        <v>70</v>
      </c>
      <c r="X309">
        <v>-0.138958426803241</v>
      </c>
      <c r="Y309">
        <v>-0.154959565155425</v>
      </c>
      <c r="Z309">
        <v>-0.28529064759230599</v>
      </c>
      <c r="AA309">
        <v>-0.63012666079232904</v>
      </c>
      <c r="AB309">
        <v>-0.72652027585787504</v>
      </c>
      <c r="AC309">
        <v>-0.46100001993307499</v>
      </c>
      <c r="AD309">
        <v>-0.46626551748626499</v>
      </c>
      <c r="AE309">
        <v>-0.50334819777349504</v>
      </c>
      <c r="AF309">
        <v>-0.183781464744459</v>
      </c>
      <c r="AG309">
        <v>-0.37739708042147702</v>
      </c>
      <c r="AH309">
        <v>-0.56157704587864798</v>
      </c>
      <c r="AI309">
        <v>-0.33616249336906501</v>
      </c>
      <c r="AJ309">
        <v>-0.37140887822211399</v>
      </c>
      <c r="AK309">
        <v>-0.51488911700294704</v>
      </c>
    </row>
    <row r="310" spans="1:37" x14ac:dyDescent="0.25">
      <c r="A310" t="s">
        <v>1931</v>
      </c>
      <c r="B310" t="s">
        <v>1174</v>
      </c>
      <c r="C310" t="s">
        <v>1156</v>
      </c>
      <c r="D310" t="s">
        <v>1157</v>
      </c>
      <c r="E310">
        <v>185.1</v>
      </c>
      <c r="F310">
        <v>-1.8680280308118999</v>
      </c>
      <c r="G310">
        <v>0.39549203366327601</v>
      </c>
      <c r="H310">
        <v>0.60351921997458602</v>
      </c>
      <c r="I310">
        <v>-1.0580850770936501</v>
      </c>
      <c r="J310">
        <v>1.9572861425841099</v>
      </c>
      <c r="K310">
        <v>-0.39285509591439699</v>
      </c>
      <c r="L310">
        <v>-0.23051612802832699</v>
      </c>
      <c r="M310">
        <v>-4.17097287031096E-2</v>
      </c>
      <c r="N310" t="s">
        <v>1030</v>
      </c>
      <c r="O310" t="s">
        <v>1008</v>
      </c>
      <c r="P310" t="s">
        <v>1008</v>
      </c>
      <c r="Q310" t="s">
        <v>1030</v>
      </c>
      <c r="R310" t="s">
        <v>1007</v>
      </c>
      <c r="S310" t="s">
        <v>1021</v>
      </c>
      <c r="T310" t="s">
        <v>1006</v>
      </c>
      <c r="U310" t="s">
        <v>1006</v>
      </c>
      <c r="V310" t="s">
        <v>1009</v>
      </c>
      <c r="W310">
        <v>79</v>
      </c>
      <c r="X310">
        <v>-0.91106636232592297</v>
      </c>
      <c r="Y310">
        <v>-0.86807949306599197</v>
      </c>
      <c r="Z310">
        <v>-1.0345094828568899</v>
      </c>
      <c r="AA310">
        <v>-1.2112570950588499</v>
      </c>
      <c r="AB310">
        <v>-1.2649204167047701</v>
      </c>
      <c r="AC310">
        <v>-1.2327993177527099</v>
      </c>
      <c r="AD310">
        <v>-1.0819075050481399</v>
      </c>
      <c r="AE310">
        <v>-1.1690408284360001</v>
      </c>
      <c r="AF310">
        <v>-1.2323985829859301</v>
      </c>
      <c r="AG310">
        <v>-1.24246118937183</v>
      </c>
      <c r="AH310">
        <v>-1.86014499714266</v>
      </c>
      <c r="AI310">
        <v>-1.7998655730411299</v>
      </c>
      <c r="AJ310">
        <v>-1.7825707049772801</v>
      </c>
      <c r="AK310">
        <v>-1.8680280308118999</v>
      </c>
    </row>
    <row r="311" spans="1:37" x14ac:dyDescent="0.25">
      <c r="A311" t="s">
        <v>1932</v>
      </c>
      <c r="B311" t="s">
        <v>1174</v>
      </c>
      <c r="C311" t="s">
        <v>1158</v>
      </c>
      <c r="D311" t="s">
        <v>1159</v>
      </c>
      <c r="E311">
        <v>1455.2</v>
      </c>
      <c r="F311">
        <v>0.83294381467159295</v>
      </c>
      <c r="N311" t="s">
        <v>1014</v>
      </c>
      <c r="O311" t="s">
        <v>1014</v>
      </c>
      <c r="P311" t="s">
        <v>1014</v>
      </c>
      <c r="Q311" t="s">
        <v>1014</v>
      </c>
      <c r="R311" t="s">
        <v>1014</v>
      </c>
      <c r="S311" t="s">
        <v>1014</v>
      </c>
      <c r="T311" t="s">
        <v>1014</v>
      </c>
      <c r="U311" t="s">
        <v>1014</v>
      </c>
      <c r="V311" t="s">
        <v>1015</v>
      </c>
      <c r="W311">
        <v>28</v>
      </c>
      <c r="X311">
        <v>-1.0718746049575101</v>
      </c>
      <c r="Y311">
        <v>-1.0954826124282699</v>
      </c>
      <c r="Z311">
        <v>-1.2042747891632699</v>
      </c>
      <c r="AA311">
        <v>-1.08854393467487</v>
      </c>
      <c r="AB311">
        <v>-0.76964000077677097</v>
      </c>
      <c r="AC311">
        <v>-0.30979245672294697</v>
      </c>
      <c r="AD311">
        <v>4.2782223897158802E-3</v>
      </c>
      <c r="AE311">
        <v>7.8543012108291801E-2</v>
      </c>
      <c r="AF311">
        <v>0.78127164326542697</v>
      </c>
      <c r="AG311">
        <v>0.77769034238780199</v>
      </c>
      <c r="AH311">
        <v>0.95813135744476197</v>
      </c>
      <c r="AI311">
        <v>1.1198779901619</v>
      </c>
      <c r="AJ311">
        <v>0.94864614619835996</v>
      </c>
      <c r="AK311">
        <v>0.83294381467159295</v>
      </c>
    </row>
    <row r="312" spans="1:37" x14ac:dyDescent="0.25">
      <c r="A312" t="s">
        <v>1933</v>
      </c>
      <c r="B312" t="s">
        <v>1174</v>
      </c>
      <c r="C312" t="s">
        <v>1160</v>
      </c>
      <c r="D312" t="s">
        <v>1161</v>
      </c>
      <c r="E312">
        <v>635.6</v>
      </c>
      <c r="F312">
        <v>1.0811455834666099</v>
      </c>
      <c r="N312" t="s">
        <v>1014</v>
      </c>
      <c r="O312" t="s">
        <v>1014</v>
      </c>
      <c r="P312" t="s">
        <v>1014</v>
      </c>
      <c r="Q312" t="s">
        <v>1014</v>
      </c>
      <c r="R312" t="s">
        <v>1014</v>
      </c>
      <c r="S312" t="s">
        <v>1014</v>
      </c>
      <c r="T312" t="s">
        <v>1014</v>
      </c>
      <c r="U312" t="s">
        <v>1014</v>
      </c>
      <c r="V312" t="s">
        <v>1015</v>
      </c>
      <c r="W312">
        <v>18</v>
      </c>
      <c r="X312">
        <v>0.68034026049095697</v>
      </c>
      <c r="Y312">
        <v>0.19243831084785101</v>
      </c>
      <c r="Z312">
        <v>-0.54228074715714703</v>
      </c>
      <c r="AA312">
        <v>-0.85291139351317502</v>
      </c>
      <c r="AB312">
        <v>-0.71894002420943404</v>
      </c>
      <c r="AC312">
        <v>-0.50532342740744596</v>
      </c>
      <c r="AD312">
        <v>-0.26763757338267802</v>
      </c>
      <c r="AE312">
        <v>0.113297789321282</v>
      </c>
      <c r="AF312">
        <v>0.19475777504522301</v>
      </c>
      <c r="AG312">
        <v>0.51478277148021001</v>
      </c>
      <c r="AH312">
        <v>1.0692221195682601</v>
      </c>
      <c r="AI312">
        <v>1.2855660182478901</v>
      </c>
      <c r="AJ312">
        <v>1.2192374889754101</v>
      </c>
      <c r="AK312">
        <v>1.0811455834666099</v>
      </c>
    </row>
    <row r="313" spans="1:37" x14ac:dyDescent="0.25">
      <c r="A313" t="s">
        <v>1934</v>
      </c>
      <c r="B313" t="s">
        <v>1174</v>
      </c>
      <c r="C313" t="s">
        <v>1162</v>
      </c>
      <c r="D313" t="s">
        <v>1163</v>
      </c>
      <c r="E313">
        <v>329.7</v>
      </c>
      <c r="F313">
        <v>1.4874853538936601</v>
      </c>
      <c r="N313" t="s">
        <v>1014</v>
      </c>
      <c r="O313" t="s">
        <v>1014</v>
      </c>
      <c r="P313" t="s">
        <v>1014</v>
      </c>
      <c r="Q313" t="s">
        <v>1014</v>
      </c>
      <c r="R313" t="s">
        <v>1014</v>
      </c>
      <c r="S313" t="s">
        <v>1014</v>
      </c>
      <c r="T313" t="s">
        <v>1014</v>
      </c>
      <c r="U313" t="s">
        <v>1014</v>
      </c>
      <c r="V313" t="s">
        <v>1015</v>
      </c>
      <c r="W313">
        <v>11</v>
      </c>
      <c r="X313">
        <v>0.406237504404387</v>
      </c>
      <c r="Y313">
        <v>0.53163996905180999</v>
      </c>
      <c r="Z313">
        <v>0.23026219644877899</v>
      </c>
      <c r="AA313">
        <v>8.4229258107209701E-2</v>
      </c>
      <c r="AB313">
        <v>0.27501851057337301</v>
      </c>
      <c r="AC313">
        <v>0.52344460811356197</v>
      </c>
      <c r="AD313">
        <v>0.91382716879714698</v>
      </c>
      <c r="AE313">
        <v>0.97002999375296906</v>
      </c>
      <c r="AF313">
        <v>1.0223981155284001</v>
      </c>
      <c r="AG313">
        <v>1.6816530743103899</v>
      </c>
      <c r="AH313">
        <v>1.88967282079469</v>
      </c>
      <c r="AI313">
        <v>1.77556755697896</v>
      </c>
      <c r="AJ313">
        <v>1.65092407802067</v>
      </c>
      <c r="AK313">
        <v>1.4874853538936601</v>
      </c>
    </row>
    <row r="314" spans="1:37" x14ac:dyDescent="0.25">
      <c r="A314" t="s">
        <v>1935</v>
      </c>
      <c r="B314" t="s">
        <v>1174</v>
      </c>
      <c r="C314" t="s">
        <v>1164</v>
      </c>
      <c r="D314" t="s">
        <v>1165</v>
      </c>
      <c r="E314">
        <v>527.5</v>
      </c>
      <c r="F314">
        <v>0.96131707627486895</v>
      </c>
      <c r="N314" t="s">
        <v>1014</v>
      </c>
      <c r="O314" t="s">
        <v>1014</v>
      </c>
      <c r="P314" t="s">
        <v>1014</v>
      </c>
      <c r="Q314" t="s">
        <v>1014</v>
      </c>
      <c r="R314" t="s">
        <v>1014</v>
      </c>
      <c r="S314" t="s">
        <v>1014</v>
      </c>
      <c r="T314" t="s">
        <v>1014</v>
      </c>
      <c r="U314" t="s">
        <v>1014</v>
      </c>
      <c r="V314" t="s">
        <v>1015</v>
      </c>
      <c r="W314">
        <v>23</v>
      </c>
      <c r="X314">
        <v>3.31112519752636E-2</v>
      </c>
      <c r="Y314">
        <v>0.25216393658645098</v>
      </c>
      <c r="Z314">
        <v>5.1968711762425499E-2</v>
      </c>
      <c r="AA314">
        <v>-0.20739897242378499</v>
      </c>
      <c r="AB314">
        <v>-0.21493302851988599</v>
      </c>
      <c r="AC314">
        <v>-6.9215961613407706E-2</v>
      </c>
      <c r="AD314">
        <v>8.8506459519415895E-2</v>
      </c>
      <c r="AE314">
        <v>0.30175509481437601</v>
      </c>
      <c r="AF314">
        <v>0.58582549737175904</v>
      </c>
      <c r="AG314">
        <v>0.58247042675175298</v>
      </c>
      <c r="AH314">
        <v>0.71994535865366105</v>
      </c>
      <c r="AI314">
        <v>0.90954323567152995</v>
      </c>
      <c r="AJ314">
        <v>0.91507642925365995</v>
      </c>
      <c r="AK314">
        <v>0.96131707627486895</v>
      </c>
    </row>
    <row r="315" spans="1:37" x14ac:dyDescent="0.25">
      <c r="A315" t="s">
        <v>1936</v>
      </c>
      <c r="B315" t="s">
        <v>1174</v>
      </c>
      <c r="C315" t="s">
        <v>1166</v>
      </c>
      <c r="D315" t="s">
        <v>1167</v>
      </c>
      <c r="E315">
        <v>899.2</v>
      </c>
      <c r="F315">
        <v>0.50717644151032604</v>
      </c>
      <c r="G315">
        <v>-2.77874638843797E-2</v>
      </c>
      <c r="H315">
        <v>1.31787246317846</v>
      </c>
      <c r="I315">
        <v>0.92171312041766396</v>
      </c>
      <c r="J315">
        <v>-0.29674185320795299</v>
      </c>
      <c r="K315">
        <v>-1.19739174306151</v>
      </c>
      <c r="L315">
        <v>-0.74375518228591597</v>
      </c>
      <c r="M315">
        <v>1.3470597015891901</v>
      </c>
      <c r="N315" t="s">
        <v>1008</v>
      </c>
      <c r="O315" t="s">
        <v>1008</v>
      </c>
      <c r="P315" t="s">
        <v>1007</v>
      </c>
      <c r="Q315" t="s">
        <v>1007</v>
      </c>
      <c r="R315" t="s">
        <v>1021</v>
      </c>
      <c r="S315" t="s">
        <v>1030</v>
      </c>
      <c r="T315" t="s">
        <v>1021</v>
      </c>
      <c r="U315" t="s">
        <v>1007</v>
      </c>
      <c r="V315" t="s">
        <v>1009</v>
      </c>
      <c r="W315">
        <v>42</v>
      </c>
      <c r="X315">
        <v>-0.48179941103452001</v>
      </c>
      <c r="Y315">
        <v>-0.77535810140532802</v>
      </c>
      <c r="Z315">
        <v>-0.40761519561808102</v>
      </c>
      <c r="AA315">
        <v>-0.25745013647564802</v>
      </c>
      <c r="AB315">
        <v>-0.33574935564235497</v>
      </c>
      <c r="AC315">
        <v>-5.07427679077763E-2</v>
      </c>
      <c r="AD315">
        <v>0.20914411914609099</v>
      </c>
      <c r="AE315">
        <v>0.12078637153036299</v>
      </c>
      <c r="AF315">
        <v>0.18288774195738899</v>
      </c>
      <c r="AG315">
        <v>0.35706243610260602</v>
      </c>
      <c r="AH315">
        <v>1.1244396351252901</v>
      </c>
      <c r="AI315">
        <v>1.4704692625884701</v>
      </c>
      <c r="AJ315">
        <v>1.1315957207406599</v>
      </c>
      <c r="AK315">
        <v>0.50717644151032604</v>
      </c>
    </row>
    <row r="316" spans="1:37" x14ac:dyDescent="0.25">
      <c r="A316" t="s">
        <v>1937</v>
      </c>
      <c r="B316" t="s">
        <v>1174</v>
      </c>
      <c r="C316" t="s">
        <v>1168</v>
      </c>
      <c r="D316" t="s">
        <v>1169</v>
      </c>
      <c r="E316">
        <v>1155.7</v>
      </c>
      <c r="F316">
        <v>-0.18024698362658301</v>
      </c>
      <c r="G316">
        <v>-0.165211846362978</v>
      </c>
      <c r="H316">
        <v>-0.85541390812343698</v>
      </c>
      <c r="I316">
        <v>0.62780158209301995</v>
      </c>
      <c r="J316">
        <v>0.49178817990305002</v>
      </c>
      <c r="K316">
        <v>-0.67852441831427002</v>
      </c>
      <c r="L316">
        <v>-0.37335969890663201</v>
      </c>
      <c r="M316">
        <v>1.5901512386280801</v>
      </c>
      <c r="N316" t="s">
        <v>1021</v>
      </c>
      <c r="O316" t="s">
        <v>1006</v>
      </c>
      <c r="P316" t="s">
        <v>1021</v>
      </c>
      <c r="Q316" t="s">
        <v>1008</v>
      </c>
      <c r="R316" t="s">
        <v>1008</v>
      </c>
      <c r="S316" t="s">
        <v>1021</v>
      </c>
      <c r="T316" t="s">
        <v>1006</v>
      </c>
      <c r="U316" t="s">
        <v>1007</v>
      </c>
      <c r="V316" t="s">
        <v>1009</v>
      </c>
      <c r="W316">
        <v>64</v>
      </c>
      <c r="X316">
        <v>-5.7036917572509199E-2</v>
      </c>
      <c r="Y316">
        <v>0.45221521844509699</v>
      </c>
      <c r="Z316">
        <v>-7.1913945244930402E-2</v>
      </c>
      <c r="AA316">
        <v>-0.62544398341829799</v>
      </c>
      <c r="AB316">
        <v>8.0157673865899198E-2</v>
      </c>
      <c r="AC316">
        <v>0.147130795413839</v>
      </c>
      <c r="AD316">
        <v>-0.81230512933524401</v>
      </c>
      <c r="AE316">
        <v>-0.49265929012332499</v>
      </c>
      <c r="AF316">
        <v>-0.210653981219002</v>
      </c>
      <c r="AG316">
        <v>-1.0488663766195701</v>
      </c>
      <c r="AH316">
        <v>-0.93189137406917</v>
      </c>
      <c r="AI316">
        <v>-0.82846945976427799</v>
      </c>
      <c r="AJ316">
        <v>-9.91268596618715E-2</v>
      </c>
      <c r="AK316">
        <v>-0.18024698362658301</v>
      </c>
    </row>
    <row r="317" spans="1:37" x14ac:dyDescent="0.25">
      <c r="A317" t="s">
        <v>1938</v>
      </c>
      <c r="B317" t="s">
        <v>1174</v>
      </c>
      <c r="C317" t="s">
        <v>1170</v>
      </c>
      <c r="D317" t="s">
        <v>1171</v>
      </c>
      <c r="E317">
        <v>154.1</v>
      </c>
      <c r="F317">
        <v>0.55759250355325995</v>
      </c>
      <c r="N317" t="s">
        <v>1014</v>
      </c>
      <c r="O317" t="s">
        <v>1014</v>
      </c>
      <c r="P317" t="s">
        <v>1014</v>
      </c>
      <c r="Q317" t="s">
        <v>1014</v>
      </c>
      <c r="R317" t="s">
        <v>1014</v>
      </c>
      <c r="S317" t="s">
        <v>1014</v>
      </c>
      <c r="T317" t="s">
        <v>1014</v>
      </c>
      <c r="U317" t="s">
        <v>1014</v>
      </c>
      <c r="V317" t="s">
        <v>1015</v>
      </c>
      <c r="W317">
        <v>39</v>
      </c>
      <c r="X317">
        <v>5.5721298934082598E-2</v>
      </c>
      <c r="Y317">
        <v>0.26652925351765799</v>
      </c>
      <c r="Z317">
        <v>0.16885308439895599</v>
      </c>
      <c r="AA317">
        <v>-0.114185450936458</v>
      </c>
      <c r="AB317">
        <v>-0.14286821246294601</v>
      </c>
      <c r="AC317">
        <v>0.26080257891178399</v>
      </c>
      <c r="AD317">
        <v>0.36614498677882801</v>
      </c>
      <c r="AE317">
        <v>0.36904402684090998</v>
      </c>
      <c r="AF317">
        <v>0.108834931107995</v>
      </c>
      <c r="AG317">
        <v>0.18907130003561401</v>
      </c>
      <c r="AH317">
        <v>0.84348980277406505</v>
      </c>
      <c r="AI317">
        <v>0.92126145170377705</v>
      </c>
      <c r="AJ317">
        <v>0.72436660258417795</v>
      </c>
      <c r="AK317">
        <v>0.55759250355325995</v>
      </c>
    </row>
    <row r="318" spans="1:37" x14ac:dyDescent="0.25">
      <c r="A318" t="s">
        <v>1939</v>
      </c>
      <c r="B318" t="s">
        <v>1175</v>
      </c>
      <c r="C318" t="s">
        <v>1004</v>
      </c>
      <c r="D318" t="s">
        <v>1005</v>
      </c>
      <c r="E318">
        <v>1286.2</v>
      </c>
      <c r="F318">
        <v>-1.9157228627152599E-2</v>
      </c>
      <c r="G318">
        <v>8.2603264426734597</v>
      </c>
      <c r="H318">
        <v>0.30218267761846501</v>
      </c>
      <c r="I318">
        <v>-2.06420861286992</v>
      </c>
      <c r="J318">
        <v>0.97843790570519695</v>
      </c>
      <c r="K318">
        <v>0.65820719205383105</v>
      </c>
      <c r="L318">
        <v>0.92891669401072696</v>
      </c>
      <c r="M318">
        <v>0.15438200828172999</v>
      </c>
      <c r="N318" t="s">
        <v>1006</v>
      </c>
      <c r="O318" t="s">
        <v>1007</v>
      </c>
      <c r="P318" t="s">
        <v>1006</v>
      </c>
      <c r="Q318" t="s">
        <v>1030</v>
      </c>
      <c r="R318" t="s">
        <v>1007</v>
      </c>
      <c r="S318" t="s">
        <v>1008</v>
      </c>
      <c r="T318" t="s">
        <v>1007</v>
      </c>
      <c r="U318" t="s">
        <v>1006</v>
      </c>
      <c r="V318" t="s">
        <v>1009</v>
      </c>
      <c r="W318">
        <v>57</v>
      </c>
      <c r="X318">
        <v>-0.25220072174179098</v>
      </c>
      <c r="Y318">
        <v>-0.49569025413322398</v>
      </c>
      <c r="Z318">
        <v>-0.77306372610297203</v>
      </c>
      <c r="AA318">
        <v>-0.80453523101758095</v>
      </c>
      <c r="AB318">
        <v>-0.55768633366758202</v>
      </c>
      <c r="AC318">
        <v>-0.47502235418460698</v>
      </c>
      <c r="AD318">
        <v>-0.326955895559424</v>
      </c>
      <c r="AE318">
        <v>-3.5157785060636097E-2</v>
      </c>
      <c r="AF318">
        <v>9.5708019009499504E-2</v>
      </c>
      <c r="AG318">
        <v>-0.36440580233862602</v>
      </c>
      <c r="AH318">
        <v>-0.27622183081821999</v>
      </c>
      <c r="AI318">
        <v>-1.7249534935367301E-2</v>
      </c>
      <c r="AJ318">
        <v>-0.260152269984602</v>
      </c>
      <c r="AK318">
        <v>-1.9157228627152599E-2</v>
      </c>
    </row>
    <row r="319" spans="1:37" x14ac:dyDescent="0.25">
      <c r="A319" t="s">
        <v>1940</v>
      </c>
      <c r="B319" t="s">
        <v>1175</v>
      </c>
      <c r="C319" t="s">
        <v>1010</v>
      </c>
      <c r="D319" t="s">
        <v>1011</v>
      </c>
      <c r="E319">
        <v>2860.5</v>
      </c>
      <c r="F319">
        <v>-0.38468654650519502</v>
      </c>
      <c r="G319">
        <v>2.6005122608223701</v>
      </c>
      <c r="H319">
        <v>-0.18980839648144701</v>
      </c>
      <c r="I319">
        <v>-1.7694193554634201</v>
      </c>
      <c r="J319">
        <v>1.24102244681023</v>
      </c>
      <c r="K319">
        <v>0.58402022207978199</v>
      </c>
      <c r="L319">
        <v>0.53328601567924805</v>
      </c>
      <c r="M319">
        <v>0.77232779668385498</v>
      </c>
      <c r="N319" t="s">
        <v>1021</v>
      </c>
      <c r="O319" t="s">
        <v>1007</v>
      </c>
      <c r="P319" t="s">
        <v>1021</v>
      </c>
      <c r="Q319" t="s">
        <v>1030</v>
      </c>
      <c r="R319" t="s">
        <v>1007</v>
      </c>
      <c r="S319" t="s">
        <v>1008</v>
      </c>
      <c r="T319" t="s">
        <v>1008</v>
      </c>
      <c r="U319" t="s">
        <v>1008</v>
      </c>
      <c r="V319" t="s">
        <v>1009</v>
      </c>
      <c r="W319">
        <v>66</v>
      </c>
      <c r="X319">
        <v>-0.23012671518210501</v>
      </c>
      <c r="Y319">
        <v>-0.18336346540251899</v>
      </c>
      <c r="Z319">
        <v>-0.487732868503994</v>
      </c>
      <c r="AA319">
        <v>-0.75119014188908195</v>
      </c>
      <c r="AB319">
        <v>-0.925470286195612</v>
      </c>
      <c r="AC319">
        <v>-1.0141704441561801</v>
      </c>
      <c r="AD319">
        <v>-0.91593941079677199</v>
      </c>
      <c r="AE319">
        <v>-0.47581970967945603</v>
      </c>
      <c r="AF319">
        <v>-0.22060168428629801</v>
      </c>
      <c r="AG319">
        <v>-0.37598339814359599</v>
      </c>
      <c r="AH319">
        <v>-0.194970816808932</v>
      </c>
      <c r="AI319">
        <v>0.176065050902806</v>
      </c>
      <c r="AJ319">
        <v>-8.7305104530609898E-2</v>
      </c>
      <c r="AK319">
        <v>-0.38468654650519502</v>
      </c>
    </row>
    <row r="320" spans="1:37" x14ac:dyDescent="0.25">
      <c r="A320" t="s">
        <v>1941</v>
      </c>
      <c r="B320" t="s">
        <v>1175</v>
      </c>
      <c r="C320" t="s">
        <v>1012</v>
      </c>
      <c r="D320" t="s">
        <v>1013</v>
      </c>
      <c r="E320">
        <v>820.5</v>
      </c>
      <c r="F320">
        <v>1.0040464608209401</v>
      </c>
      <c r="G320">
        <v>9.7782492191070006E-2</v>
      </c>
      <c r="H320">
        <v>0.37814234614616699</v>
      </c>
      <c r="I320">
        <v>0.57620727075155997</v>
      </c>
      <c r="J320">
        <v>-0.11706397501348199</v>
      </c>
      <c r="K320">
        <v>-0.48161093865466997</v>
      </c>
      <c r="L320">
        <v>0.496683776776915</v>
      </c>
      <c r="M320">
        <v>-0.242828255028466</v>
      </c>
      <c r="N320" t="s">
        <v>1020</v>
      </c>
      <c r="O320" t="s">
        <v>1008</v>
      </c>
      <c r="P320" t="s">
        <v>1008</v>
      </c>
      <c r="Q320" t="s">
        <v>1008</v>
      </c>
      <c r="R320" t="s">
        <v>1006</v>
      </c>
      <c r="S320" t="s">
        <v>1021</v>
      </c>
      <c r="T320" t="s">
        <v>1008</v>
      </c>
      <c r="U320" t="s">
        <v>1021</v>
      </c>
      <c r="V320" t="s">
        <v>1009</v>
      </c>
      <c r="W320">
        <v>19</v>
      </c>
      <c r="X320">
        <v>0.662949117672607</v>
      </c>
      <c r="Y320">
        <v>0.66852110948736498</v>
      </c>
      <c r="Z320">
        <v>1.76559139516804</v>
      </c>
      <c r="AA320">
        <v>6.6330876314985598</v>
      </c>
      <c r="AB320">
        <v>0.21243694114964301</v>
      </c>
      <c r="AC320">
        <v>-0.59163676293098699</v>
      </c>
      <c r="AD320">
        <v>-7.6613611287963498E-2</v>
      </c>
      <c r="AE320">
        <v>0.48972163100959998</v>
      </c>
      <c r="AF320">
        <v>-0.58868366506332304</v>
      </c>
      <c r="AG320">
        <v>-0.35818644292836999</v>
      </c>
      <c r="AH320">
        <v>-0.439991602237361</v>
      </c>
      <c r="AI320">
        <v>-0.49881430429152901</v>
      </c>
      <c r="AJ320">
        <v>0.21690608800097899</v>
      </c>
      <c r="AK320">
        <v>1.0040464608209401</v>
      </c>
    </row>
    <row r="321" spans="1:37" x14ac:dyDescent="0.25">
      <c r="A321" t="s">
        <v>1942</v>
      </c>
      <c r="B321" t="s">
        <v>1175</v>
      </c>
      <c r="C321" t="s">
        <v>1016</v>
      </c>
      <c r="D321" t="s">
        <v>1017</v>
      </c>
      <c r="E321">
        <v>92</v>
      </c>
      <c r="F321">
        <v>0.91659950941580204</v>
      </c>
      <c r="N321" t="s">
        <v>1014</v>
      </c>
      <c r="O321" t="s">
        <v>1014</v>
      </c>
      <c r="P321" t="s">
        <v>1014</v>
      </c>
      <c r="Q321" t="s">
        <v>1014</v>
      </c>
      <c r="R321" t="s">
        <v>1014</v>
      </c>
      <c r="S321" t="s">
        <v>1014</v>
      </c>
      <c r="T321" t="s">
        <v>1014</v>
      </c>
      <c r="U321" t="s">
        <v>1014</v>
      </c>
      <c r="V321" t="s">
        <v>1015</v>
      </c>
      <c r="W321">
        <v>23</v>
      </c>
      <c r="X321">
        <v>1.2525679781899699</v>
      </c>
      <c r="Y321">
        <v>1.18271598707597</v>
      </c>
      <c r="Z321">
        <v>1.5810706641371099</v>
      </c>
      <c r="AA321">
        <v>1.7822099724126601</v>
      </c>
      <c r="AB321">
        <v>1.2447133342172101</v>
      </c>
      <c r="AC321">
        <v>-0.30306082745320601</v>
      </c>
      <c r="AD321">
        <v>-2.2052520189878699E-2</v>
      </c>
      <c r="AE321">
        <v>-0.31047236790101401</v>
      </c>
      <c r="AF321">
        <v>-0.55018223996555005</v>
      </c>
      <c r="AG321">
        <v>-1.17406705084521</v>
      </c>
      <c r="AH321">
        <v>1.08673110167545E-2</v>
      </c>
      <c r="AI321">
        <v>0.32332545028750698</v>
      </c>
      <c r="AJ321">
        <v>1.36519755585333</v>
      </c>
      <c r="AK321">
        <v>0.91659950941580204</v>
      </c>
    </row>
    <row r="322" spans="1:37" x14ac:dyDescent="0.25">
      <c r="A322" t="s">
        <v>1943</v>
      </c>
      <c r="B322" t="s">
        <v>1175</v>
      </c>
      <c r="C322" t="s">
        <v>1018</v>
      </c>
      <c r="D322" t="s">
        <v>1019</v>
      </c>
      <c r="E322">
        <v>873.5</v>
      </c>
      <c r="F322">
        <v>0.73132933838342196</v>
      </c>
      <c r="G322">
        <v>3.4552268753923001</v>
      </c>
      <c r="H322">
        <v>-0.86003339304967397</v>
      </c>
      <c r="I322">
        <v>-0.53000879410379897</v>
      </c>
      <c r="J322">
        <v>0.65936541341622901</v>
      </c>
      <c r="K322">
        <v>1.18338993740732</v>
      </c>
      <c r="L322">
        <v>0.32991814819951698</v>
      </c>
      <c r="M322">
        <v>0.28454885252485701</v>
      </c>
      <c r="N322" t="s">
        <v>1051</v>
      </c>
      <c r="O322" t="s">
        <v>1007</v>
      </c>
      <c r="P322" t="s">
        <v>1021</v>
      </c>
      <c r="Q322" t="s">
        <v>1021</v>
      </c>
      <c r="R322" t="s">
        <v>1007</v>
      </c>
      <c r="S322" t="s">
        <v>1007</v>
      </c>
      <c r="T322" t="s">
        <v>1008</v>
      </c>
      <c r="U322" t="s">
        <v>1008</v>
      </c>
      <c r="V322" t="s">
        <v>1009</v>
      </c>
      <c r="W322">
        <v>33</v>
      </c>
      <c r="X322">
        <v>6.6020354341008405E-2</v>
      </c>
      <c r="Y322">
        <v>-6.14808451011892E-4</v>
      </c>
      <c r="Z322">
        <v>-9.2346770202178394E-2</v>
      </c>
      <c r="AA322">
        <v>-0.19455696536094799</v>
      </c>
      <c r="AB322">
        <v>-0.79342737683795395</v>
      </c>
      <c r="AC322">
        <v>-0.38101009388033802</v>
      </c>
      <c r="AD322">
        <v>-0.25162254866805001</v>
      </c>
      <c r="AE322">
        <v>0.37149756000402101</v>
      </c>
      <c r="AF322">
        <v>0.52882372454425597</v>
      </c>
      <c r="AG322">
        <v>0.28102578262413103</v>
      </c>
      <c r="AH322">
        <v>0.87449668989118601</v>
      </c>
      <c r="AI322">
        <v>1.3422717814310201</v>
      </c>
      <c r="AJ322">
        <v>1.14363365796682</v>
      </c>
      <c r="AK322">
        <v>0.73132933838342196</v>
      </c>
    </row>
    <row r="323" spans="1:37" x14ac:dyDescent="0.25">
      <c r="A323" t="s">
        <v>1944</v>
      </c>
      <c r="B323" t="s">
        <v>1175</v>
      </c>
      <c r="C323" t="s">
        <v>1022</v>
      </c>
      <c r="D323" t="s">
        <v>1023</v>
      </c>
      <c r="E323">
        <v>1898.2</v>
      </c>
      <c r="F323">
        <v>1.1288703546263199</v>
      </c>
      <c r="G323">
        <v>1.5668255475005399</v>
      </c>
      <c r="H323">
        <v>5.9032228064157199E-2</v>
      </c>
      <c r="I323">
        <v>6.78039832857458E-2</v>
      </c>
      <c r="J323">
        <v>0.38197013152433801</v>
      </c>
      <c r="K323">
        <v>0.65315369236216703</v>
      </c>
      <c r="L323">
        <v>0.54242443743757895</v>
      </c>
      <c r="M323">
        <v>-0.61348973792262096</v>
      </c>
      <c r="N323" t="s">
        <v>1020</v>
      </c>
      <c r="O323" t="s">
        <v>1007</v>
      </c>
      <c r="P323" t="s">
        <v>1006</v>
      </c>
      <c r="Q323" t="s">
        <v>1006</v>
      </c>
      <c r="R323" t="s">
        <v>1008</v>
      </c>
      <c r="S323" t="s">
        <v>1008</v>
      </c>
      <c r="T323" t="s">
        <v>1008</v>
      </c>
      <c r="U323" t="s">
        <v>1021</v>
      </c>
      <c r="V323" t="s">
        <v>1009</v>
      </c>
      <c r="W323">
        <v>17</v>
      </c>
      <c r="X323">
        <v>0.93326784221597403</v>
      </c>
      <c r="Y323">
        <v>0.80674634240064302</v>
      </c>
      <c r="Z323">
        <v>0.36178976871351398</v>
      </c>
      <c r="AA323">
        <v>-3.3951839682133701E-2</v>
      </c>
      <c r="AB323">
        <v>1.3690955470169601E-2</v>
      </c>
      <c r="AC323">
        <v>-0.60614772324829003</v>
      </c>
      <c r="AD323">
        <v>-0.51979340733399804</v>
      </c>
      <c r="AE323">
        <v>0.60772951428525201</v>
      </c>
      <c r="AF323">
        <v>1.04520901994579</v>
      </c>
      <c r="AG323">
        <v>0.89901598936479798</v>
      </c>
      <c r="AH323">
        <v>0.79792794286306701</v>
      </c>
      <c r="AI323">
        <v>1.1765683006505101</v>
      </c>
      <c r="AJ323">
        <v>1.4603551694257</v>
      </c>
      <c r="AK323">
        <v>1.1288703546263199</v>
      </c>
    </row>
    <row r="324" spans="1:37" x14ac:dyDescent="0.25">
      <c r="A324" t="s">
        <v>1945</v>
      </c>
      <c r="B324" t="s">
        <v>1175</v>
      </c>
      <c r="C324" t="s">
        <v>1024</v>
      </c>
      <c r="D324" t="s">
        <v>1025</v>
      </c>
      <c r="E324">
        <v>2670.8</v>
      </c>
      <c r="F324">
        <v>0.57244284115160204</v>
      </c>
      <c r="G324">
        <v>2.2745144036337201</v>
      </c>
      <c r="H324">
        <v>0.93008732066684996</v>
      </c>
      <c r="I324">
        <v>-0.61907520937587801</v>
      </c>
      <c r="J324">
        <v>0.19145283082853201</v>
      </c>
      <c r="K324">
        <v>0.61976420601464799</v>
      </c>
      <c r="L324">
        <v>9.7956557196209396E-2</v>
      </c>
      <c r="M324">
        <v>-0.34487087211647</v>
      </c>
      <c r="N324" t="s">
        <v>1051</v>
      </c>
      <c r="O324" t="s">
        <v>1007</v>
      </c>
      <c r="P324" t="s">
        <v>1008</v>
      </c>
      <c r="Q324" t="s">
        <v>1021</v>
      </c>
      <c r="R324" t="s">
        <v>1008</v>
      </c>
      <c r="S324" t="s">
        <v>1008</v>
      </c>
      <c r="T324" t="s">
        <v>1008</v>
      </c>
      <c r="U324" t="s">
        <v>1021</v>
      </c>
      <c r="V324" t="s">
        <v>1009</v>
      </c>
      <c r="W324">
        <v>40</v>
      </c>
      <c r="X324">
        <v>0.10884145776620401</v>
      </c>
      <c r="Y324">
        <v>0.53345214738159397</v>
      </c>
      <c r="Z324">
        <v>0.51793335187880096</v>
      </c>
      <c r="AA324">
        <v>0.328194110243889</v>
      </c>
      <c r="AB324">
        <v>0.464388054663816</v>
      </c>
      <c r="AC324">
        <v>0.33830998183766398</v>
      </c>
      <c r="AD324">
        <v>0.60538358866333797</v>
      </c>
      <c r="AE324">
        <v>1.0551290574958101</v>
      </c>
      <c r="AF324">
        <v>1.05293866208931</v>
      </c>
      <c r="AG324">
        <v>0.75022454134023797</v>
      </c>
      <c r="AH324">
        <v>0.94003358628275402</v>
      </c>
      <c r="AI324">
        <v>1.2432202263782299</v>
      </c>
      <c r="AJ324">
        <v>0.990218971018477</v>
      </c>
      <c r="AK324">
        <v>0.57244284115160204</v>
      </c>
    </row>
    <row r="325" spans="1:37" x14ac:dyDescent="0.25">
      <c r="A325" t="s">
        <v>1946</v>
      </c>
      <c r="B325" t="s">
        <v>1175</v>
      </c>
      <c r="C325" t="s">
        <v>1026</v>
      </c>
      <c r="D325" t="s">
        <v>1027</v>
      </c>
      <c r="E325">
        <v>801.4</v>
      </c>
      <c r="F325">
        <v>0.89877400085705195</v>
      </c>
      <c r="G325">
        <v>1.0400954049195701</v>
      </c>
      <c r="H325">
        <v>-0.477268125351893</v>
      </c>
      <c r="I325">
        <v>0.36510880273989199</v>
      </c>
      <c r="J325">
        <v>0.56367160930813198</v>
      </c>
      <c r="K325">
        <v>0.46327723500766599</v>
      </c>
      <c r="L325">
        <v>0.24153393440864299</v>
      </c>
      <c r="M325">
        <v>-0.794691030849078</v>
      </c>
      <c r="N325" t="s">
        <v>1020</v>
      </c>
      <c r="O325" t="s">
        <v>1007</v>
      </c>
      <c r="P325" t="s">
        <v>1021</v>
      </c>
      <c r="Q325" t="s">
        <v>1006</v>
      </c>
      <c r="R325" t="s">
        <v>1008</v>
      </c>
      <c r="S325" t="s">
        <v>1008</v>
      </c>
      <c r="T325" t="s">
        <v>1008</v>
      </c>
      <c r="U325" t="s">
        <v>1021</v>
      </c>
      <c r="V325" t="s">
        <v>1009</v>
      </c>
      <c r="W325">
        <v>26</v>
      </c>
      <c r="X325">
        <v>2.0032223802737398E-3</v>
      </c>
      <c r="Y325">
        <v>0.12295964372128899</v>
      </c>
      <c r="Z325">
        <v>0.82109716622695095</v>
      </c>
      <c r="AA325">
        <v>-0.30291104726880203</v>
      </c>
      <c r="AB325">
        <v>-0.42440697629069002</v>
      </c>
      <c r="AC325">
        <v>-0.18812697752975099</v>
      </c>
      <c r="AD325">
        <v>-0.44146667161914799</v>
      </c>
      <c r="AE325">
        <v>4.97751810529126E-2</v>
      </c>
      <c r="AF325">
        <v>0.33373956229116303</v>
      </c>
      <c r="AG325">
        <v>0.10765591414296399</v>
      </c>
      <c r="AH325">
        <v>0.694114199763467</v>
      </c>
      <c r="AI325">
        <v>1.0656506455744701</v>
      </c>
      <c r="AJ325">
        <v>1.2017420209641201</v>
      </c>
      <c r="AK325">
        <v>0.89877400085705195</v>
      </c>
    </row>
    <row r="326" spans="1:37" x14ac:dyDescent="0.25">
      <c r="A326" t="s">
        <v>1947</v>
      </c>
      <c r="B326" t="s">
        <v>1175</v>
      </c>
      <c r="C326" t="s">
        <v>1028</v>
      </c>
      <c r="D326" t="s">
        <v>1029</v>
      </c>
      <c r="E326">
        <v>2444.1</v>
      </c>
      <c r="F326">
        <v>1.4178122842008001</v>
      </c>
      <c r="G326">
        <v>1.57015028495298</v>
      </c>
      <c r="H326">
        <v>0.326687173446294</v>
      </c>
      <c r="I326">
        <v>0.61295005618131304</v>
      </c>
      <c r="J326">
        <v>-0.68349101736461704</v>
      </c>
      <c r="K326">
        <v>7.3855696653404995E-2</v>
      </c>
      <c r="L326">
        <v>-0.149840391162985</v>
      </c>
      <c r="M326">
        <v>-0.94107612336786595</v>
      </c>
      <c r="N326" t="s">
        <v>1020</v>
      </c>
      <c r="O326" t="s">
        <v>1007</v>
      </c>
      <c r="P326" t="s">
        <v>1008</v>
      </c>
      <c r="Q326" t="s">
        <v>1008</v>
      </c>
      <c r="R326" t="s">
        <v>1030</v>
      </c>
      <c r="S326" t="s">
        <v>1006</v>
      </c>
      <c r="T326" t="s">
        <v>1006</v>
      </c>
      <c r="U326" t="s">
        <v>1030</v>
      </c>
      <c r="V326" t="s">
        <v>1009</v>
      </c>
      <c r="W326">
        <v>10</v>
      </c>
      <c r="X326">
        <v>-4.12469715600964E-2</v>
      </c>
      <c r="Y326">
        <v>-5.7709474092023802E-2</v>
      </c>
      <c r="Z326">
        <v>-0.744268908990114</v>
      </c>
      <c r="AA326">
        <v>-0.69099660167650501</v>
      </c>
      <c r="AB326">
        <v>-2.8749832266997101E-2</v>
      </c>
      <c r="AC326">
        <v>0.1122524347008</v>
      </c>
      <c r="AD326">
        <v>0.21120600572440601</v>
      </c>
      <c r="AE326">
        <v>0.42787143137054201</v>
      </c>
      <c r="AF326">
        <v>0.82250475831458103</v>
      </c>
      <c r="AG326">
        <v>1.0542204209950301</v>
      </c>
      <c r="AH326">
        <v>1.2093257746302799</v>
      </c>
      <c r="AI326">
        <v>1.8541441400526699</v>
      </c>
      <c r="AJ326">
        <v>1.4209799009528701</v>
      </c>
      <c r="AK326">
        <v>1.4178122842008001</v>
      </c>
    </row>
    <row r="327" spans="1:37" x14ac:dyDescent="0.25">
      <c r="A327" t="s">
        <v>1948</v>
      </c>
      <c r="B327" t="s">
        <v>1175</v>
      </c>
      <c r="C327" t="s">
        <v>1031</v>
      </c>
      <c r="D327" t="s">
        <v>1032</v>
      </c>
      <c r="E327">
        <v>1164.4000000000001</v>
      </c>
      <c r="F327">
        <v>0.76497017982690596</v>
      </c>
      <c r="G327">
        <v>0.21148652546844299</v>
      </c>
      <c r="H327">
        <v>0.90208709561506095</v>
      </c>
      <c r="I327">
        <v>0.71418327492927502</v>
      </c>
      <c r="J327">
        <v>-0.86524329839986702</v>
      </c>
      <c r="K327">
        <v>-1.3471616538198601</v>
      </c>
      <c r="L327">
        <v>-0.22889456105152001</v>
      </c>
      <c r="M327">
        <v>-1.6190894530786899</v>
      </c>
      <c r="N327" t="s">
        <v>1051</v>
      </c>
      <c r="O327" t="s">
        <v>1008</v>
      </c>
      <c r="P327" t="s">
        <v>1008</v>
      </c>
      <c r="Q327" t="s">
        <v>1008</v>
      </c>
      <c r="R327" t="s">
        <v>1030</v>
      </c>
      <c r="S327" t="s">
        <v>1030</v>
      </c>
      <c r="T327" t="s">
        <v>1006</v>
      </c>
      <c r="U327" t="s">
        <v>1030</v>
      </c>
      <c r="V327" t="s">
        <v>1009</v>
      </c>
      <c r="W327">
        <v>30</v>
      </c>
      <c r="X327">
        <v>1.89362613910169</v>
      </c>
      <c r="Y327">
        <v>1.7529792545539999</v>
      </c>
      <c r="Z327">
        <v>0.315201454825563</v>
      </c>
      <c r="AA327">
        <v>-2.75096200286036E-3</v>
      </c>
      <c r="AB327">
        <v>-0.138483794863309</v>
      </c>
      <c r="AC327">
        <v>8.7524560365715195E-2</v>
      </c>
      <c r="AD327">
        <v>0.75743085107604602</v>
      </c>
      <c r="AE327">
        <v>1.3072842145378001</v>
      </c>
      <c r="AF327">
        <v>1.8012209927071099</v>
      </c>
      <c r="AG327">
        <v>1.0866164710552499</v>
      </c>
      <c r="AH327">
        <v>0.548162885169452</v>
      </c>
      <c r="AI327">
        <v>0.28700105907691997</v>
      </c>
      <c r="AJ327">
        <v>0.65316891179048497</v>
      </c>
      <c r="AK327">
        <v>0.76497017982690596</v>
      </c>
    </row>
    <row r="328" spans="1:37" x14ac:dyDescent="0.25">
      <c r="A328" t="s">
        <v>1949</v>
      </c>
      <c r="B328" t="s">
        <v>1175</v>
      </c>
      <c r="C328" t="s">
        <v>1033</v>
      </c>
      <c r="D328" t="s">
        <v>1034</v>
      </c>
      <c r="E328">
        <v>408.8</v>
      </c>
      <c r="F328">
        <v>1.3828293378630301</v>
      </c>
      <c r="G328">
        <v>1.81405529971125</v>
      </c>
      <c r="H328">
        <v>-0.477268125351893</v>
      </c>
      <c r="I328">
        <v>0.31402957909578699</v>
      </c>
      <c r="J328">
        <v>0.48283603328031699</v>
      </c>
      <c r="K328">
        <v>0.636498772108126</v>
      </c>
      <c r="L328">
        <v>-0.57744946469306102</v>
      </c>
      <c r="M328">
        <v>-0.35967234793512798</v>
      </c>
      <c r="N328" t="s">
        <v>1020</v>
      </c>
      <c r="O328" t="s">
        <v>1007</v>
      </c>
      <c r="P328" t="s">
        <v>1021</v>
      </c>
      <c r="Q328" t="s">
        <v>1006</v>
      </c>
      <c r="R328" t="s">
        <v>1008</v>
      </c>
      <c r="S328" t="s">
        <v>1008</v>
      </c>
      <c r="T328" t="s">
        <v>1021</v>
      </c>
      <c r="U328" t="s">
        <v>1021</v>
      </c>
      <c r="V328" t="s">
        <v>1009</v>
      </c>
      <c r="W328">
        <v>12</v>
      </c>
      <c r="X328">
        <v>-6.02438229197685E-2</v>
      </c>
      <c r="Y328">
        <v>-0.73874654171032705</v>
      </c>
      <c r="Z328">
        <v>-0.89918644688985405</v>
      </c>
      <c r="AA328">
        <v>-6.4579856990876094E-2</v>
      </c>
      <c r="AB328">
        <v>-0.242139826660284</v>
      </c>
      <c r="AC328">
        <v>-0.18921142231381699</v>
      </c>
      <c r="AD328">
        <v>-0.220974654965372</v>
      </c>
      <c r="AE328">
        <v>1.14826735634125</v>
      </c>
      <c r="AF328">
        <v>1.1755636293918099</v>
      </c>
      <c r="AG328">
        <v>1.0378086625918499</v>
      </c>
      <c r="AH328">
        <v>1.6906930729504801</v>
      </c>
      <c r="AI328">
        <v>1.36818568982916</v>
      </c>
      <c r="AJ328">
        <v>1.2085267128432</v>
      </c>
      <c r="AK328">
        <v>1.3828293378630301</v>
      </c>
    </row>
    <row r="329" spans="1:37" x14ac:dyDescent="0.25">
      <c r="A329" t="s">
        <v>1950</v>
      </c>
      <c r="B329" t="s">
        <v>1175</v>
      </c>
      <c r="C329" t="s">
        <v>1035</v>
      </c>
      <c r="D329" t="s">
        <v>1036</v>
      </c>
      <c r="E329">
        <v>199.6</v>
      </c>
      <c r="F329">
        <v>2.5546482906044101</v>
      </c>
      <c r="N329" t="s">
        <v>1014</v>
      </c>
      <c r="O329" t="s">
        <v>1014</v>
      </c>
      <c r="P329" t="s">
        <v>1014</v>
      </c>
      <c r="Q329" t="s">
        <v>1014</v>
      </c>
      <c r="R329" t="s">
        <v>1014</v>
      </c>
      <c r="S329" t="s">
        <v>1014</v>
      </c>
      <c r="T329" t="s">
        <v>1014</v>
      </c>
      <c r="U329" t="s">
        <v>1014</v>
      </c>
      <c r="V329" t="s">
        <v>1015</v>
      </c>
      <c r="W329">
        <v>3</v>
      </c>
      <c r="X329">
        <v>1.33813238744806</v>
      </c>
      <c r="Y329">
        <v>1.26500505572182</v>
      </c>
      <c r="Z329">
        <v>1.0388654361239</v>
      </c>
      <c r="AA329">
        <v>0.39969838432737398</v>
      </c>
      <c r="AB329">
        <v>0.434970867944665</v>
      </c>
      <c r="AC329">
        <v>1.14240854623166</v>
      </c>
      <c r="AD329">
        <v>2.2866634876324898</v>
      </c>
      <c r="AE329">
        <v>2.23792104219523</v>
      </c>
      <c r="AF329">
        <v>1.7965675644889101</v>
      </c>
      <c r="AG329">
        <v>1.8118197214915199</v>
      </c>
      <c r="AH329">
        <v>1.3577232563108499</v>
      </c>
      <c r="AI329">
        <v>1.6279272507740401</v>
      </c>
      <c r="AJ329">
        <v>2.3487808418406999</v>
      </c>
      <c r="AK329">
        <v>2.5546482906044101</v>
      </c>
    </row>
    <row r="330" spans="1:37" x14ac:dyDescent="0.25">
      <c r="A330" t="s">
        <v>1951</v>
      </c>
      <c r="B330" t="s">
        <v>1175</v>
      </c>
      <c r="C330" t="s">
        <v>1037</v>
      </c>
      <c r="D330" t="s">
        <v>1038</v>
      </c>
      <c r="E330">
        <v>800.4</v>
      </c>
      <c r="F330">
        <v>3.0775949394920401</v>
      </c>
      <c r="G330">
        <v>2.3263132055452198</v>
      </c>
      <c r="H330">
        <v>0.75140331754016998</v>
      </c>
      <c r="I330">
        <v>0.81857418819854799</v>
      </c>
      <c r="J330">
        <v>0.113815863577256</v>
      </c>
      <c r="K330">
        <v>1.3297783488819499</v>
      </c>
      <c r="L330">
        <v>0.29024682893038101</v>
      </c>
      <c r="M330">
        <v>-0.33809693510030803</v>
      </c>
      <c r="N330" t="s">
        <v>1020</v>
      </c>
      <c r="O330" t="s">
        <v>1007</v>
      </c>
      <c r="P330" t="s">
        <v>1008</v>
      </c>
      <c r="Q330" t="s">
        <v>1008</v>
      </c>
      <c r="R330" t="s">
        <v>1006</v>
      </c>
      <c r="S330" t="s">
        <v>1007</v>
      </c>
      <c r="T330" t="s">
        <v>1008</v>
      </c>
      <c r="U330" t="s">
        <v>1021</v>
      </c>
      <c r="V330" t="s">
        <v>1009</v>
      </c>
      <c r="W330">
        <v>2</v>
      </c>
      <c r="X330">
        <v>1.29759169014635</v>
      </c>
      <c r="Y330">
        <v>0.85301727398115201</v>
      </c>
      <c r="Z330">
        <v>0.62161505542920203</v>
      </c>
      <c r="AA330">
        <v>0.11096846407093</v>
      </c>
      <c r="AB330">
        <v>0.24458389935881</v>
      </c>
      <c r="AC330">
        <v>0.68110439077797402</v>
      </c>
      <c r="AD330">
        <v>1.2755943112916199</v>
      </c>
      <c r="AE330">
        <v>1.4267796091651099</v>
      </c>
      <c r="AF330">
        <v>1.4791307776854901</v>
      </c>
      <c r="AG330">
        <v>1.2485297852019199</v>
      </c>
      <c r="AH330">
        <v>2.6955820481194999</v>
      </c>
      <c r="AI330">
        <v>2.6843889240779202</v>
      </c>
      <c r="AJ330">
        <v>3.8311973417584202</v>
      </c>
      <c r="AK330">
        <v>3.0775949394920401</v>
      </c>
    </row>
    <row r="331" spans="1:37" x14ac:dyDescent="0.25">
      <c r="A331" t="s">
        <v>1952</v>
      </c>
      <c r="B331" t="s">
        <v>1175</v>
      </c>
      <c r="C331" t="s">
        <v>1039</v>
      </c>
      <c r="D331" t="s">
        <v>1040</v>
      </c>
      <c r="E331">
        <v>835.8</v>
      </c>
      <c r="F331">
        <v>1.3063537968158301</v>
      </c>
      <c r="G331">
        <v>2.2232696942145802</v>
      </c>
      <c r="H331">
        <v>0.97663762683118105</v>
      </c>
      <c r="I331">
        <v>0.32636144413954998</v>
      </c>
      <c r="J331">
        <v>0.46218505464669501</v>
      </c>
      <c r="K331">
        <v>1.32721483769818</v>
      </c>
      <c r="L331">
        <v>-0.26921197347377701</v>
      </c>
      <c r="M331">
        <v>-0.51437816756889898</v>
      </c>
      <c r="N331" t="s">
        <v>1020</v>
      </c>
      <c r="O331" t="s">
        <v>1007</v>
      </c>
      <c r="P331" t="s">
        <v>1008</v>
      </c>
      <c r="Q331" t="s">
        <v>1006</v>
      </c>
      <c r="R331" t="s">
        <v>1008</v>
      </c>
      <c r="S331" t="s">
        <v>1007</v>
      </c>
      <c r="T331" t="s">
        <v>1006</v>
      </c>
      <c r="U331" t="s">
        <v>1021</v>
      </c>
      <c r="V331" t="s">
        <v>1009</v>
      </c>
      <c r="W331">
        <v>13</v>
      </c>
      <c r="X331">
        <v>1.0723531911617299</v>
      </c>
      <c r="Y331">
        <v>0.83182454447674903</v>
      </c>
      <c r="Z331">
        <v>1.03791341058178</v>
      </c>
      <c r="AA331">
        <v>0.75271913985164396</v>
      </c>
      <c r="AB331">
        <v>6.0594400156377397E-2</v>
      </c>
      <c r="AC331">
        <v>0.16654288452024699</v>
      </c>
      <c r="AD331">
        <v>1.03412165643084</v>
      </c>
      <c r="AE331">
        <v>1.24903660300519</v>
      </c>
      <c r="AF331">
        <v>1.1806909218499799</v>
      </c>
      <c r="AG331">
        <v>1.0812149828378399</v>
      </c>
      <c r="AH331">
        <v>1.3729747662699301</v>
      </c>
      <c r="AI331">
        <v>1.3474441456733199</v>
      </c>
      <c r="AJ331">
        <v>1.26379564393106</v>
      </c>
      <c r="AK331">
        <v>1.3063537968158301</v>
      </c>
    </row>
    <row r="332" spans="1:37" x14ac:dyDescent="0.25">
      <c r="A332" t="s">
        <v>1953</v>
      </c>
      <c r="B332" t="s">
        <v>1175</v>
      </c>
      <c r="C332" t="s">
        <v>1041</v>
      </c>
      <c r="D332" t="s">
        <v>1042</v>
      </c>
      <c r="E332">
        <v>893.5</v>
      </c>
      <c r="F332">
        <v>1.2921376038394601</v>
      </c>
      <c r="G332">
        <v>3.1082456271743499</v>
      </c>
      <c r="H332">
        <v>-0.79679971561699103</v>
      </c>
      <c r="I332">
        <v>0.27661494609903198</v>
      </c>
      <c r="J332">
        <v>0.55136916153201698</v>
      </c>
      <c r="K332">
        <v>0.99196366882548404</v>
      </c>
      <c r="L332">
        <v>0.45520974911435802</v>
      </c>
      <c r="M332">
        <v>-0.29199517576488299</v>
      </c>
      <c r="N332" t="s">
        <v>1020</v>
      </c>
      <c r="O332" t="s">
        <v>1007</v>
      </c>
      <c r="P332" t="s">
        <v>1021</v>
      </c>
      <c r="Q332" t="s">
        <v>1006</v>
      </c>
      <c r="R332" t="s">
        <v>1008</v>
      </c>
      <c r="S332" t="s">
        <v>1008</v>
      </c>
      <c r="T332" t="s">
        <v>1008</v>
      </c>
      <c r="U332" t="s">
        <v>1021</v>
      </c>
      <c r="V332" t="s">
        <v>1009</v>
      </c>
      <c r="W332">
        <v>14</v>
      </c>
      <c r="X332">
        <v>1.00866961819347</v>
      </c>
      <c r="Y332">
        <v>1.29259431277379</v>
      </c>
      <c r="Z332">
        <v>0.72400966129567801</v>
      </c>
      <c r="AA332">
        <v>1.00140238467353</v>
      </c>
      <c r="AB332">
        <v>-0.104632442476256</v>
      </c>
      <c r="AC332">
        <v>-0.477521730264445</v>
      </c>
      <c r="AD332">
        <v>0.38979998935655602</v>
      </c>
      <c r="AE332">
        <v>0.99544676731833603</v>
      </c>
      <c r="AF332">
        <v>1.1125768564762299</v>
      </c>
      <c r="AG332">
        <v>0.565604278677033</v>
      </c>
      <c r="AH332">
        <v>0.91447663572883597</v>
      </c>
      <c r="AI332">
        <v>0.79799385740706696</v>
      </c>
      <c r="AJ332">
        <v>0.99883007621645503</v>
      </c>
      <c r="AK332">
        <v>1.2921376038394601</v>
      </c>
    </row>
    <row r="333" spans="1:37" x14ac:dyDescent="0.25">
      <c r="A333" t="s">
        <v>1954</v>
      </c>
      <c r="B333" t="s">
        <v>1175</v>
      </c>
      <c r="C333" t="s">
        <v>1043</v>
      </c>
      <c r="D333" t="s">
        <v>1044</v>
      </c>
      <c r="E333">
        <v>473.5</v>
      </c>
      <c r="F333">
        <v>2.2630618524452299</v>
      </c>
      <c r="N333" t="s">
        <v>1014</v>
      </c>
      <c r="O333" t="s">
        <v>1014</v>
      </c>
      <c r="P333" t="s">
        <v>1014</v>
      </c>
      <c r="Q333" t="s">
        <v>1014</v>
      </c>
      <c r="R333" t="s">
        <v>1014</v>
      </c>
      <c r="S333" t="s">
        <v>1014</v>
      </c>
      <c r="T333" t="s">
        <v>1014</v>
      </c>
      <c r="U333" t="s">
        <v>1014</v>
      </c>
      <c r="V333" t="s">
        <v>1015</v>
      </c>
      <c r="W333">
        <v>4</v>
      </c>
      <c r="X333">
        <v>0.870486342499598</v>
      </c>
      <c r="Y333">
        <v>0.92291235500732305</v>
      </c>
      <c r="Z333">
        <v>0.641163968128456</v>
      </c>
      <c r="AA333">
        <v>0.47533234511616401</v>
      </c>
      <c r="AB333">
        <v>0.84293016294786105</v>
      </c>
      <c r="AC333">
        <v>0.96455963038288395</v>
      </c>
      <c r="AD333">
        <v>1.66280024013547</v>
      </c>
      <c r="AE333">
        <v>2.06025181992857</v>
      </c>
      <c r="AF333">
        <v>1.4104377488012301</v>
      </c>
      <c r="AG333">
        <v>1.0292127130339701</v>
      </c>
      <c r="AH333">
        <v>1.4102506271437301</v>
      </c>
      <c r="AI333">
        <v>1.3073933332091501</v>
      </c>
      <c r="AJ333">
        <v>2.1304541449786099</v>
      </c>
      <c r="AK333">
        <v>2.2630618524452299</v>
      </c>
    </row>
    <row r="334" spans="1:37" x14ac:dyDescent="0.25">
      <c r="A334" t="s">
        <v>1955</v>
      </c>
      <c r="B334" t="s">
        <v>1175</v>
      </c>
      <c r="C334" t="s">
        <v>1045</v>
      </c>
      <c r="D334" t="s">
        <v>1046</v>
      </c>
      <c r="E334">
        <v>694.1</v>
      </c>
      <c r="F334">
        <v>0.195355278871398</v>
      </c>
      <c r="N334" t="s">
        <v>1014</v>
      </c>
      <c r="O334" t="s">
        <v>1014</v>
      </c>
      <c r="P334" t="s">
        <v>1014</v>
      </c>
      <c r="Q334" t="s">
        <v>1014</v>
      </c>
      <c r="R334" t="s">
        <v>1014</v>
      </c>
      <c r="S334" t="s">
        <v>1014</v>
      </c>
      <c r="T334" t="s">
        <v>1014</v>
      </c>
      <c r="U334" t="s">
        <v>1014</v>
      </c>
      <c r="V334" t="s">
        <v>1015</v>
      </c>
      <c r="W334">
        <v>51</v>
      </c>
      <c r="X334">
        <v>-0.11478170903986799</v>
      </c>
      <c r="Y334">
        <v>-8.0960109909995706E-2</v>
      </c>
      <c r="Z334">
        <v>-0.10628163671422</v>
      </c>
      <c r="AA334">
        <v>-0.23405904411511699</v>
      </c>
      <c r="AB334">
        <v>-0.143801870365518</v>
      </c>
      <c r="AC334">
        <v>0.12446976903505801</v>
      </c>
      <c r="AD334">
        <v>0.94743606314326301</v>
      </c>
      <c r="AE334">
        <v>1.43883712563431</v>
      </c>
      <c r="AF334">
        <v>0.96634753872859702</v>
      </c>
      <c r="AG334">
        <v>0.53591161942798105</v>
      </c>
      <c r="AH334">
        <v>0.39840649825287699</v>
      </c>
      <c r="AI334">
        <v>1.0214655657074201</v>
      </c>
      <c r="AJ334">
        <v>0.76441348407543697</v>
      </c>
      <c r="AK334">
        <v>0.195355278871398</v>
      </c>
    </row>
    <row r="335" spans="1:37" x14ac:dyDescent="0.25">
      <c r="A335" t="s">
        <v>1956</v>
      </c>
      <c r="B335" t="s">
        <v>1175</v>
      </c>
      <c r="C335" t="s">
        <v>1047</v>
      </c>
      <c r="D335" t="s">
        <v>1048</v>
      </c>
      <c r="E335">
        <v>836.8</v>
      </c>
      <c r="F335">
        <v>-0.72258345560322601</v>
      </c>
      <c r="G335">
        <v>-0.63115234357924299</v>
      </c>
      <c r="H335">
        <v>-1.25690077390969</v>
      </c>
      <c r="I335">
        <v>0.94582866541769595</v>
      </c>
      <c r="J335">
        <v>0.19840575535906799</v>
      </c>
      <c r="K335">
        <v>1.0603389621464101</v>
      </c>
      <c r="L335">
        <v>2.3329545828747502</v>
      </c>
      <c r="M335">
        <v>5.6465141301164E-2</v>
      </c>
      <c r="N335" t="s">
        <v>1030</v>
      </c>
      <c r="O335" t="s">
        <v>1030</v>
      </c>
      <c r="P335" t="s">
        <v>1030</v>
      </c>
      <c r="Q335" t="s">
        <v>1007</v>
      </c>
      <c r="R335" t="s">
        <v>1008</v>
      </c>
      <c r="S335" t="s">
        <v>1007</v>
      </c>
      <c r="T335" t="s">
        <v>1007</v>
      </c>
      <c r="U335" t="s">
        <v>1006</v>
      </c>
      <c r="V335" t="s">
        <v>1009</v>
      </c>
      <c r="W335">
        <v>71</v>
      </c>
      <c r="X335">
        <v>5.0662605291387504</v>
      </c>
      <c r="Y335">
        <v>1.8833315017317001</v>
      </c>
      <c r="Z335">
        <v>1.3521750921509199</v>
      </c>
      <c r="AA335">
        <v>1.98106548903299</v>
      </c>
      <c r="AB335">
        <v>1.0330903387917401</v>
      </c>
      <c r="AC335">
        <v>0.48563732813502097</v>
      </c>
      <c r="AD335">
        <v>1.79602708884927</v>
      </c>
      <c r="AE335">
        <v>2.64427246851066</v>
      </c>
      <c r="AF335">
        <v>1.2643256217471801</v>
      </c>
      <c r="AG335">
        <v>0.90465450940995995</v>
      </c>
      <c r="AH335">
        <v>1.9494717346127499E-3</v>
      </c>
      <c r="AI335">
        <v>0.229263116140943</v>
      </c>
      <c r="AJ335">
        <v>0.37193120070747299</v>
      </c>
      <c r="AK335">
        <v>-0.72258345560322601</v>
      </c>
    </row>
    <row r="336" spans="1:37" x14ac:dyDescent="0.25">
      <c r="A336" t="s">
        <v>1957</v>
      </c>
      <c r="B336" t="s">
        <v>1175</v>
      </c>
      <c r="C336" t="s">
        <v>1049</v>
      </c>
      <c r="D336" t="s">
        <v>1050</v>
      </c>
      <c r="E336">
        <v>889.4</v>
      </c>
      <c r="F336">
        <v>0.37432609870422501</v>
      </c>
      <c r="N336" t="s">
        <v>1014</v>
      </c>
      <c r="O336" t="s">
        <v>1014</v>
      </c>
      <c r="P336" t="s">
        <v>1014</v>
      </c>
      <c r="Q336" t="s">
        <v>1014</v>
      </c>
      <c r="R336" t="s">
        <v>1014</v>
      </c>
      <c r="S336" t="s">
        <v>1014</v>
      </c>
      <c r="T336" t="s">
        <v>1014</v>
      </c>
      <c r="U336" t="s">
        <v>1014</v>
      </c>
      <c r="V336" t="s">
        <v>1015</v>
      </c>
      <c r="W336">
        <v>48</v>
      </c>
      <c r="X336">
        <v>0.63935807406752099</v>
      </c>
      <c r="Y336">
        <v>0.69960592840354296</v>
      </c>
      <c r="Z336">
        <v>0.12137779764406199</v>
      </c>
      <c r="AA336">
        <v>0.22951769366181499</v>
      </c>
      <c r="AB336">
        <v>0.50607764927315002</v>
      </c>
      <c r="AC336">
        <v>-0.16586489370927701</v>
      </c>
      <c r="AD336">
        <v>0.65665974131000004</v>
      </c>
      <c r="AE336">
        <v>0.76131074067171001</v>
      </c>
      <c r="AF336">
        <v>0.73201759522274201</v>
      </c>
      <c r="AG336">
        <v>-0.27223153184739701</v>
      </c>
      <c r="AH336">
        <v>-0.50055857251637303</v>
      </c>
      <c r="AI336">
        <v>-0.181822554892586</v>
      </c>
      <c r="AJ336">
        <v>1.4876933662634</v>
      </c>
      <c r="AK336">
        <v>0.37432609870422501</v>
      </c>
    </row>
    <row r="337" spans="1:37" x14ac:dyDescent="0.25">
      <c r="A337" t="s">
        <v>1958</v>
      </c>
      <c r="B337" t="s">
        <v>1175</v>
      </c>
      <c r="C337" t="s">
        <v>1052</v>
      </c>
      <c r="D337" t="s">
        <v>1053</v>
      </c>
      <c r="E337">
        <v>1331.5</v>
      </c>
      <c r="F337">
        <v>0.89084420396882202</v>
      </c>
      <c r="G337">
        <v>5.0495289356960802</v>
      </c>
      <c r="H337">
        <v>-1.4918445217383201</v>
      </c>
      <c r="I337">
        <v>-0.27880460397079299</v>
      </c>
      <c r="J337">
        <v>0.94303534717537996</v>
      </c>
      <c r="K337">
        <v>1.65326086000533</v>
      </c>
      <c r="L337">
        <v>-0.34263419949172402</v>
      </c>
      <c r="M337">
        <v>0.66666364166548397</v>
      </c>
      <c r="N337" t="s">
        <v>1020</v>
      </c>
      <c r="O337" t="s">
        <v>1007</v>
      </c>
      <c r="P337" t="s">
        <v>1030</v>
      </c>
      <c r="Q337" t="s">
        <v>1021</v>
      </c>
      <c r="R337" t="s">
        <v>1007</v>
      </c>
      <c r="S337" t="s">
        <v>1007</v>
      </c>
      <c r="T337" t="s">
        <v>1006</v>
      </c>
      <c r="U337" t="s">
        <v>1008</v>
      </c>
      <c r="V337" t="s">
        <v>1009</v>
      </c>
      <c r="W337">
        <v>28</v>
      </c>
      <c r="X337">
        <v>-0.21317456086154801</v>
      </c>
      <c r="Y337">
        <v>0.15861768285511399</v>
      </c>
      <c r="Z337">
        <v>7.4064487932202397E-2</v>
      </c>
      <c r="AA337">
        <v>0.20823948526192201</v>
      </c>
      <c r="AB337">
        <v>-5.41384084309205E-2</v>
      </c>
      <c r="AC337">
        <v>-0.53834209805328304</v>
      </c>
      <c r="AD337">
        <v>-4.7588918263535E-2</v>
      </c>
      <c r="AE337">
        <v>0.80817715084448705</v>
      </c>
      <c r="AF337">
        <v>1.08557095200988</v>
      </c>
      <c r="AG337">
        <v>0.84242233981443504</v>
      </c>
      <c r="AH337">
        <v>0.812259341328886</v>
      </c>
      <c r="AI337">
        <v>1.65349546924875</v>
      </c>
      <c r="AJ337">
        <v>1.6453567976847301</v>
      </c>
      <c r="AK337">
        <v>0.89084420396882202</v>
      </c>
    </row>
    <row r="338" spans="1:37" x14ac:dyDescent="0.25">
      <c r="A338" t="s">
        <v>1959</v>
      </c>
      <c r="B338" t="s">
        <v>1175</v>
      </c>
      <c r="C338" t="s">
        <v>1054</v>
      </c>
      <c r="D338" t="s">
        <v>1055</v>
      </c>
      <c r="E338">
        <v>1253.9000000000001</v>
      </c>
      <c r="F338">
        <v>-0.27815353346287303</v>
      </c>
      <c r="G338">
        <v>3.1369636338578499</v>
      </c>
      <c r="H338">
        <v>-1.53274735221152</v>
      </c>
      <c r="I338">
        <v>-2.3669298040786599</v>
      </c>
      <c r="J338">
        <v>1.4073673580897701</v>
      </c>
      <c r="K338">
        <v>1.2785456710173699</v>
      </c>
      <c r="L338">
        <v>-5.8089919994838202E-2</v>
      </c>
      <c r="M338">
        <v>0.48173917434989999</v>
      </c>
      <c r="N338" t="s">
        <v>1021</v>
      </c>
      <c r="O338" t="s">
        <v>1007</v>
      </c>
      <c r="P338" t="s">
        <v>1030</v>
      </c>
      <c r="Q338" t="s">
        <v>1030</v>
      </c>
      <c r="R338" t="s">
        <v>1007</v>
      </c>
      <c r="S338" t="s">
        <v>1007</v>
      </c>
      <c r="T338" t="s">
        <v>1006</v>
      </c>
      <c r="U338" t="s">
        <v>1008</v>
      </c>
      <c r="V338" t="s">
        <v>1009</v>
      </c>
      <c r="W338">
        <v>64</v>
      </c>
      <c r="X338">
        <v>-0.73110144825046297</v>
      </c>
      <c r="Y338">
        <v>-0.81157159450537397</v>
      </c>
      <c r="Z338">
        <v>-0.96911335081292604</v>
      </c>
      <c r="AA338">
        <v>-0.91382131364019303</v>
      </c>
      <c r="AB338">
        <v>-0.57042563839692295</v>
      </c>
      <c r="AC338">
        <v>-0.41420347220261</v>
      </c>
      <c r="AD338">
        <v>-0.194171743971119</v>
      </c>
      <c r="AE338">
        <v>-1.8935705326657701E-2</v>
      </c>
      <c r="AF338">
        <v>0.12736206238362999</v>
      </c>
      <c r="AG338">
        <v>-0.43291535532428499</v>
      </c>
      <c r="AH338">
        <v>-0.23224256974292001</v>
      </c>
      <c r="AI338">
        <v>0.66294206184364401</v>
      </c>
      <c r="AJ338">
        <v>0.46344249944893701</v>
      </c>
      <c r="AK338">
        <v>-0.27815353346287303</v>
      </c>
    </row>
    <row r="339" spans="1:37" x14ac:dyDescent="0.25">
      <c r="A339" t="s">
        <v>1960</v>
      </c>
      <c r="B339" t="s">
        <v>1175</v>
      </c>
      <c r="C339" t="s">
        <v>1056</v>
      </c>
      <c r="D339" t="s">
        <v>1057</v>
      </c>
      <c r="E339">
        <v>1978.3</v>
      </c>
      <c r="F339">
        <v>3.2487378464109402</v>
      </c>
      <c r="G339">
        <v>0.74471842471018002</v>
      </c>
      <c r="H339">
        <v>-8.7451801072993302E-2</v>
      </c>
      <c r="I339">
        <v>1.0353448224570501</v>
      </c>
      <c r="J339">
        <v>-0.60880835614522599</v>
      </c>
      <c r="K339">
        <v>-0.20050300949345301</v>
      </c>
      <c r="L339">
        <v>-0.178517484914922</v>
      </c>
      <c r="M339">
        <v>-1.0709431918930601</v>
      </c>
      <c r="N339" t="s">
        <v>1020</v>
      </c>
      <c r="O339" t="s">
        <v>1007</v>
      </c>
      <c r="P339" t="s">
        <v>1006</v>
      </c>
      <c r="Q339" t="s">
        <v>1007</v>
      </c>
      <c r="R339" t="s">
        <v>1030</v>
      </c>
      <c r="S339" t="s">
        <v>1006</v>
      </c>
      <c r="T339" t="s">
        <v>1006</v>
      </c>
      <c r="U339" t="s">
        <v>1030</v>
      </c>
      <c r="V339" t="s">
        <v>1009</v>
      </c>
      <c r="W339">
        <v>1</v>
      </c>
      <c r="X339">
        <v>0.81873439546238103</v>
      </c>
      <c r="Y339">
        <v>-0.43092681970378</v>
      </c>
      <c r="Z339">
        <v>0.21013812798794099</v>
      </c>
      <c r="AA339">
        <v>0.80797355682231498</v>
      </c>
      <c r="AB339">
        <v>0.37171716666064297</v>
      </c>
      <c r="AC339">
        <v>0.73080162762087497</v>
      </c>
      <c r="AD339">
        <v>1.9289422420086899</v>
      </c>
      <c r="AE339">
        <v>2.3271573552142999</v>
      </c>
      <c r="AF339">
        <v>1.7552499149543399</v>
      </c>
      <c r="AG339">
        <v>1.2899339798081699</v>
      </c>
      <c r="AH339">
        <v>0.58031870058464696</v>
      </c>
      <c r="AI339">
        <v>0.461999580204217</v>
      </c>
      <c r="AJ339">
        <v>2.2542895733917101</v>
      </c>
      <c r="AK339">
        <v>3.2487378464109402</v>
      </c>
    </row>
    <row r="340" spans="1:37" x14ac:dyDescent="0.25">
      <c r="A340" t="s">
        <v>1961</v>
      </c>
      <c r="B340" t="s">
        <v>1175</v>
      </c>
      <c r="C340" t="s">
        <v>1058</v>
      </c>
      <c r="D340" t="s">
        <v>1059</v>
      </c>
      <c r="E340">
        <v>1956.3</v>
      </c>
      <c r="F340">
        <v>0.45137565101400401</v>
      </c>
      <c r="G340">
        <v>-0.12428399638794201</v>
      </c>
      <c r="H340">
        <v>-0.59824010841671904</v>
      </c>
      <c r="I340">
        <v>0.31162657176110198</v>
      </c>
      <c r="J340">
        <v>-0.21345762783639999</v>
      </c>
      <c r="K340">
        <v>-0.48880769491063603</v>
      </c>
      <c r="L340">
        <v>1.05565116875704</v>
      </c>
      <c r="M340">
        <v>1.10869209770983</v>
      </c>
      <c r="N340" t="s">
        <v>1008</v>
      </c>
      <c r="O340" t="s">
        <v>1006</v>
      </c>
      <c r="P340" t="s">
        <v>1021</v>
      </c>
      <c r="Q340" t="s">
        <v>1006</v>
      </c>
      <c r="R340" t="s">
        <v>1021</v>
      </c>
      <c r="S340" t="s">
        <v>1021</v>
      </c>
      <c r="T340" t="s">
        <v>1007</v>
      </c>
      <c r="U340" t="s">
        <v>1007</v>
      </c>
      <c r="V340" t="s">
        <v>1009</v>
      </c>
      <c r="W340">
        <v>43</v>
      </c>
      <c r="X340">
        <v>-0.232809855800134</v>
      </c>
      <c r="Y340">
        <v>-0.85096214505182699</v>
      </c>
      <c r="Z340">
        <v>-0.99158003678464002</v>
      </c>
      <c r="AA340">
        <v>-0.388627131580222</v>
      </c>
      <c r="AB340">
        <v>-0.156270999977182</v>
      </c>
      <c r="AC340">
        <v>-0.198702422772606</v>
      </c>
      <c r="AD340">
        <v>1.5808144714110101E-2</v>
      </c>
      <c r="AE340">
        <v>-0.175538117847892</v>
      </c>
      <c r="AF340">
        <v>0.25967122705149798</v>
      </c>
      <c r="AG340">
        <v>0.106618096692554</v>
      </c>
      <c r="AH340">
        <v>0.30779306306812998</v>
      </c>
      <c r="AI340">
        <v>0.82270766477616297</v>
      </c>
      <c r="AJ340">
        <v>1.2452969616693701</v>
      </c>
      <c r="AK340">
        <v>0.45137565101400401</v>
      </c>
    </row>
    <row r="341" spans="1:37" x14ac:dyDescent="0.25">
      <c r="A341" t="s">
        <v>1962</v>
      </c>
      <c r="B341" t="s">
        <v>1175</v>
      </c>
      <c r="C341" t="s">
        <v>1060</v>
      </c>
      <c r="D341" t="s">
        <v>1061</v>
      </c>
      <c r="E341">
        <v>509.1</v>
      </c>
      <c r="F341">
        <v>0.38122124376390498</v>
      </c>
      <c r="G341">
        <v>8.6223919700894394E-2</v>
      </c>
      <c r="H341">
        <v>3.28328913924314E-3</v>
      </c>
      <c r="I341">
        <v>0.436933981782827</v>
      </c>
      <c r="J341">
        <v>-0.63240611608675701</v>
      </c>
      <c r="K341">
        <v>1.65575272855751</v>
      </c>
      <c r="L341">
        <v>0.21494258513745601</v>
      </c>
      <c r="M341">
        <v>0.37365212121057001</v>
      </c>
      <c r="N341" t="s">
        <v>1008</v>
      </c>
      <c r="O341" t="s">
        <v>1008</v>
      </c>
      <c r="P341" t="s">
        <v>1006</v>
      </c>
      <c r="Q341" t="s">
        <v>1006</v>
      </c>
      <c r="R341" t="s">
        <v>1030</v>
      </c>
      <c r="S341" t="s">
        <v>1007</v>
      </c>
      <c r="T341" t="s">
        <v>1008</v>
      </c>
      <c r="U341" t="s">
        <v>1008</v>
      </c>
      <c r="V341" t="s">
        <v>1009</v>
      </c>
      <c r="W341">
        <v>47</v>
      </c>
      <c r="X341">
        <v>1.01195751990849</v>
      </c>
      <c r="Y341">
        <v>1.2793167889641599</v>
      </c>
      <c r="Z341">
        <v>0.99318061473664798</v>
      </c>
      <c r="AA341">
        <v>1.6790747868404501</v>
      </c>
      <c r="AB341">
        <v>1.6752448198635399</v>
      </c>
      <c r="AC341">
        <v>0.64849314856427998</v>
      </c>
      <c r="AD341">
        <v>1.80056406173623</v>
      </c>
      <c r="AE341">
        <v>1.6871376765750601</v>
      </c>
      <c r="AF341">
        <v>1.8260332044954199</v>
      </c>
      <c r="AG341">
        <v>1.6895011778164899</v>
      </c>
      <c r="AH341">
        <v>1.3449240761147201</v>
      </c>
      <c r="AI341">
        <v>1.3821443576124399</v>
      </c>
      <c r="AJ341">
        <v>0.94231244877220299</v>
      </c>
      <c r="AK341">
        <v>0.38122124376390498</v>
      </c>
    </row>
    <row r="342" spans="1:37" x14ac:dyDescent="0.25">
      <c r="A342" t="s">
        <v>1963</v>
      </c>
      <c r="B342" t="s">
        <v>1175</v>
      </c>
      <c r="C342" t="s">
        <v>1062</v>
      </c>
      <c r="D342" t="s">
        <v>1063</v>
      </c>
      <c r="E342">
        <v>327</v>
      </c>
      <c r="F342">
        <v>0.73992386234288998</v>
      </c>
      <c r="N342" t="s">
        <v>1014</v>
      </c>
      <c r="O342" t="s">
        <v>1014</v>
      </c>
      <c r="P342" t="s">
        <v>1014</v>
      </c>
      <c r="Q342" t="s">
        <v>1014</v>
      </c>
      <c r="R342" t="s">
        <v>1014</v>
      </c>
      <c r="S342" t="s">
        <v>1014</v>
      </c>
      <c r="T342" t="s">
        <v>1014</v>
      </c>
      <c r="U342" t="s">
        <v>1014</v>
      </c>
      <c r="V342" t="s">
        <v>1015</v>
      </c>
      <c r="W342">
        <v>31</v>
      </c>
      <c r="X342">
        <v>0.87238866941335602</v>
      </c>
      <c r="Y342">
        <v>0.54188757978403301</v>
      </c>
      <c r="Z342">
        <v>0.94797477578297296</v>
      </c>
      <c r="AA342">
        <v>0.53628868640320204</v>
      </c>
      <c r="AB342">
        <v>-0.38738439924928803</v>
      </c>
      <c r="AC342">
        <v>-0.76744338907537202</v>
      </c>
      <c r="AD342">
        <v>1.0903756032121901</v>
      </c>
      <c r="AE342">
        <v>1.8233717730219801</v>
      </c>
      <c r="AF342">
        <v>0.377441193923997</v>
      </c>
      <c r="AG342">
        <v>0.67784492757988901</v>
      </c>
      <c r="AH342">
        <v>0.91084512778300497</v>
      </c>
      <c r="AI342">
        <v>1.04761544933063</v>
      </c>
      <c r="AJ342">
        <v>0.88558799624992401</v>
      </c>
      <c r="AK342">
        <v>0.73992386234288998</v>
      </c>
    </row>
    <row r="343" spans="1:37" x14ac:dyDescent="0.25">
      <c r="A343" t="s">
        <v>1964</v>
      </c>
      <c r="B343" t="s">
        <v>1175</v>
      </c>
      <c r="C343" t="s">
        <v>1064</v>
      </c>
      <c r="D343" t="s">
        <v>1065</v>
      </c>
      <c r="E343">
        <v>1201.4000000000001</v>
      </c>
      <c r="F343">
        <v>0.69227400072905199</v>
      </c>
      <c r="G343">
        <v>3.5119695448644599</v>
      </c>
      <c r="H343">
        <v>-0.151469414507509</v>
      </c>
      <c r="I343">
        <v>-1.74142805966055</v>
      </c>
      <c r="J343">
        <v>0.29736507578138399</v>
      </c>
      <c r="K343">
        <v>0.47851140816671101</v>
      </c>
      <c r="L343">
        <v>-0.33275112845379501</v>
      </c>
      <c r="M343">
        <v>6.5214240987509497E-2</v>
      </c>
      <c r="N343" t="s">
        <v>1051</v>
      </c>
      <c r="O343" t="s">
        <v>1007</v>
      </c>
      <c r="P343" t="s">
        <v>1006</v>
      </c>
      <c r="Q343" t="s">
        <v>1030</v>
      </c>
      <c r="R343" t="s">
        <v>1008</v>
      </c>
      <c r="S343" t="s">
        <v>1008</v>
      </c>
      <c r="T343" t="s">
        <v>1006</v>
      </c>
      <c r="U343" t="s">
        <v>1006</v>
      </c>
      <c r="V343" t="s">
        <v>1009</v>
      </c>
      <c r="W343">
        <v>35</v>
      </c>
      <c r="X343">
        <v>0.81248496220291799</v>
      </c>
      <c r="Y343">
        <v>0.25680032903928102</v>
      </c>
      <c r="Z343">
        <v>-0.346908020567533</v>
      </c>
      <c r="AA343">
        <v>-8.3185381658913898E-2</v>
      </c>
      <c r="AB343">
        <v>-0.119226507079601</v>
      </c>
      <c r="AC343">
        <v>9.5470405813054392E-3</v>
      </c>
      <c r="AD343">
        <v>6.5340121897318998E-2</v>
      </c>
      <c r="AE343">
        <v>0.66191204651437696</v>
      </c>
      <c r="AF343">
        <v>1.2646395603572</v>
      </c>
      <c r="AG343">
        <v>1.1251311352333699</v>
      </c>
      <c r="AH343">
        <v>0.86494783973251799</v>
      </c>
      <c r="AI343">
        <v>0.92727055255311197</v>
      </c>
      <c r="AJ343">
        <v>0.77342120323897601</v>
      </c>
      <c r="AK343">
        <v>0.69227400072905199</v>
      </c>
    </row>
    <row r="344" spans="1:37" x14ac:dyDescent="0.25">
      <c r="A344" t="s">
        <v>1965</v>
      </c>
      <c r="B344" t="s">
        <v>1175</v>
      </c>
      <c r="C344" t="s">
        <v>1066</v>
      </c>
      <c r="D344" t="s">
        <v>1067</v>
      </c>
      <c r="E344">
        <v>1809.5</v>
      </c>
      <c r="F344">
        <v>1.48745133983866</v>
      </c>
      <c r="G344">
        <v>1.55764659220811</v>
      </c>
      <c r="H344">
        <v>1.5687128509255299</v>
      </c>
      <c r="I344">
        <v>0.40451329676242798</v>
      </c>
      <c r="J344">
        <v>-0.52833290383399401</v>
      </c>
      <c r="K344">
        <v>0.56704970397725696</v>
      </c>
      <c r="L344">
        <v>-0.42184912704662197</v>
      </c>
      <c r="M344">
        <v>0.33950399164342998</v>
      </c>
      <c r="N344" t="s">
        <v>1020</v>
      </c>
      <c r="O344" t="s">
        <v>1007</v>
      </c>
      <c r="P344" t="s">
        <v>1007</v>
      </c>
      <c r="Q344" t="s">
        <v>1006</v>
      </c>
      <c r="R344" t="s">
        <v>1021</v>
      </c>
      <c r="S344" t="s">
        <v>1008</v>
      </c>
      <c r="T344" t="s">
        <v>1021</v>
      </c>
      <c r="U344" t="s">
        <v>1008</v>
      </c>
      <c r="V344" t="s">
        <v>1009</v>
      </c>
      <c r="W344">
        <v>9</v>
      </c>
      <c r="X344">
        <v>0.84415259277816301</v>
      </c>
      <c r="Y344">
        <v>0.83311966476446098</v>
      </c>
      <c r="Z344">
        <v>-0.16862283856056601</v>
      </c>
      <c r="AA344">
        <v>-0.106371272772604</v>
      </c>
      <c r="AB344">
        <v>-0.11009857230200901</v>
      </c>
      <c r="AC344">
        <v>-0.38425753590694101</v>
      </c>
      <c r="AD344">
        <v>0.915298064891928</v>
      </c>
      <c r="AE344">
        <v>0.92199068344977997</v>
      </c>
      <c r="AF344">
        <v>0.98752027503473505</v>
      </c>
      <c r="AG344">
        <v>0.60049512115056103</v>
      </c>
      <c r="AH344">
        <v>0.93183901275225101</v>
      </c>
      <c r="AI344">
        <v>1.0334633666919799</v>
      </c>
      <c r="AJ344">
        <v>0.96105405631384899</v>
      </c>
      <c r="AK344">
        <v>1.48745133983866</v>
      </c>
    </row>
    <row r="345" spans="1:37" x14ac:dyDescent="0.25">
      <c r="A345" t="s">
        <v>1966</v>
      </c>
      <c r="B345" t="s">
        <v>1175</v>
      </c>
      <c r="C345" t="s">
        <v>1068</v>
      </c>
      <c r="D345" t="s">
        <v>1069</v>
      </c>
      <c r="E345">
        <v>4251.3</v>
      </c>
      <c r="F345">
        <v>1.65541852561224</v>
      </c>
      <c r="G345">
        <v>0.83130592436150996</v>
      </c>
      <c r="H345">
        <v>1.0929086912022701</v>
      </c>
      <c r="I345">
        <v>0.88317834180654597</v>
      </c>
      <c r="J345">
        <v>-0.904059097425289</v>
      </c>
      <c r="K345">
        <v>-0.41416193450049699</v>
      </c>
      <c r="L345">
        <v>-1.08316602496155E-2</v>
      </c>
      <c r="M345">
        <v>-0.76910317399785499</v>
      </c>
      <c r="N345" t="s">
        <v>1020</v>
      </c>
      <c r="O345" t="s">
        <v>1007</v>
      </c>
      <c r="P345" t="s">
        <v>1007</v>
      </c>
      <c r="Q345" t="s">
        <v>1007</v>
      </c>
      <c r="R345" t="s">
        <v>1030</v>
      </c>
      <c r="S345" t="s">
        <v>1021</v>
      </c>
      <c r="T345" t="s">
        <v>1008</v>
      </c>
      <c r="U345" t="s">
        <v>1021</v>
      </c>
      <c r="V345" t="s">
        <v>1009</v>
      </c>
      <c r="W345">
        <v>6</v>
      </c>
      <c r="X345">
        <v>0.28636070156340598</v>
      </c>
      <c r="Y345">
        <v>1.0793656273188399</v>
      </c>
      <c r="Z345">
        <v>0.87505555156146997</v>
      </c>
      <c r="AA345">
        <v>1.1341390085346901</v>
      </c>
      <c r="AB345">
        <v>1.02125291698554</v>
      </c>
      <c r="AC345">
        <v>0.76359137397289101</v>
      </c>
      <c r="AD345">
        <v>1.23621122644333</v>
      </c>
      <c r="AE345">
        <v>1.8805211526583501</v>
      </c>
      <c r="AF345">
        <v>1.71586351843717</v>
      </c>
      <c r="AG345">
        <v>1.34740003564084</v>
      </c>
      <c r="AH345">
        <v>1.3084805640848101</v>
      </c>
      <c r="AI345">
        <v>1.3617220606</v>
      </c>
      <c r="AJ345">
        <v>1.4894890544647099</v>
      </c>
      <c r="AK345">
        <v>1.65541852561224</v>
      </c>
    </row>
    <row r="346" spans="1:37" x14ac:dyDescent="0.25">
      <c r="A346" t="s">
        <v>1967</v>
      </c>
      <c r="B346" t="s">
        <v>1175</v>
      </c>
      <c r="C346" t="s">
        <v>1070</v>
      </c>
      <c r="D346" t="s">
        <v>1071</v>
      </c>
      <c r="E346">
        <v>2345.3000000000002</v>
      </c>
      <c r="F346">
        <v>1.3856759831310399</v>
      </c>
      <c r="G346">
        <v>1.1523406746756</v>
      </c>
      <c r="H346">
        <v>-0.56524398363902895</v>
      </c>
      <c r="I346">
        <v>0.75707156274312404</v>
      </c>
      <c r="J346">
        <v>-0.369432293213104</v>
      </c>
      <c r="K346">
        <v>-0.28612908367320899</v>
      </c>
      <c r="L346">
        <v>-0.34530383144916499</v>
      </c>
      <c r="M346">
        <v>-0.30596554373999102</v>
      </c>
      <c r="N346" t="s">
        <v>1020</v>
      </c>
      <c r="O346" t="s">
        <v>1007</v>
      </c>
      <c r="P346" t="s">
        <v>1021</v>
      </c>
      <c r="Q346" t="s">
        <v>1008</v>
      </c>
      <c r="R346" t="s">
        <v>1021</v>
      </c>
      <c r="S346" t="s">
        <v>1006</v>
      </c>
      <c r="T346" t="s">
        <v>1006</v>
      </c>
      <c r="U346" t="s">
        <v>1021</v>
      </c>
      <c r="V346" t="s">
        <v>1009</v>
      </c>
      <c r="W346">
        <v>11</v>
      </c>
      <c r="X346">
        <v>0.54462916028953201</v>
      </c>
      <c r="Y346">
        <v>0.47324022871465199</v>
      </c>
      <c r="Z346">
        <v>-0.34400943657448002</v>
      </c>
      <c r="AA346">
        <v>-0.46379323453744398</v>
      </c>
      <c r="AB346">
        <v>-0.14498664056975399</v>
      </c>
      <c r="AC346">
        <v>-0.535479150709255</v>
      </c>
      <c r="AD346">
        <v>0.239413873008474</v>
      </c>
      <c r="AE346">
        <v>0.64529504350167399</v>
      </c>
      <c r="AF346">
        <v>0.237719613433651</v>
      </c>
      <c r="AG346">
        <v>-0.123256280753296</v>
      </c>
      <c r="AH346">
        <v>0.73592153710735297</v>
      </c>
      <c r="AI346">
        <v>0.93953182584730699</v>
      </c>
      <c r="AJ346">
        <v>1.1297514961776201</v>
      </c>
      <c r="AK346">
        <v>1.3856759831310399</v>
      </c>
    </row>
    <row r="347" spans="1:37" x14ac:dyDescent="0.25">
      <c r="A347" t="s">
        <v>1968</v>
      </c>
      <c r="B347" t="s">
        <v>1175</v>
      </c>
      <c r="C347" t="s">
        <v>1072</v>
      </c>
      <c r="D347" t="s">
        <v>1073</v>
      </c>
      <c r="E347">
        <v>3129.6</v>
      </c>
      <c r="F347">
        <v>0.57727656585906995</v>
      </c>
      <c r="G347">
        <v>-0.58254087639140395</v>
      </c>
      <c r="H347">
        <v>0.138172332937359</v>
      </c>
      <c r="I347">
        <v>1.0031739147946299</v>
      </c>
      <c r="J347">
        <v>-1.4011973579659101</v>
      </c>
      <c r="K347">
        <v>-1.61685329094887</v>
      </c>
      <c r="L347">
        <v>-0.14660186866849101</v>
      </c>
      <c r="M347">
        <v>-1.7660477376136701</v>
      </c>
      <c r="N347" t="s">
        <v>1051</v>
      </c>
      <c r="O347" t="s">
        <v>1030</v>
      </c>
      <c r="P347" t="s">
        <v>1006</v>
      </c>
      <c r="Q347" t="s">
        <v>1007</v>
      </c>
      <c r="R347" t="s">
        <v>1030</v>
      </c>
      <c r="S347" t="s">
        <v>1030</v>
      </c>
      <c r="T347" t="s">
        <v>1006</v>
      </c>
      <c r="U347" t="s">
        <v>1030</v>
      </c>
      <c r="V347" t="s">
        <v>1009</v>
      </c>
      <c r="W347">
        <v>39</v>
      </c>
      <c r="X347">
        <v>0.53290634883534005</v>
      </c>
      <c r="Y347">
        <v>0.17714456934612799</v>
      </c>
      <c r="Z347">
        <v>-0.44757732306549802</v>
      </c>
      <c r="AA347">
        <v>-0.17450408519253799</v>
      </c>
      <c r="AB347">
        <v>0.29164243335131002</v>
      </c>
      <c r="AC347">
        <v>0.216625387920657</v>
      </c>
      <c r="AD347">
        <v>0.33566089882532701</v>
      </c>
      <c r="AE347">
        <v>0.939172045198436</v>
      </c>
      <c r="AF347">
        <v>1.08366843643612</v>
      </c>
      <c r="AG347">
        <v>0.62261761708067698</v>
      </c>
      <c r="AH347">
        <v>-0.26412295016017601</v>
      </c>
      <c r="AI347">
        <v>3.5111481517332899E-2</v>
      </c>
      <c r="AJ347">
        <v>0.71391997500999305</v>
      </c>
      <c r="AK347">
        <v>0.57727656585906995</v>
      </c>
    </row>
    <row r="348" spans="1:37" x14ac:dyDescent="0.25">
      <c r="A348" t="s">
        <v>1969</v>
      </c>
      <c r="B348" t="s">
        <v>1175</v>
      </c>
      <c r="C348" t="s">
        <v>1074</v>
      </c>
      <c r="D348" t="s">
        <v>1075</v>
      </c>
      <c r="E348">
        <v>6571.2</v>
      </c>
      <c r="F348">
        <v>-0.17996142598810699</v>
      </c>
      <c r="G348">
        <v>1.41863346359412</v>
      </c>
      <c r="H348">
        <v>-1.5529943670697299</v>
      </c>
      <c r="I348">
        <v>-0.38256190620126801</v>
      </c>
      <c r="J348">
        <v>0.96136022204517502</v>
      </c>
      <c r="K348">
        <v>0.86984009631433601</v>
      </c>
      <c r="L348">
        <v>-0.43212502512551898</v>
      </c>
      <c r="M348">
        <v>0.78741542705522705</v>
      </c>
      <c r="N348" t="s">
        <v>1021</v>
      </c>
      <c r="O348" t="s">
        <v>1007</v>
      </c>
      <c r="P348" t="s">
        <v>1030</v>
      </c>
      <c r="Q348" t="s">
        <v>1021</v>
      </c>
      <c r="R348" t="s">
        <v>1007</v>
      </c>
      <c r="S348" t="s">
        <v>1008</v>
      </c>
      <c r="T348" t="s">
        <v>1021</v>
      </c>
      <c r="U348" t="s">
        <v>1008</v>
      </c>
      <c r="V348" t="s">
        <v>1009</v>
      </c>
      <c r="W348">
        <v>61</v>
      </c>
      <c r="X348">
        <v>-0.49728653002455098</v>
      </c>
      <c r="Y348">
        <v>-0.67912107433913105</v>
      </c>
      <c r="Z348">
        <v>-0.58963661032093795</v>
      </c>
      <c r="AA348">
        <v>-0.76035354664318699</v>
      </c>
      <c r="AB348">
        <v>-0.70672917239141497</v>
      </c>
      <c r="AC348">
        <v>-0.54513353634306205</v>
      </c>
      <c r="AD348">
        <v>-0.22407012729277401</v>
      </c>
      <c r="AE348">
        <v>0.17874024109248399</v>
      </c>
      <c r="AF348">
        <v>0.28677400632192801</v>
      </c>
      <c r="AG348">
        <v>-0.30172479240261602</v>
      </c>
      <c r="AH348">
        <v>-0.16583080936837799</v>
      </c>
      <c r="AI348">
        <v>0.48737475127704299</v>
      </c>
      <c r="AJ348">
        <v>0.327736679308894</v>
      </c>
      <c r="AK348">
        <v>-0.17996142598810699</v>
      </c>
    </row>
    <row r="349" spans="1:37" x14ac:dyDescent="0.25">
      <c r="A349" t="s">
        <v>1970</v>
      </c>
      <c r="B349" t="s">
        <v>1175</v>
      </c>
      <c r="C349" t="s">
        <v>1076</v>
      </c>
      <c r="D349" t="s">
        <v>1077</v>
      </c>
      <c r="E349">
        <v>996.5</v>
      </c>
      <c r="F349">
        <v>1.8488012989468201</v>
      </c>
      <c r="N349" t="s">
        <v>1014</v>
      </c>
      <c r="O349" t="s">
        <v>1014</v>
      </c>
      <c r="P349" t="s">
        <v>1014</v>
      </c>
      <c r="Q349" t="s">
        <v>1014</v>
      </c>
      <c r="R349" t="s">
        <v>1014</v>
      </c>
      <c r="S349" t="s">
        <v>1014</v>
      </c>
      <c r="T349" t="s">
        <v>1014</v>
      </c>
      <c r="U349" t="s">
        <v>1014</v>
      </c>
      <c r="V349" t="s">
        <v>1015</v>
      </c>
      <c r="W349">
        <v>5</v>
      </c>
      <c r="X349">
        <v>0.104010650431637</v>
      </c>
      <c r="Y349">
        <v>6.2847946018925599E-2</v>
      </c>
      <c r="Z349">
        <v>-0.70379101889179396</v>
      </c>
      <c r="AA349">
        <v>-0.51880123620773699</v>
      </c>
      <c r="AB349">
        <v>-0.31793349368319501</v>
      </c>
      <c r="AC349">
        <v>-0.43158501416760497</v>
      </c>
      <c r="AD349">
        <v>0.52838434817905799</v>
      </c>
      <c r="AE349">
        <v>0.99823652404211005</v>
      </c>
      <c r="AF349">
        <v>0.43854086128345199</v>
      </c>
      <c r="AG349">
        <v>0.93188399136184696</v>
      </c>
      <c r="AH349">
        <v>0.167689114213178</v>
      </c>
      <c r="AI349">
        <v>0.62583804920432096</v>
      </c>
      <c r="AJ349">
        <v>2.1272616816474201</v>
      </c>
      <c r="AK349">
        <v>1.8488012989468201</v>
      </c>
    </row>
    <row r="350" spans="1:37" x14ac:dyDescent="0.25">
      <c r="A350" t="s">
        <v>1971</v>
      </c>
      <c r="B350" t="s">
        <v>1175</v>
      </c>
      <c r="C350" t="s">
        <v>1078</v>
      </c>
      <c r="D350" t="s">
        <v>1079</v>
      </c>
      <c r="E350">
        <v>736.6</v>
      </c>
      <c r="F350">
        <v>-1.19566748354543</v>
      </c>
      <c r="N350" t="s">
        <v>1014</v>
      </c>
      <c r="O350" t="s">
        <v>1014</v>
      </c>
      <c r="P350" t="s">
        <v>1014</v>
      </c>
      <c r="Q350" t="s">
        <v>1014</v>
      </c>
      <c r="R350" t="s">
        <v>1014</v>
      </c>
      <c r="S350" t="s">
        <v>1014</v>
      </c>
      <c r="T350" t="s">
        <v>1014</v>
      </c>
      <c r="U350" t="s">
        <v>1014</v>
      </c>
      <c r="V350" t="s">
        <v>1015</v>
      </c>
      <c r="W350">
        <v>78</v>
      </c>
      <c r="X350">
        <v>-0.40223553825154501</v>
      </c>
      <c r="Y350">
        <v>-0.85502538260999705</v>
      </c>
      <c r="Z350">
        <v>-0.74802181661649403</v>
      </c>
      <c r="AA350">
        <v>-1.5740246964248701</v>
      </c>
      <c r="AB350">
        <v>-1.3130943722716999</v>
      </c>
      <c r="AC350">
        <v>-1.26555866895981</v>
      </c>
      <c r="AD350">
        <v>-1.32991556530619</v>
      </c>
      <c r="AE350">
        <v>-0.85307079695086396</v>
      </c>
      <c r="AF350">
        <v>6.55533780737593E-2</v>
      </c>
      <c r="AG350">
        <v>-0.67769867941475503</v>
      </c>
      <c r="AH350">
        <v>-0.99022912574606003</v>
      </c>
      <c r="AI350">
        <v>-1.02693322847742</v>
      </c>
      <c r="AJ350">
        <v>-0.72762382113948099</v>
      </c>
      <c r="AK350">
        <v>-1.19566748354543</v>
      </c>
    </row>
    <row r="351" spans="1:37" x14ac:dyDescent="0.25">
      <c r="A351" t="s">
        <v>1972</v>
      </c>
      <c r="B351" t="s">
        <v>1175</v>
      </c>
      <c r="C351" t="s">
        <v>1080</v>
      </c>
      <c r="D351" t="s">
        <v>1081</v>
      </c>
      <c r="E351">
        <v>5557.6</v>
      </c>
      <c r="F351">
        <v>0.184195740202519</v>
      </c>
      <c r="G351">
        <v>0.447853966206607</v>
      </c>
      <c r="H351">
        <v>-0.93082169122288805</v>
      </c>
      <c r="I351">
        <v>-2.3877022850917601E-2</v>
      </c>
      <c r="J351">
        <v>0.26416944608707599</v>
      </c>
      <c r="K351">
        <v>0.96095467426512404</v>
      </c>
      <c r="L351">
        <v>-0.16009139978918399</v>
      </c>
      <c r="M351">
        <v>-0.54072589608416699</v>
      </c>
      <c r="N351" t="s">
        <v>1008</v>
      </c>
      <c r="O351" t="s">
        <v>1008</v>
      </c>
      <c r="P351" t="s">
        <v>1021</v>
      </c>
      <c r="Q351" t="s">
        <v>1006</v>
      </c>
      <c r="R351" t="s">
        <v>1008</v>
      </c>
      <c r="S351" t="s">
        <v>1008</v>
      </c>
      <c r="T351" t="s">
        <v>1006</v>
      </c>
      <c r="U351" t="s">
        <v>1021</v>
      </c>
      <c r="V351" t="s">
        <v>1009</v>
      </c>
      <c r="W351">
        <v>53</v>
      </c>
      <c r="X351">
        <v>6.4657804346149705E-2</v>
      </c>
      <c r="Y351">
        <v>-0.165560896558583</v>
      </c>
      <c r="Z351">
        <v>-0.32918491847921699</v>
      </c>
      <c r="AA351">
        <v>-0.44212613310545601</v>
      </c>
      <c r="AB351">
        <v>7.32066156804837E-2</v>
      </c>
      <c r="AC351">
        <v>0.33977341064057498</v>
      </c>
      <c r="AD351">
        <v>0.58716430920021401</v>
      </c>
      <c r="AE351">
        <v>0.94581888194421404</v>
      </c>
      <c r="AF351">
        <v>1.0523578031357601</v>
      </c>
      <c r="AG351">
        <v>0.924981109285967</v>
      </c>
      <c r="AH351">
        <v>1.17558407678178</v>
      </c>
      <c r="AI351">
        <v>0.99767823001591704</v>
      </c>
      <c r="AJ351">
        <v>0.40106602815593001</v>
      </c>
      <c r="AK351">
        <v>0.184195740202519</v>
      </c>
    </row>
    <row r="352" spans="1:37" x14ac:dyDescent="0.25">
      <c r="A352" t="s">
        <v>1973</v>
      </c>
      <c r="B352" t="s">
        <v>1175</v>
      </c>
      <c r="C352" t="s">
        <v>1082</v>
      </c>
      <c r="D352" t="s">
        <v>1083</v>
      </c>
      <c r="E352">
        <v>426.1</v>
      </c>
      <c r="F352">
        <v>-1.0710078130270599</v>
      </c>
      <c r="G352">
        <v>-0.27321307102756598</v>
      </c>
      <c r="H352">
        <v>0.33173111323020199</v>
      </c>
      <c r="I352">
        <v>-0.52674379885507105</v>
      </c>
      <c r="J352">
        <v>0.62806007852368695</v>
      </c>
      <c r="K352">
        <v>-0.203955810638555</v>
      </c>
      <c r="L352">
        <v>2.7872912647688299E-2</v>
      </c>
      <c r="M352">
        <v>6.5668412680667795E-2</v>
      </c>
      <c r="N352" t="s">
        <v>1030</v>
      </c>
      <c r="O352" t="s">
        <v>1006</v>
      </c>
      <c r="P352" t="s">
        <v>1008</v>
      </c>
      <c r="Q352" t="s">
        <v>1021</v>
      </c>
      <c r="R352" t="s">
        <v>1008</v>
      </c>
      <c r="S352" t="s">
        <v>1006</v>
      </c>
      <c r="T352" t="s">
        <v>1008</v>
      </c>
      <c r="U352" t="s">
        <v>1006</v>
      </c>
      <c r="V352" t="s">
        <v>1009</v>
      </c>
      <c r="W352">
        <v>75</v>
      </c>
      <c r="X352">
        <v>0.42245979465377198</v>
      </c>
      <c r="Y352">
        <v>1.3028829463134901</v>
      </c>
      <c r="Z352">
        <v>-0.307683696777935</v>
      </c>
      <c r="AA352">
        <v>0.62125666138118196</v>
      </c>
      <c r="AB352">
        <v>-0.82085870921894799</v>
      </c>
      <c r="AC352">
        <v>3.8242099149902703E-2</v>
      </c>
      <c r="AD352">
        <v>-0.29641141301648799</v>
      </c>
      <c r="AE352">
        <v>-0.99320300564726205</v>
      </c>
      <c r="AF352">
        <v>-0.84103665621249601</v>
      </c>
      <c r="AG352">
        <v>-0.96304025336000798</v>
      </c>
      <c r="AH352">
        <v>-1.1128761528018001</v>
      </c>
      <c r="AI352">
        <v>-1.21122923982858</v>
      </c>
      <c r="AJ352">
        <v>-1.36764620628981</v>
      </c>
      <c r="AK352">
        <v>-1.0710078130270599</v>
      </c>
    </row>
    <row r="353" spans="1:37" x14ac:dyDescent="0.25">
      <c r="A353" t="s">
        <v>1974</v>
      </c>
      <c r="B353" t="s">
        <v>1175</v>
      </c>
      <c r="C353" t="s">
        <v>1084</v>
      </c>
      <c r="D353" t="s">
        <v>1085</v>
      </c>
      <c r="E353">
        <v>940.9</v>
      </c>
      <c r="F353">
        <v>0.42686411210952702</v>
      </c>
      <c r="N353" t="s">
        <v>1014</v>
      </c>
      <c r="O353" t="s">
        <v>1014</v>
      </c>
      <c r="P353" t="s">
        <v>1014</v>
      </c>
      <c r="Q353" t="s">
        <v>1014</v>
      </c>
      <c r="R353" t="s">
        <v>1014</v>
      </c>
      <c r="S353" t="s">
        <v>1014</v>
      </c>
      <c r="T353" t="s">
        <v>1014</v>
      </c>
      <c r="U353" t="s">
        <v>1014</v>
      </c>
      <c r="V353" t="s">
        <v>1015</v>
      </c>
      <c r="W353">
        <v>46</v>
      </c>
      <c r="X353">
        <v>0.98313028386256796</v>
      </c>
      <c r="Y353">
        <v>0.69150308506165803</v>
      </c>
      <c r="Z353">
        <v>-0.14593113767396099</v>
      </c>
      <c r="AA353">
        <v>-4.2928320716019999E-2</v>
      </c>
      <c r="AB353">
        <v>0.184246964136209</v>
      </c>
      <c r="AC353">
        <v>-6.3046678895931199E-2</v>
      </c>
      <c r="AD353">
        <v>0.13841118844928199</v>
      </c>
      <c r="AE353">
        <v>0.57816991798283301</v>
      </c>
      <c r="AF353">
        <v>0.34509403652109899</v>
      </c>
      <c r="AG353">
        <v>8.8928265133518206E-3</v>
      </c>
      <c r="AH353">
        <v>0.17646181611251599</v>
      </c>
      <c r="AI353">
        <v>0.922320874502077</v>
      </c>
      <c r="AJ353">
        <v>0.59005766478698096</v>
      </c>
      <c r="AK353">
        <v>0.42686411210952702</v>
      </c>
    </row>
    <row r="354" spans="1:37" x14ac:dyDescent="0.25">
      <c r="A354" t="s">
        <v>1975</v>
      </c>
      <c r="B354" t="s">
        <v>1175</v>
      </c>
      <c r="C354" t="s">
        <v>1086</v>
      </c>
      <c r="D354" t="s">
        <v>1087</v>
      </c>
      <c r="E354">
        <v>813.5</v>
      </c>
      <c r="F354">
        <v>-0.90522395431569302</v>
      </c>
      <c r="G354">
        <v>-0.55979656790474097</v>
      </c>
      <c r="H354">
        <v>-0.192680645340536</v>
      </c>
      <c r="I354">
        <v>0.85656302066907697</v>
      </c>
      <c r="J354">
        <v>-1.0750534219196699</v>
      </c>
      <c r="K354">
        <v>-1.24100226907116</v>
      </c>
      <c r="L354">
        <v>0.19094667466922299</v>
      </c>
      <c r="M354">
        <v>-1.9240889892867299</v>
      </c>
      <c r="N354" t="s">
        <v>1030</v>
      </c>
      <c r="O354" t="s">
        <v>1021</v>
      </c>
      <c r="P354" t="s">
        <v>1021</v>
      </c>
      <c r="Q354" t="s">
        <v>1008</v>
      </c>
      <c r="R354" t="s">
        <v>1030</v>
      </c>
      <c r="S354" t="s">
        <v>1030</v>
      </c>
      <c r="T354" t="s">
        <v>1008</v>
      </c>
      <c r="U354" t="s">
        <v>1030</v>
      </c>
      <c r="V354" t="s">
        <v>1009</v>
      </c>
      <c r="W354">
        <v>73</v>
      </c>
      <c r="X354">
        <v>0.40150690739096001</v>
      </c>
      <c r="Y354">
        <v>0.31198966613317902</v>
      </c>
      <c r="Z354">
        <v>0.86804066085820997</v>
      </c>
      <c r="AA354">
        <v>0.30037617315672099</v>
      </c>
      <c r="AB354">
        <v>0.77154152041261703</v>
      </c>
      <c r="AC354">
        <v>0.66655837836702703</v>
      </c>
      <c r="AD354">
        <v>1.0590016254627801</v>
      </c>
      <c r="AE354">
        <v>0.79228352952821501</v>
      </c>
      <c r="AF354">
        <v>0.69069167850696001</v>
      </c>
      <c r="AG354">
        <v>0.24402319311392801</v>
      </c>
      <c r="AH354">
        <v>-0.30343242235458401</v>
      </c>
      <c r="AI354">
        <v>-0.120556665595469</v>
      </c>
      <c r="AJ354">
        <v>-0.54238014359210096</v>
      </c>
      <c r="AK354">
        <v>-0.90522395431569302</v>
      </c>
    </row>
    <row r="355" spans="1:37" x14ac:dyDescent="0.25">
      <c r="A355" t="s">
        <v>1976</v>
      </c>
      <c r="B355" t="s">
        <v>1175</v>
      </c>
      <c r="C355" t="s">
        <v>1088</v>
      </c>
      <c r="D355" t="s">
        <v>1089</v>
      </c>
      <c r="E355">
        <v>410.2</v>
      </c>
      <c r="F355">
        <v>1.00322051892377</v>
      </c>
      <c r="G355">
        <v>0.35055875893698302</v>
      </c>
      <c r="H355">
        <v>-0.24368242933104101</v>
      </c>
      <c r="I355">
        <v>5.4028349265670003E-2</v>
      </c>
      <c r="J355">
        <v>-0.30964034676479801</v>
      </c>
      <c r="K355">
        <v>0.76600568521839896</v>
      </c>
      <c r="L355">
        <v>0.221236118404811</v>
      </c>
      <c r="M355">
        <v>0.50001132773968404</v>
      </c>
      <c r="N355" t="s">
        <v>1020</v>
      </c>
      <c r="O355" t="s">
        <v>1008</v>
      </c>
      <c r="P355" t="s">
        <v>1021</v>
      </c>
      <c r="Q355" t="s">
        <v>1006</v>
      </c>
      <c r="R355" t="s">
        <v>1021</v>
      </c>
      <c r="S355" t="s">
        <v>1008</v>
      </c>
      <c r="T355" t="s">
        <v>1008</v>
      </c>
      <c r="U355" t="s">
        <v>1008</v>
      </c>
      <c r="V355" t="s">
        <v>1009</v>
      </c>
      <c r="W355">
        <v>20</v>
      </c>
      <c r="X355">
        <v>3.7272038611105798E-2</v>
      </c>
      <c r="Y355">
        <v>4.7060139285561103E-2</v>
      </c>
      <c r="Z355">
        <v>0.137380772970641</v>
      </c>
      <c r="AA355">
        <v>6.4512976486374607E-2</v>
      </c>
      <c r="AB355">
        <v>0.34283811323320601</v>
      </c>
      <c r="AC355">
        <v>0.54777782964459998</v>
      </c>
      <c r="AD355">
        <v>0.70910658860435505</v>
      </c>
      <c r="AE355">
        <v>0.76432608118168699</v>
      </c>
      <c r="AF355">
        <v>1.0027501621541499</v>
      </c>
      <c r="AG355">
        <v>0.81661264090437602</v>
      </c>
      <c r="AH355">
        <v>1.09524703645058</v>
      </c>
      <c r="AI355">
        <v>1.4933631241289</v>
      </c>
      <c r="AJ355">
        <v>1.7030453746482499</v>
      </c>
      <c r="AK355">
        <v>1.00322051892377</v>
      </c>
    </row>
    <row r="356" spans="1:37" x14ac:dyDescent="0.25">
      <c r="A356" t="s">
        <v>1977</v>
      </c>
      <c r="B356" t="s">
        <v>1175</v>
      </c>
      <c r="C356" t="s">
        <v>1090</v>
      </c>
      <c r="D356" t="s">
        <v>1091</v>
      </c>
      <c r="E356">
        <v>5370.3</v>
      </c>
      <c r="F356">
        <v>-0.69370120178313699</v>
      </c>
      <c r="G356">
        <v>-0.54482527734283703</v>
      </c>
      <c r="H356">
        <v>0.30236452320590601</v>
      </c>
      <c r="I356">
        <v>-9.8526932259944106E-2</v>
      </c>
      <c r="J356">
        <v>0.120901438672325</v>
      </c>
      <c r="K356">
        <v>-1.1019521796024201</v>
      </c>
      <c r="L356">
        <v>-0.95713280531614198</v>
      </c>
      <c r="M356">
        <v>0.604690122418444</v>
      </c>
      <c r="N356" t="s">
        <v>1030</v>
      </c>
      <c r="O356" t="s">
        <v>1021</v>
      </c>
      <c r="P356" t="s">
        <v>1006</v>
      </c>
      <c r="Q356" t="s">
        <v>1021</v>
      </c>
      <c r="R356" t="s">
        <v>1006</v>
      </c>
      <c r="S356" t="s">
        <v>1030</v>
      </c>
      <c r="T356" t="s">
        <v>1030</v>
      </c>
      <c r="U356" t="s">
        <v>1008</v>
      </c>
      <c r="V356" t="s">
        <v>1009</v>
      </c>
      <c r="W356">
        <v>70</v>
      </c>
      <c r="X356">
        <v>-0.64850940012764902</v>
      </c>
      <c r="Y356">
        <v>-0.75879688349641705</v>
      </c>
      <c r="Z356">
        <v>-0.69558082090672102</v>
      </c>
      <c r="AA356">
        <v>-0.93862320863961501</v>
      </c>
      <c r="AB356">
        <v>-0.846100691105243</v>
      </c>
      <c r="AC356">
        <v>-0.75130979031276102</v>
      </c>
      <c r="AD356">
        <v>-0.93394139128452902</v>
      </c>
      <c r="AE356">
        <v>-0.52740445566386096</v>
      </c>
      <c r="AF356">
        <v>-0.37328393347120498</v>
      </c>
      <c r="AG356">
        <v>-0.64583878051965504</v>
      </c>
      <c r="AH356">
        <v>-0.45214964201164698</v>
      </c>
      <c r="AI356">
        <v>-0.46554774836576202</v>
      </c>
      <c r="AJ356">
        <v>-0.82814751765172601</v>
      </c>
      <c r="AK356">
        <v>-0.69370120178313699</v>
      </c>
    </row>
    <row r="357" spans="1:37" x14ac:dyDescent="0.25">
      <c r="A357" t="s">
        <v>1978</v>
      </c>
      <c r="B357" t="s">
        <v>1175</v>
      </c>
      <c r="C357" t="s">
        <v>1092</v>
      </c>
      <c r="D357" t="s">
        <v>1093</v>
      </c>
      <c r="E357">
        <v>1705</v>
      </c>
      <c r="F357">
        <v>0.32628822151301501</v>
      </c>
      <c r="G357">
        <v>-0.233504730759755</v>
      </c>
      <c r="H357">
        <v>1.0819971717637</v>
      </c>
      <c r="I357">
        <v>0.45875414353326099</v>
      </c>
      <c r="J357">
        <v>-4.85511060167809E-2</v>
      </c>
      <c r="K357">
        <v>-1.36551988639502</v>
      </c>
      <c r="L357">
        <v>-1.1111413542184301</v>
      </c>
      <c r="M357">
        <v>0.89531588890200198</v>
      </c>
      <c r="N357" t="s">
        <v>1008</v>
      </c>
      <c r="O357" t="s">
        <v>1006</v>
      </c>
      <c r="P357" t="s">
        <v>1007</v>
      </c>
      <c r="Q357" t="s">
        <v>1006</v>
      </c>
      <c r="R357" t="s">
        <v>1006</v>
      </c>
      <c r="S357" t="s">
        <v>1030</v>
      </c>
      <c r="T357" t="s">
        <v>1030</v>
      </c>
      <c r="U357" t="s">
        <v>1007</v>
      </c>
      <c r="V357" t="s">
        <v>1009</v>
      </c>
      <c r="W357">
        <v>49</v>
      </c>
      <c r="X357">
        <v>-0.80152176226705996</v>
      </c>
      <c r="Y357">
        <v>-1.01551113785094</v>
      </c>
      <c r="Z357">
        <v>-1.08477149581296</v>
      </c>
      <c r="AA357">
        <v>-0.59822141883294999</v>
      </c>
      <c r="AB357">
        <v>-0.38688893733006702</v>
      </c>
      <c r="AC357">
        <v>-0.36254587459812998</v>
      </c>
      <c r="AD357">
        <v>3.6595989420394E-2</v>
      </c>
      <c r="AE357">
        <v>-0.42216039798293098</v>
      </c>
      <c r="AF357">
        <v>-0.642090809817224</v>
      </c>
      <c r="AG357">
        <v>-0.45448870399621399</v>
      </c>
      <c r="AH357">
        <v>0.12725296951937101</v>
      </c>
      <c r="AI357">
        <v>0.62957671441570096</v>
      </c>
      <c r="AJ357">
        <v>0.619522578910501</v>
      </c>
      <c r="AK357">
        <v>0.32628822151301501</v>
      </c>
    </row>
    <row r="358" spans="1:37" x14ac:dyDescent="0.25">
      <c r="A358" t="s">
        <v>1979</v>
      </c>
      <c r="B358" t="s">
        <v>1175</v>
      </c>
      <c r="C358" t="s">
        <v>1094</v>
      </c>
      <c r="D358" t="s">
        <v>1095</v>
      </c>
      <c r="E358">
        <v>2420.1</v>
      </c>
      <c r="F358">
        <v>-0.91304925500107303</v>
      </c>
      <c r="G358">
        <v>0.15957725436933501</v>
      </c>
      <c r="H358">
        <v>-0.67058970396415496</v>
      </c>
      <c r="I358">
        <v>-1.91079090110545</v>
      </c>
      <c r="J358">
        <v>0.56647539695476401</v>
      </c>
      <c r="K358">
        <v>-0.64708194379519202</v>
      </c>
      <c r="L358">
        <v>-0.57185790174101903</v>
      </c>
      <c r="M358">
        <v>1.12497970457703</v>
      </c>
      <c r="N358" t="s">
        <v>1030</v>
      </c>
      <c r="O358" t="s">
        <v>1008</v>
      </c>
      <c r="P358" t="s">
        <v>1021</v>
      </c>
      <c r="Q358" t="s">
        <v>1030</v>
      </c>
      <c r="R358" t="s">
        <v>1008</v>
      </c>
      <c r="S358" t="s">
        <v>1021</v>
      </c>
      <c r="T358" t="s">
        <v>1021</v>
      </c>
      <c r="U358" t="s">
        <v>1007</v>
      </c>
      <c r="V358" t="s">
        <v>1009</v>
      </c>
      <c r="W358">
        <v>74</v>
      </c>
      <c r="X358">
        <v>-0.93316491890082098</v>
      </c>
      <c r="Y358">
        <v>-1.32357975285472</v>
      </c>
      <c r="Z358">
        <v>-1.3633253571094801</v>
      </c>
      <c r="AA358">
        <v>-1.36490267524497</v>
      </c>
      <c r="AB358">
        <v>-1.2621036768101599</v>
      </c>
      <c r="AC358">
        <v>-1.19814278663233</v>
      </c>
      <c r="AD358">
        <v>-1.11488301534467</v>
      </c>
      <c r="AE358">
        <v>-1.31823353749474</v>
      </c>
      <c r="AF358">
        <v>-1.2642365588256801</v>
      </c>
      <c r="AG358">
        <v>-1.0147680408805</v>
      </c>
      <c r="AH358">
        <v>-0.87401611933169499</v>
      </c>
      <c r="AI358">
        <v>-0.70412540591490502</v>
      </c>
      <c r="AJ358">
        <v>-0.78533976831255103</v>
      </c>
      <c r="AK358">
        <v>-0.91304925500107303</v>
      </c>
    </row>
    <row r="359" spans="1:37" x14ac:dyDescent="0.25">
      <c r="A359" t="s">
        <v>1980</v>
      </c>
      <c r="B359" t="s">
        <v>1175</v>
      </c>
      <c r="C359" t="s">
        <v>1096</v>
      </c>
      <c r="D359" t="s">
        <v>1097</v>
      </c>
      <c r="E359">
        <v>1567.1</v>
      </c>
      <c r="F359">
        <v>0.485246221662123</v>
      </c>
      <c r="N359" t="s">
        <v>1014</v>
      </c>
      <c r="O359" t="s">
        <v>1014</v>
      </c>
      <c r="P359" t="s">
        <v>1014</v>
      </c>
      <c r="Q359" t="s">
        <v>1014</v>
      </c>
      <c r="R359" t="s">
        <v>1014</v>
      </c>
      <c r="S359" t="s">
        <v>1014</v>
      </c>
      <c r="T359" t="s">
        <v>1014</v>
      </c>
      <c r="U359" t="s">
        <v>1014</v>
      </c>
      <c r="V359" t="s">
        <v>1015</v>
      </c>
      <c r="W359">
        <v>42</v>
      </c>
      <c r="X359">
        <v>-0.37756824363043101</v>
      </c>
      <c r="Y359">
        <v>-0.26612906760699401</v>
      </c>
      <c r="Z359">
        <v>-0.64453904655465699</v>
      </c>
      <c r="AA359">
        <v>-0.55728223744333105</v>
      </c>
      <c r="AB359">
        <v>-0.19231933960351</v>
      </c>
      <c r="AC359">
        <v>-0.12234456621746199</v>
      </c>
      <c r="AD359">
        <v>-0.31421845226394701</v>
      </c>
      <c r="AE359">
        <v>-5.5534516732379698E-2</v>
      </c>
      <c r="AF359">
        <v>-0.31367886121520999</v>
      </c>
      <c r="AG359">
        <v>-0.65138474437932403</v>
      </c>
      <c r="AH359">
        <v>-0.37324002116339</v>
      </c>
      <c r="AI359">
        <v>0.65854114767385097</v>
      </c>
      <c r="AJ359">
        <v>0.90222685962371496</v>
      </c>
      <c r="AK359">
        <v>0.485246221662123</v>
      </c>
    </row>
    <row r="360" spans="1:37" x14ac:dyDescent="0.25">
      <c r="A360" t="s">
        <v>1981</v>
      </c>
      <c r="B360" t="s">
        <v>1175</v>
      </c>
      <c r="C360" t="s">
        <v>1098</v>
      </c>
      <c r="D360" t="s">
        <v>1099</v>
      </c>
      <c r="E360">
        <v>2697.2</v>
      </c>
      <c r="F360">
        <v>0.71406430824014999</v>
      </c>
      <c r="G360">
        <v>0.85852812929357802</v>
      </c>
      <c r="H360">
        <v>-0.32594909394153798</v>
      </c>
      <c r="I360">
        <v>0.74247707750855696</v>
      </c>
      <c r="J360">
        <v>-0.55956291214624398</v>
      </c>
      <c r="K360">
        <v>-1.33008739565539</v>
      </c>
      <c r="L360">
        <v>-0.76004621047606002</v>
      </c>
      <c r="M360">
        <v>0.20452231551879099</v>
      </c>
      <c r="N360" t="s">
        <v>1051</v>
      </c>
      <c r="O360" t="s">
        <v>1007</v>
      </c>
      <c r="P360" t="s">
        <v>1021</v>
      </c>
      <c r="Q360" t="s">
        <v>1008</v>
      </c>
      <c r="R360" t="s">
        <v>1021</v>
      </c>
      <c r="S360" t="s">
        <v>1030</v>
      </c>
      <c r="T360" t="s">
        <v>1021</v>
      </c>
      <c r="U360" t="s">
        <v>1006</v>
      </c>
      <c r="V360" t="s">
        <v>1009</v>
      </c>
      <c r="W360">
        <v>34</v>
      </c>
      <c r="X360">
        <v>-0.43640797370831302</v>
      </c>
      <c r="Y360">
        <v>-0.52557622338994103</v>
      </c>
      <c r="Z360">
        <v>-0.97808889090238904</v>
      </c>
      <c r="AA360">
        <v>-0.65435880389724999</v>
      </c>
      <c r="AB360">
        <v>0.22051275140445001</v>
      </c>
      <c r="AC360">
        <v>-6.1993489374750202E-2</v>
      </c>
      <c r="AD360">
        <v>0.65135646180075801</v>
      </c>
      <c r="AE360">
        <v>0.399123394966378</v>
      </c>
      <c r="AF360">
        <v>1.0532233261128301</v>
      </c>
      <c r="AG360">
        <v>0.90812416360036596</v>
      </c>
      <c r="AH360">
        <v>7.9246979141534696E-3</v>
      </c>
      <c r="AI360">
        <v>1.1390061181907301</v>
      </c>
      <c r="AJ360">
        <v>1.07246012194454</v>
      </c>
      <c r="AK360">
        <v>0.71406430824014999</v>
      </c>
    </row>
    <row r="361" spans="1:37" x14ac:dyDescent="0.25">
      <c r="A361" t="s">
        <v>1982</v>
      </c>
      <c r="B361" t="s">
        <v>1175</v>
      </c>
      <c r="C361" t="s">
        <v>1100</v>
      </c>
      <c r="D361" t="s">
        <v>1101</v>
      </c>
      <c r="E361">
        <v>4440.7</v>
      </c>
      <c r="F361">
        <v>-0.33758610899819302</v>
      </c>
      <c r="G361">
        <v>-0.61473378904470899</v>
      </c>
      <c r="H361">
        <v>0.537420071097367</v>
      </c>
      <c r="I361">
        <v>0.86027835712598799</v>
      </c>
      <c r="J361">
        <v>-1.2939406737894801</v>
      </c>
      <c r="K361">
        <v>-1.6570298654809501</v>
      </c>
      <c r="L361">
        <v>-1.0141995295847599</v>
      </c>
      <c r="M361">
        <v>-1.6715522619505701</v>
      </c>
      <c r="N361" t="s">
        <v>1021</v>
      </c>
      <c r="O361" t="s">
        <v>1030</v>
      </c>
      <c r="P361" t="s">
        <v>1008</v>
      </c>
      <c r="Q361" t="s">
        <v>1008</v>
      </c>
      <c r="R361" t="s">
        <v>1030</v>
      </c>
      <c r="S361" t="s">
        <v>1030</v>
      </c>
      <c r="T361" t="s">
        <v>1030</v>
      </c>
      <c r="U361" t="s">
        <v>1030</v>
      </c>
      <c r="V361" t="s">
        <v>1009</v>
      </c>
      <c r="W361">
        <v>65</v>
      </c>
      <c r="X361">
        <v>-0.79825724731881997</v>
      </c>
      <c r="Y361">
        <v>-0.62866276992885095</v>
      </c>
      <c r="Z361">
        <v>-0.94920228087756797</v>
      </c>
      <c r="AA361">
        <v>-0.52419527333587801</v>
      </c>
      <c r="AB361">
        <v>-0.57518944333551003</v>
      </c>
      <c r="AC361">
        <v>-0.25656881249972502</v>
      </c>
      <c r="AD361">
        <v>-9.2111883654938095E-2</v>
      </c>
      <c r="AE361">
        <v>-0.34698304799476198</v>
      </c>
      <c r="AF361">
        <v>0.21256837829132399</v>
      </c>
      <c r="AG361">
        <v>-0.23271489867495301</v>
      </c>
      <c r="AH361">
        <v>0.28562869089434501</v>
      </c>
      <c r="AI361">
        <v>0.55796477009718803</v>
      </c>
      <c r="AJ361">
        <v>0.23068110317221499</v>
      </c>
      <c r="AK361">
        <v>-0.33758610899819302</v>
      </c>
    </row>
    <row r="362" spans="1:37" x14ac:dyDescent="0.25">
      <c r="A362" t="s">
        <v>1983</v>
      </c>
      <c r="B362" t="s">
        <v>1175</v>
      </c>
      <c r="C362" t="s">
        <v>1102</v>
      </c>
      <c r="D362" t="s">
        <v>1103</v>
      </c>
      <c r="E362">
        <v>1267.5</v>
      </c>
      <c r="F362">
        <v>0.44112122792967401</v>
      </c>
      <c r="G362">
        <v>0.46740256641372702</v>
      </c>
      <c r="H362">
        <v>0.50177825469500903</v>
      </c>
      <c r="I362">
        <v>-0.388271033941056</v>
      </c>
      <c r="J362">
        <v>-0.47683739314705698</v>
      </c>
      <c r="K362">
        <v>-1.45548030865126</v>
      </c>
      <c r="L362">
        <v>-0.112648585959926</v>
      </c>
      <c r="M362">
        <v>-0.12678139349317999</v>
      </c>
      <c r="N362" t="s">
        <v>1008</v>
      </c>
      <c r="O362" t="s">
        <v>1008</v>
      </c>
      <c r="P362" t="s">
        <v>1008</v>
      </c>
      <c r="Q362" t="s">
        <v>1021</v>
      </c>
      <c r="R362" t="s">
        <v>1021</v>
      </c>
      <c r="S362" t="s">
        <v>1030</v>
      </c>
      <c r="T362" t="s">
        <v>1006</v>
      </c>
      <c r="U362" t="s">
        <v>1006</v>
      </c>
      <c r="V362" t="s">
        <v>1009</v>
      </c>
      <c r="W362">
        <v>44</v>
      </c>
      <c r="X362">
        <v>-0.55789079490499505</v>
      </c>
      <c r="Y362">
        <v>-4.8981641914697498E-2</v>
      </c>
      <c r="Z362">
        <v>-1.18004617774693</v>
      </c>
      <c r="AA362">
        <v>-7.3540479688834499E-3</v>
      </c>
      <c r="AB362">
        <v>0.41005767208608401</v>
      </c>
      <c r="AC362">
        <v>-0.34502387979999699</v>
      </c>
      <c r="AD362">
        <v>4.4236350367557499E-2</v>
      </c>
      <c r="AE362">
        <v>0.43716301091211501</v>
      </c>
      <c r="AF362">
        <v>0.50981427993057105</v>
      </c>
      <c r="AG362">
        <v>-2.4699901024679002E-2</v>
      </c>
      <c r="AH362">
        <v>-9.0693324735652794E-2</v>
      </c>
      <c r="AI362">
        <v>0.62175569497259098</v>
      </c>
      <c r="AJ362">
        <v>0.70013389580317698</v>
      </c>
      <c r="AK362">
        <v>0.44112122792967401</v>
      </c>
    </row>
    <row r="363" spans="1:37" x14ac:dyDescent="0.25">
      <c r="A363" t="s">
        <v>1984</v>
      </c>
      <c r="B363" t="s">
        <v>1175</v>
      </c>
      <c r="C363" t="s">
        <v>1104</v>
      </c>
      <c r="D363" t="s">
        <v>1105</v>
      </c>
      <c r="E363">
        <v>2820.8</v>
      </c>
      <c r="F363">
        <v>0.42694083370610503</v>
      </c>
      <c r="G363">
        <v>-0.680119837019864</v>
      </c>
      <c r="H363">
        <v>1.1859325296374099</v>
      </c>
      <c r="I363">
        <v>1.0341775669445801</v>
      </c>
      <c r="J363">
        <v>-1.5168626751777801</v>
      </c>
      <c r="K363">
        <v>-1.58599637987319</v>
      </c>
      <c r="L363">
        <v>-0.24868328881888799</v>
      </c>
      <c r="M363">
        <v>-2.0292390383590901</v>
      </c>
      <c r="N363" t="s">
        <v>1008</v>
      </c>
      <c r="O363" t="s">
        <v>1030</v>
      </c>
      <c r="P363" t="s">
        <v>1007</v>
      </c>
      <c r="Q363" t="s">
        <v>1007</v>
      </c>
      <c r="R363" t="s">
        <v>1030</v>
      </c>
      <c r="S363" t="s">
        <v>1030</v>
      </c>
      <c r="T363" t="s">
        <v>1006</v>
      </c>
      <c r="U363" t="s">
        <v>1030</v>
      </c>
      <c r="V363" t="s">
        <v>1009</v>
      </c>
      <c r="W363">
        <v>45</v>
      </c>
      <c r="X363">
        <v>0.3394916266095</v>
      </c>
      <c r="Y363">
        <v>0.202497269515622</v>
      </c>
      <c r="Z363">
        <v>-0.173870596789332</v>
      </c>
      <c r="AA363">
        <v>0.45330941470445302</v>
      </c>
      <c r="AB363">
        <v>1.3589052526802801</v>
      </c>
      <c r="AC363">
        <v>1.0721640627146301</v>
      </c>
      <c r="AD363">
        <v>0.65216683098317096</v>
      </c>
      <c r="AE363">
        <v>1.2705642345282</v>
      </c>
      <c r="AF363">
        <v>1.3933310702805799</v>
      </c>
      <c r="AG363">
        <v>1.90506487604085</v>
      </c>
      <c r="AH363">
        <v>0.83860835187590299</v>
      </c>
      <c r="AI363">
        <v>0.40076409827285497</v>
      </c>
      <c r="AJ363">
        <v>0.72565464968398896</v>
      </c>
      <c r="AK363">
        <v>0.42694083370610503</v>
      </c>
    </row>
    <row r="364" spans="1:37" x14ac:dyDescent="0.25">
      <c r="A364" t="s">
        <v>1985</v>
      </c>
      <c r="B364" t="s">
        <v>1175</v>
      </c>
      <c r="C364" t="s">
        <v>1106</v>
      </c>
      <c r="D364" t="s">
        <v>1107</v>
      </c>
      <c r="E364">
        <v>827.9</v>
      </c>
      <c r="F364">
        <v>1.12999200351877</v>
      </c>
      <c r="N364" t="s">
        <v>1014</v>
      </c>
      <c r="O364" t="s">
        <v>1014</v>
      </c>
      <c r="P364" t="s">
        <v>1014</v>
      </c>
      <c r="Q364" t="s">
        <v>1014</v>
      </c>
      <c r="R364" t="s">
        <v>1014</v>
      </c>
      <c r="S364" t="s">
        <v>1014</v>
      </c>
      <c r="T364" t="s">
        <v>1014</v>
      </c>
      <c r="U364" t="s">
        <v>1014</v>
      </c>
      <c r="V364" t="s">
        <v>1015</v>
      </c>
      <c r="W364">
        <v>16</v>
      </c>
      <c r="X364">
        <v>0.13549775402045899</v>
      </c>
      <c r="Y364">
        <v>0.14590111608996001</v>
      </c>
      <c r="Z364">
        <v>0.104379510277139</v>
      </c>
      <c r="AA364">
        <v>-0.309440828844886</v>
      </c>
      <c r="AB364">
        <v>-0.33371300243017099</v>
      </c>
      <c r="AC364">
        <v>0.15997138387374299</v>
      </c>
      <c r="AD364">
        <v>0.62883708937830096</v>
      </c>
      <c r="AE364">
        <v>0.71666168058788904</v>
      </c>
      <c r="AF364">
        <v>0.52834950062669805</v>
      </c>
      <c r="AG364">
        <v>1.39948775795115</v>
      </c>
      <c r="AH364">
        <v>1.37087117214467</v>
      </c>
      <c r="AI364">
        <v>1.12682410309324</v>
      </c>
      <c r="AJ364">
        <v>1.23310064418007</v>
      </c>
      <c r="AK364">
        <v>1.12999200351877</v>
      </c>
    </row>
    <row r="365" spans="1:37" x14ac:dyDescent="0.25">
      <c r="A365" t="s">
        <v>1986</v>
      </c>
      <c r="B365" t="s">
        <v>1175</v>
      </c>
      <c r="C365" t="s">
        <v>1108</v>
      </c>
      <c r="D365" t="s">
        <v>1109</v>
      </c>
      <c r="E365">
        <v>2078.1</v>
      </c>
      <c r="F365">
        <v>1.2010082609914501</v>
      </c>
      <c r="G365">
        <v>-0.45392640549068702</v>
      </c>
      <c r="H365">
        <v>-6.0102193219731398E-2</v>
      </c>
      <c r="I365">
        <v>0.99044877509862095</v>
      </c>
      <c r="J365">
        <v>-1.3977084596990601</v>
      </c>
      <c r="K365">
        <v>-1.7605434002697</v>
      </c>
      <c r="L365">
        <v>-0.83133822733141305</v>
      </c>
      <c r="M365">
        <v>-1.2176610765063201</v>
      </c>
      <c r="N365" t="s">
        <v>1020</v>
      </c>
      <c r="O365" t="s">
        <v>1021</v>
      </c>
      <c r="P365" t="s">
        <v>1006</v>
      </c>
      <c r="Q365" t="s">
        <v>1007</v>
      </c>
      <c r="R365" t="s">
        <v>1030</v>
      </c>
      <c r="S365" t="s">
        <v>1030</v>
      </c>
      <c r="T365" t="s">
        <v>1030</v>
      </c>
      <c r="U365" t="s">
        <v>1030</v>
      </c>
      <c r="V365" t="s">
        <v>1009</v>
      </c>
      <c r="W365">
        <v>15</v>
      </c>
      <c r="X365">
        <v>0.46270392796166798</v>
      </c>
      <c r="Y365">
        <v>0.613412474668111</v>
      </c>
      <c r="Z365">
        <v>0.57957423249791795</v>
      </c>
      <c r="AA365">
        <v>3.11565366846785E-2</v>
      </c>
      <c r="AB365">
        <v>-3.1229966854718402E-2</v>
      </c>
      <c r="AC365">
        <v>0.71063754985969196</v>
      </c>
      <c r="AD365">
        <v>0.328101037966681</v>
      </c>
      <c r="AE365">
        <v>0.91897809586177803</v>
      </c>
      <c r="AF365">
        <v>1.35950905821444</v>
      </c>
      <c r="AG365">
        <v>0.81131473875386095</v>
      </c>
      <c r="AH365">
        <v>0.80047372588960297</v>
      </c>
      <c r="AI365">
        <v>1.0673333072097899</v>
      </c>
      <c r="AJ365">
        <v>1.63658062995728</v>
      </c>
      <c r="AK365">
        <v>1.2010082609914501</v>
      </c>
    </row>
    <row r="366" spans="1:37" x14ac:dyDescent="0.25">
      <c r="A366" t="s">
        <v>1987</v>
      </c>
      <c r="B366" t="s">
        <v>1175</v>
      </c>
      <c r="C366" t="s">
        <v>1110</v>
      </c>
      <c r="D366" t="s">
        <v>1111</v>
      </c>
      <c r="E366">
        <v>497.1</v>
      </c>
      <c r="F366">
        <v>0.53134365507460501</v>
      </c>
      <c r="N366" t="s">
        <v>1014</v>
      </c>
      <c r="O366" t="s">
        <v>1014</v>
      </c>
      <c r="P366" t="s">
        <v>1014</v>
      </c>
      <c r="Q366" t="s">
        <v>1014</v>
      </c>
      <c r="R366" t="s">
        <v>1014</v>
      </c>
      <c r="S366" t="s">
        <v>1014</v>
      </c>
      <c r="T366" t="s">
        <v>1014</v>
      </c>
      <c r="U366" t="s">
        <v>1014</v>
      </c>
      <c r="V366" t="s">
        <v>1015</v>
      </c>
      <c r="W366">
        <v>41</v>
      </c>
      <c r="X366">
        <v>0.22932577343521601</v>
      </c>
      <c r="Y366">
        <v>0.47028635400443197</v>
      </c>
      <c r="Z366">
        <v>0.291655783583461</v>
      </c>
      <c r="AA366">
        <v>-0.39880222263805398</v>
      </c>
      <c r="AB366">
        <v>-0.46299943308962499</v>
      </c>
      <c r="AC366">
        <v>-0.11336187294069699</v>
      </c>
      <c r="AD366">
        <v>-0.28739582735556402</v>
      </c>
      <c r="AE366">
        <v>-5.95634786098296E-2</v>
      </c>
      <c r="AF366">
        <v>0.46981330691969497</v>
      </c>
      <c r="AG366">
        <v>0.59151932869656898</v>
      </c>
      <c r="AH366">
        <v>1.0223801248475599</v>
      </c>
      <c r="AI366">
        <v>0.90632611142886699</v>
      </c>
      <c r="AJ366">
        <v>0.80655434916257995</v>
      </c>
      <c r="AK366">
        <v>0.53134365507460501</v>
      </c>
    </row>
    <row r="367" spans="1:37" x14ac:dyDescent="0.25">
      <c r="A367" t="s">
        <v>1988</v>
      </c>
      <c r="B367" t="s">
        <v>1175</v>
      </c>
      <c r="C367" t="s">
        <v>1112</v>
      </c>
      <c r="D367" t="s">
        <v>1113</v>
      </c>
      <c r="E367">
        <v>299.89999999999998</v>
      </c>
      <c r="F367">
        <v>-0.89749706713802302</v>
      </c>
      <c r="N367" t="s">
        <v>1014</v>
      </c>
      <c r="O367" t="s">
        <v>1014</v>
      </c>
      <c r="P367" t="s">
        <v>1014</v>
      </c>
      <c r="Q367" t="s">
        <v>1014</v>
      </c>
      <c r="R367" t="s">
        <v>1014</v>
      </c>
      <c r="S367" t="s">
        <v>1014</v>
      </c>
      <c r="T367" t="s">
        <v>1014</v>
      </c>
      <c r="U367" t="s">
        <v>1014</v>
      </c>
      <c r="V367" t="s">
        <v>1015</v>
      </c>
      <c r="W367">
        <v>72</v>
      </c>
      <c r="X367">
        <v>-1.10764439743955</v>
      </c>
      <c r="Y367">
        <v>-0.96935776260976103</v>
      </c>
      <c r="Z367">
        <v>-1.08153020626924</v>
      </c>
      <c r="AA367">
        <v>-0.98355868408104496</v>
      </c>
      <c r="AB367">
        <v>-1.0106798439331399</v>
      </c>
      <c r="AC367">
        <v>-0.94210398060863398</v>
      </c>
      <c r="AD367">
        <v>-1.19334142074794</v>
      </c>
      <c r="AE367">
        <v>-0.74171263193317505</v>
      </c>
      <c r="AF367">
        <v>-0.85136816779949098</v>
      </c>
      <c r="AG367">
        <v>-0.62919490446540904</v>
      </c>
      <c r="AH367">
        <v>-3.9936592676275501E-2</v>
      </c>
      <c r="AI367">
        <v>-0.293150553319175</v>
      </c>
      <c r="AJ367">
        <v>-0.72517067131808</v>
      </c>
      <c r="AK367">
        <v>-0.89749706713802302</v>
      </c>
    </row>
    <row r="368" spans="1:37" x14ac:dyDescent="0.25">
      <c r="A368" t="s">
        <v>1989</v>
      </c>
      <c r="B368" t="s">
        <v>1175</v>
      </c>
      <c r="C368" t="s">
        <v>1114</v>
      </c>
      <c r="D368" t="s">
        <v>1115</v>
      </c>
      <c r="E368">
        <v>723.9</v>
      </c>
      <c r="F368">
        <v>-0.224713042109838</v>
      </c>
      <c r="N368" t="s">
        <v>1014</v>
      </c>
      <c r="O368" t="s">
        <v>1014</v>
      </c>
      <c r="P368" t="s">
        <v>1014</v>
      </c>
      <c r="Q368" t="s">
        <v>1014</v>
      </c>
      <c r="R368" t="s">
        <v>1014</v>
      </c>
      <c r="S368" t="s">
        <v>1014</v>
      </c>
      <c r="T368" t="s">
        <v>1014</v>
      </c>
      <c r="U368" t="s">
        <v>1014</v>
      </c>
      <c r="V368" t="s">
        <v>1015</v>
      </c>
      <c r="W368">
        <v>62</v>
      </c>
      <c r="X368">
        <v>-1.35757177681386</v>
      </c>
      <c r="Y368">
        <v>-1.3212594460118601</v>
      </c>
      <c r="Z368">
        <v>-1.3833844648622899</v>
      </c>
      <c r="AA368">
        <v>-1.4046866213504801</v>
      </c>
      <c r="AB368">
        <v>-1.3682798611376299</v>
      </c>
      <c r="AC368">
        <v>-1.4111998409105</v>
      </c>
      <c r="AD368">
        <v>-1.3500050588154699</v>
      </c>
      <c r="AE368">
        <v>-1.2764235716601999</v>
      </c>
      <c r="AF368">
        <v>-1.1729470169699201</v>
      </c>
      <c r="AG368">
        <v>-1.2167493275039201</v>
      </c>
      <c r="AH368">
        <v>-0.90273752986073497</v>
      </c>
      <c r="AI368">
        <v>-0.71891163634588295</v>
      </c>
      <c r="AJ368">
        <v>0.113352623660327</v>
      </c>
      <c r="AK368">
        <v>-0.224713042109838</v>
      </c>
    </row>
    <row r="369" spans="1:37" x14ac:dyDescent="0.25">
      <c r="A369" t="s">
        <v>1990</v>
      </c>
      <c r="B369" t="s">
        <v>1175</v>
      </c>
      <c r="C369" t="s">
        <v>1116</v>
      </c>
      <c r="D369" t="s">
        <v>1117</v>
      </c>
      <c r="E369">
        <v>1396.5</v>
      </c>
      <c r="F369">
        <v>1.5988039678214001</v>
      </c>
      <c r="G369">
        <v>-0.73547411501764004</v>
      </c>
      <c r="H369">
        <v>0.79068867479452498</v>
      </c>
      <c r="I369">
        <v>1.00238437849382</v>
      </c>
      <c r="J369">
        <v>-0.23388262581833799</v>
      </c>
      <c r="K369">
        <v>-0.72617681315194804</v>
      </c>
      <c r="L369">
        <v>0.33651595629465197</v>
      </c>
      <c r="M369">
        <v>0.103254972713559</v>
      </c>
      <c r="N369" t="s">
        <v>1020</v>
      </c>
      <c r="O369" t="s">
        <v>1030</v>
      </c>
      <c r="P369" t="s">
        <v>1008</v>
      </c>
      <c r="Q369" t="s">
        <v>1007</v>
      </c>
      <c r="R369" t="s">
        <v>1021</v>
      </c>
      <c r="S369" t="s">
        <v>1021</v>
      </c>
      <c r="T369" t="s">
        <v>1008</v>
      </c>
      <c r="U369" t="s">
        <v>1006</v>
      </c>
      <c r="V369" t="s">
        <v>1009</v>
      </c>
      <c r="W369">
        <v>7</v>
      </c>
      <c r="X369">
        <v>-0.64679042916280705</v>
      </c>
      <c r="Y369">
        <v>-0.91234783685202703</v>
      </c>
      <c r="Z369">
        <v>-0.18516364805462099</v>
      </c>
      <c r="AA369">
        <v>0.69752092769478202</v>
      </c>
      <c r="AB369">
        <v>0.51596233402380298</v>
      </c>
      <c r="AC369">
        <v>-0.106294744044759</v>
      </c>
      <c r="AD369">
        <v>-0.162382554020232</v>
      </c>
      <c r="AE369">
        <v>0.111178022598012</v>
      </c>
      <c r="AF369">
        <v>0.407799052681112</v>
      </c>
      <c r="AG369">
        <v>1.51044253993047</v>
      </c>
      <c r="AH369">
        <v>1.6127209550475601</v>
      </c>
      <c r="AI369">
        <v>1.7133330037954799</v>
      </c>
      <c r="AJ369">
        <v>1.42859217133478</v>
      </c>
      <c r="AK369">
        <v>1.5988039678214001</v>
      </c>
    </row>
    <row r="370" spans="1:37" x14ac:dyDescent="0.25">
      <c r="A370" t="s">
        <v>1991</v>
      </c>
      <c r="B370" t="s">
        <v>1175</v>
      </c>
      <c r="C370" t="s">
        <v>1118</v>
      </c>
      <c r="D370" t="s">
        <v>1119</v>
      </c>
      <c r="E370">
        <v>607.6</v>
      </c>
      <c r="F370">
        <v>-1.18642755324692</v>
      </c>
      <c r="G370">
        <v>-0.56116587203555701</v>
      </c>
      <c r="H370">
        <v>0.34913478331112602</v>
      </c>
      <c r="I370">
        <v>0.73230388446961803</v>
      </c>
      <c r="J370">
        <v>-0.90386311271926301</v>
      </c>
      <c r="K370">
        <v>-1.186873878888</v>
      </c>
      <c r="L370">
        <v>-4.0759384775285297E-2</v>
      </c>
      <c r="M370">
        <v>-0.19650305312298999</v>
      </c>
      <c r="N370" t="s">
        <v>1030</v>
      </c>
      <c r="O370" t="s">
        <v>1021</v>
      </c>
      <c r="P370" t="s">
        <v>1008</v>
      </c>
      <c r="Q370" t="s">
        <v>1008</v>
      </c>
      <c r="R370" t="s">
        <v>1030</v>
      </c>
      <c r="S370" t="s">
        <v>1030</v>
      </c>
      <c r="T370" t="s">
        <v>1006</v>
      </c>
      <c r="U370" t="s">
        <v>1006</v>
      </c>
      <c r="V370" t="s">
        <v>1009</v>
      </c>
      <c r="W370">
        <v>77</v>
      </c>
      <c r="X370">
        <v>-1.2228296667556799</v>
      </c>
      <c r="Y370">
        <v>-1.23506171427143</v>
      </c>
      <c r="Z370">
        <v>-1.23421098066713</v>
      </c>
      <c r="AA370">
        <v>-1.2076034400121201</v>
      </c>
      <c r="AB370">
        <v>-1.24403958999872</v>
      </c>
      <c r="AC370">
        <v>-1.38913985784866</v>
      </c>
      <c r="AD370">
        <v>-1.34517779801605</v>
      </c>
      <c r="AE370">
        <v>-1.52280562269082</v>
      </c>
      <c r="AF370">
        <v>-1.1383924839525501</v>
      </c>
      <c r="AG370">
        <v>-0.236485732581417</v>
      </c>
      <c r="AH370">
        <v>-0.28636533365024702</v>
      </c>
      <c r="AI370">
        <v>-0.71496058435288501</v>
      </c>
      <c r="AJ370">
        <v>-1.2112519939351001</v>
      </c>
      <c r="AK370">
        <v>-1.18642755324692</v>
      </c>
    </row>
    <row r="371" spans="1:37" x14ac:dyDescent="0.25">
      <c r="A371" t="s">
        <v>1992</v>
      </c>
      <c r="B371" t="s">
        <v>1175</v>
      </c>
      <c r="C371" t="s">
        <v>1120</v>
      </c>
      <c r="D371" t="s">
        <v>1121</v>
      </c>
      <c r="E371">
        <v>264.2</v>
      </c>
      <c r="F371">
        <v>-0.48722156377099901</v>
      </c>
      <c r="N371" t="s">
        <v>1014</v>
      </c>
      <c r="O371" t="s">
        <v>1014</v>
      </c>
      <c r="P371" t="s">
        <v>1014</v>
      </c>
      <c r="Q371" t="s">
        <v>1014</v>
      </c>
      <c r="R371" t="s">
        <v>1014</v>
      </c>
      <c r="S371" t="s">
        <v>1014</v>
      </c>
      <c r="T371" t="s">
        <v>1014</v>
      </c>
      <c r="U371" t="s">
        <v>1014</v>
      </c>
      <c r="V371" t="s">
        <v>1015</v>
      </c>
      <c r="W371">
        <v>68</v>
      </c>
      <c r="X371">
        <v>-0.93192839261481997</v>
      </c>
      <c r="Y371">
        <v>-0.84152630509040005</v>
      </c>
      <c r="Z371">
        <v>-0.86510490441544396</v>
      </c>
      <c r="AA371">
        <v>-1.0620742324043599</v>
      </c>
      <c r="AB371">
        <v>-0.88200443434239595</v>
      </c>
      <c r="AC371">
        <v>-0.75076613107206902</v>
      </c>
      <c r="AD371">
        <v>-0.82430129918401995</v>
      </c>
      <c r="AE371">
        <v>-0.54719733853990804</v>
      </c>
      <c r="AF371">
        <v>-0.546392760623159</v>
      </c>
      <c r="AG371">
        <v>-0.74310482201169004</v>
      </c>
      <c r="AH371">
        <v>9.3662907187116604E-2</v>
      </c>
      <c r="AI371">
        <v>-1.0599111437625801</v>
      </c>
      <c r="AJ371">
        <v>-0.887958318708157</v>
      </c>
      <c r="AK371">
        <v>-0.48722156377099901</v>
      </c>
    </row>
    <row r="372" spans="1:37" x14ac:dyDescent="0.25">
      <c r="A372" t="s">
        <v>1993</v>
      </c>
      <c r="B372" t="s">
        <v>1175</v>
      </c>
      <c r="C372" t="s">
        <v>1122</v>
      </c>
      <c r="D372" t="s">
        <v>1123</v>
      </c>
      <c r="E372">
        <v>3094.5</v>
      </c>
      <c r="F372">
        <v>-0.43945462115740103</v>
      </c>
      <c r="G372">
        <v>0.28780189060643102</v>
      </c>
      <c r="H372">
        <v>-0.86708444963079201</v>
      </c>
      <c r="I372">
        <v>-0.91652398549327097</v>
      </c>
      <c r="J372">
        <v>0.54373325237857595</v>
      </c>
      <c r="K372">
        <v>1.30722938384607</v>
      </c>
      <c r="L372">
        <v>-0.432712735338521</v>
      </c>
      <c r="M372">
        <v>1.57109163931569</v>
      </c>
      <c r="N372" t="s">
        <v>1021</v>
      </c>
      <c r="O372" t="s">
        <v>1008</v>
      </c>
      <c r="P372" t="s">
        <v>1021</v>
      </c>
      <c r="Q372" t="s">
        <v>1030</v>
      </c>
      <c r="R372" t="s">
        <v>1008</v>
      </c>
      <c r="S372" t="s">
        <v>1007</v>
      </c>
      <c r="T372" t="s">
        <v>1021</v>
      </c>
      <c r="U372" t="s">
        <v>1007</v>
      </c>
      <c r="V372" t="s">
        <v>1009</v>
      </c>
      <c r="W372">
        <v>67</v>
      </c>
      <c r="X372">
        <v>-1.2938752678057099</v>
      </c>
      <c r="Y372">
        <v>-1.3589263607247</v>
      </c>
      <c r="Z372">
        <v>-1.4984050640723701</v>
      </c>
      <c r="AA372">
        <v>-1.64023456017626</v>
      </c>
      <c r="AB372">
        <v>-1.45294607969609</v>
      </c>
      <c r="AC372">
        <v>-1.16041597253363</v>
      </c>
      <c r="AD372">
        <v>-1.28650101538872</v>
      </c>
      <c r="AE372">
        <v>-1.2142168419822601</v>
      </c>
      <c r="AF372">
        <v>-0.805452919611788</v>
      </c>
      <c r="AG372">
        <v>-1.1602242093949</v>
      </c>
      <c r="AH372">
        <v>-0.88230089350364904</v>
      </c>
      <c r="AI372">
        <v>-0.475822642371451</v>
      </c>
      <c r="AJ372">
        <v>-0.43486630038635199</v>
      </c>
      <c r="AK372">
        <v>-0.43945462115740103</v>
      </c>
    </row>
    <row r="373" spans="1:37" x14ac:dyDescent="0.25">
      <c r="A373" t="s">
        <v>1994</v>
      </c>
      <c r="B373" t="s">
        <v>1175</v>
      </c>
      <c r="C373" t="s">
        <v>1124</v>
      </c>
      <c r="D373" t="s">
        <v>1125</v>
      </c>
      <c r="E373">
        <v>5565.5</v>
      </c>
      <c r="F373">
        <v>0.11073051694171</v>
      </c>
      <c r="G373">
        <v>-8.8903876744966706E-2</v>
      </c>
      <c r="H373">
        <v>-0.17512282669511101</v>
      </c>
      <c r="I373">
        <v>-0.52326694100444404</v>
      </c>
      <c r="J373">
        <v>0.306319029372084</v>
      </c>
      <c r="K373">
        <v>0.13568065414059699</v>
      </c>
      <c r="L373">
        <v>-0.723878541840145</v>
      </c>
      <c r="M373">
        <v>0.72655429730135901</v>
      </c>
      <c r="N373" t="s">
        <v>1006</v>
      </c>
      <c r="O373" t="s">
        <v>1006</v>
      </c>
      <c r="P373" t="s">
        <v>1021</v>
      </c>
      <c r="Q373" t="s">
        <v>1021</v>
      </c>
      <c r="R373" t="s">
        <v>1008</v>
      </c>
      <c r="S373" t="s">
        <v>1006</v>
      </c>
      <c r="T373" t="s">
        <v>1021</v>
      </c>
      <c r="U373" t="s">
        <v>1008</v>
      </c>
      <c r="V373" t="s">
        <v>1009</v>
      </c>
      <c r="W373">
        <v>55</v>
      </c>
      <c r="X373">
        <v>-0.47868711575990602</v>
      </c>
      <c r="Y373">
        <v>-0.61526443189309798</v>
      </c>
      <c r="Z373">
        <v>-0.684189200111465</v>
      </c>
      <c r="AA373">
        <v>-0.83965282114290096</v>
      </c>
      <c r="AB373">
        <v>-0.64040739304192895</v>
      </c>
      <c r="AC373">
        <v>-0.81620988728398403</v>
      </c>
      <c r="AD373">
        <v>-0.50047832261768599</v>
      </c>
      <c r="AE373">
        <v>-8.95092477185985E-2</v>
      </c>
      <c r="AF373">
        <v>-0.25360765289640402</v>
      </c>
      <c r="AG373">
        <v>-0.23951491364112401</v>
      </c>
      <c r="AH373">
        <v>-0.60669013940017102</v>
      </c>
      <c r="AI373">
        <v>-0.46442611474527001</v>
      </c>
      <c r="AJ373">
        <v>-0.14520709327874301</v>
      </c>
      <c r="AK373">
        <v>0.11073051694171</v>
      </c>
    </row>
    <row r="374" spans="1:37" x14ac:dyDescent="0.25">
      <c r="A374" t="s">
        <v>1995</v>
      </c>
      <c r="B374" t="s">
        <v>1175</v>
      </c>
      <c r="C374" t="s">
        <v>1126</v>
      </c>
      <c r="D374" t="s">
        <v>1127</v>
      </c>
      <c r="E374">
        <v>2612.8000000000002</v>
      </c>
      <c r="F374">
        <v>0.63783687050928695</v>
      </c>
      <c r="G374">
        <v>0.53835094690984897</v>
      </c>
      <c r="H374">
        <v>0.224738438728598</v>
      </c>
      <c r="I374">
        <v>0.59327711334649202</v>
      </c>
      <c r="J374">
        <v>-0.84014940563564</v>
      </c>
      <c r="K374">
        <v>-0.90891599776710397</v>
      </c>
      <c r="L374">
        <v>-0.106262221886053</v>
      </c>
      <c r="M374">
        <v>-0.89214941673235704</v>
      </c>
      <c r="N374" t="s">
        <v>1051</v>
      </c>
      <c r="O374" t="s">
        <v>1007</v>
      </c>
      <c r="P374" t="s">
        <v>1006</v>
      </c>
      <c r="Q374" t="s">
        <v>1008</v>
      </c>
      <c r="R374" t="s">
        <v>1030</v>
      </c>
      <c r="S374" t="s">
        <v>1021</v>
      </c>
      <c r="T374" t="s">
        <v>1006</v>
      </c>
      <c r="U374" t="s">
        <v>1030</v>
      </c>
      <c r="V374" t="s">
        <v>1009</v>
      </c>
      <c r="W374">
        <v>36</v>
      </c>
      <c r="X374">
        <v>-0.110049700372276</v>
      </c>
      <c r="Y374">
        <v>-1.48599096154238E-2</v>
      </c>
      <c r="Z374">
        <v>-0.13771061914649199</v>
      </c>
      <c r="AA374">
        <v>-0.19626539003497301</v>
      </c>
      <c r="AB374">
        <v>-0.14074948712110999</v>
      </c>
      <c r="AC374">
        <v>-0.17623218594162901</v>
      </c>
      <c r="AD374">
        <v>1.8755205646507098E-2</v>
      </c>
      <c r="AE374">
        <v>0.71817439308138598</v>
      </c>
      <c r="AF374">
        <v>1.2264634600265401</v>
      </c>
      <c r="AG374">
        <v>0.80160170935306896</v>
      </c>
      <c r="AH374">
        <v>0.80788560032391998</v>
      </c>
      <c r="AI374">
        <v>0.66781544959764305</v>
      </c>
      <c r="AJ374">
        <v>0.435187897767909</v>
      </c>
      <c r="AK374">
        <v>0.63783687050928695</v>
      </c>
    </row>
    <row r="375" spans="1:37" x14ac:dyDescent="0.25">
      <c r="A375" t="s">
        <v>1996</v>
      </c>
      <c r="B375" t="s">
        <v>1175</v>
      </c>
      <c r="C375" t="s">
        <v>1128</v>
      </c>
      <c r="D375" t="s">
        <v>1129</v>
      </c>
      <c r="E375">
        <v>3517.7</v>
      </c>
      <c r="F375">
        <v>0.949897143464845</v>
      </c>
      <c r="G375">
        <v>0.21073058346172199</v>
      </c>
      <c r="H375">
        <v>-1.47788768719238E-2</v>
      </c>
      <c r="I375">
        <v>0.49896160851218102</v>
      </c>
      <c r="J375">
        <v>-0.15430653966621699</v>
      </c>
      <c r="K375">
        <v>-0.27762617404165202</v>
      </c>
      <c r="L375">
        <v>-0.31195222601648698</v>
      </c>
      <c r="M375">
        <v>0.103635531549594</v>
      </c>
      <c r="N375" t="s">
        <v>1020</v>
      </c>
      <c r="O375" t="s">
        <v>1008</v>
      </c>
      <c r="P375" t="s">
        <v>1006</v>
      </c>
      <c r="Q375" t="s">
        <v>1006</v>
      </c>
      <c r="R375" t="s">
        <v>1006</v>
      </c>
      <c r="S375" t="s">
        <v>1006</v>
      </c>
      <c r="T375" t="s">
        <v>1006</v>
      </c>
      <c r="U375" t="s">
        <v>1006</v>
      </c>
      <c r="V375" t="s">
        <v>1009</v>
      </c>
      <c r="W375">
        <v>22</v>
      </c>
      <c r="X375">
        <v>-0.96094654316989103</v>
      </c>
      <c r="Y375">
        <v>-9.7897054209434203E-2</v>
      </c>
      <c r="Z375">
        <v>0.71372683875425302</v>
      </c>
      <c r="AA375">
        <v>0.51656325362139499</v>
      </c>
      <c r="AB375">
        <v>0.71060576558064603</v>
      </c>
      <c r="AC375">
        <v>0.461456732620531</v>
      </c>
      <c r="AD375">
        <v>0.64959960784431003</v>
      </c>
      <c r="AE375">
        <v>0.82509584371688605</v>
      </c>
      <c r="AF375">
        <v>0.93992781580718998</v>
      </c>
      <c r="AG375">
        <v>0.61065017044153602</v>
      </c>
      <c r="AH375">
        <v>0.4244849827969</v>
      </c>
      <c r="AI375">
        <v>0.37536610484354899</v>
      </c>
      <c r="AJ375">
        <v>1.03240488698887</v>
      </c>
      <c r="AK375">
        <v>0.949897143464845</v>
      </c>
    </row>
    <row r="376" spans="1:37" x14ac:dyDescent="0.25">
      <c r="A376" t="s">
        <v>1997</v>
      </c>
      <c r="B376" t="s">
        <v>1175</v>
      </c>
      <c r="C376" t="s">
        <v>1130</v>
      </c>
      <c r="D376" t="s">
        <v>1131</v>
      </c>
      <c r="E376">
        <v>4822.5</v>
      </c>
      <c r="F376">
        <v>-2.4660418551963801E-2</v>
      </c>
      <c r="G376">
        <v>-0.66643920883355601</v>
      </c>
      <c r="H376">
        <v>-0.105445189105027</v>
      </c>
      <c r="I376">
        <v>0.77890988368548197</v>
      </c>
      <c r="J376">
        <v>-1.5478813717453599</v>
      </c>
      <c r="K376">
        <v>-1.1957723861637299</v>
      </c>
      <c r="L376">
        <v>-0.99612394959599704</v>
      </c>
      <c r="M376">
        <v>-2.5211509935615601</v>
      </c>
      <c r="N376" t="s">
        <v>1006</v>
      </c>
      <c r="O376" t="s">
        <v>1030</v>
      </c>
      <c r="P376" t="s">
        <v>1006</v>
      </c>
      <c r="Q376" t="s">
        <v>1008</v>
      </c>
      <c r="R376" t="s">
        <v>1030</v>
      </c>
      <c r="S376" t="s">
        <v>1030</v>
      </c>
      <c r="T376" t="s">
        <v>1030</v>
      </c>
      <c r="U376" t="s">
        <v>1030</v>
      </c>
      <c r="V376" t="s">
        <v>1009</v>
      </c>
      <c r="W376">
        <v>58</v>
      </c>
      <c r="X376">
        <v>-0.38034934303010898</v>
      </c>
      <c r="Y376">
        <v>-0.23644641158979099</v>
      </c>
      <c r="Z376">
        <v>-0.205655542621584</v>
      </c>
      <c r="AA376">
        <v>-0.47333774728211298</v>
      </c>
      <c r="AB376">
        <v>-0.34929756795017203</v>
      </c>
      <c r="AC376">
        <v>3.6336043631880399E-3</v>
      </c>
      <c r="AD376">
        <v>0.468739825163067</v>
      </c>
      <c r="AE376">
        <v>0.71295201301857503</v>
      </c>
      <c r="AF376">
        <v>1.01202750889436</v>
      </c>
      <c r="AG376">
        <v>0.56537346797073895</v>
      </c>
      <c r="AH376">
        <v>0.38195458748017702</v>
      </c>
      <c r="AI376">
        <v>0.18366170708802901</v>
      </c>
      <c r="AJ376">
        <v>0.112607783903221</v>
      </c>
      <c r="AK376">
        <v>-2.4660418551963801E-2</v>
      </c>
    </row>
    <row r="377" spans="1:37" x14ac:dyDescent="0.25">
      <c r="A377" t="s">
        <v>1998</v>
      </c>
      <c r="B377" t="s">
        <v>1175</v>
      </c>
      <c r="C377" t="s">
        <v>1132</v>
      </c>
      <c r="D377" t="s">
        <v>1133</v>
      </c>
      <c r="E377">
        <v>1660.3</v>
      </c>
      <c r="F377">
        <v>0.89348935676172203</v>
      </c>
      <c r="G377">
        <v>0.17744092378930301</v>
      </c>
      <c r="H377">
        <v>1.4718134960425999</v>
      </c>
      <c r="I377">
        <v>0.566320647627375</v>
      </c>
      <c r="J377">
        <v>-0.48439305392016602</v>
      </c>
      <c r="K377">
        <v>1.5117120095921399</v>
      </c>
      <c r="L377">
        <v>-0.23418172397595299</v>
      </c>
      <c r="M377">
        <v>0.34044281277829302</v>
      </c>
      <c r="N377" t="s">
        <v>1020</v>
      </c>
      <c r="O377" t="s">
        <v>1008</v>
      </c>
      <c r="P377" t="s">
        <v>1007</v>
      </c>
      <c r="Q377" t="s">
        <v>1008</v>
      </c>
      <c r="R377" t="s">
        <v>1021</v>
      </c>
      <c r="S377" t="s">
        <v>1007</v>
      </c>
      <c r="T377" t="s">
        <v>1006</v>
      </c>
      <c r="U377" t="s">
        <v>1008</v>
      </c>
      <c r="V377" t="s">
        <v>1009</v>
      </c>
      <c r="W377">
        <v>27</v>
      </c>
      <c r="X377">
        <v>0.54917582006287302</v>
      </c>
      <c r="Y377">
        <v>0.598848375641299</v>
      </c>
      <c r="Z377">
        <v>-0.167341086491717</v>
      </c>
      <c r="AA377">
        <v>-0.44322925131639701</v>
      </c>
      <c r="AB377">
        <v>0.29203635844575299</v>
      </c>
      <c r="AC377">
        <v>1.0421707527647699</v>
      </c>
      <c r="AD377">
        <v>0.56156231449979799</v>
      </c>
      <c r="AE377">
        <v>0.64910529012838303</v>
      </c>
      <c r="AF377">
        <v>0.61437828115479798</v>
      </c>
      <c r="AG377">
        <v>-0.115164628702434</v>
      </c>
      <c r="AH377">
        <v>0.136294162913593</v>
      </c>
      <c r="AI377">
        <v>0.31820093318750298</v>
      </c>
      <c r="AJ377">
        <v>0.31871101779722899</v>
      </c>
      <c r="AK377">
        <v>0.89348935676172203</v>
      </c>
    </row>
    <row r="378" spans="1:37" x14ac:dyDescent="0.25">
      <c r="A378" t="s">
        <v>1999</v>
      </c>
      <c r="B378" t="s">
        <v>1175</v>
      </c>
      <c r="C378" t="s">
        <v>1134</v>
      </c>
      <c r="D378" t="s">
        <v>1135</v>
      </c>
      <c r="E378">
        <v>3415.6</v>
      </c>
      <c r="F378">
        <v>0.60723909704479595</v>
      </c>
      <c r="G378">
        <v>1.5932626387358999</v>
      </c>
      <c r="H378">
        <v>-0.15447930056034501</v>
      </c>
      <c r="I378">
        <v>-0.44875972853651103</v>
      </c>
      <c r="J378">
        <v>0.21469233298175799</v>
      </c>
      <c r="K378">
        <v>1.5009607807351799</v>
      </c>
      <c r="L378">
        <v>-0.94490139180466204</v>
      </c>
      <c r="M378">
        <v>1.15285051286859</v>
      </c>
      <c r="N378" t="s">
        <v>1051</v>
      </c>
      <c r="O378" t="s">
        <v>1007</v>
      </c>
      <c r="P378" t="s">
        <v>1006</v>
      </c>
      <c r="Q378" t="s">
        <v>1021</v>
      </c>
      <c r="R378" t="s">
        <v>1008</v>
      </c>
      <c r="S378" t="s">
        <v>1007</v>
      </c>
      <c r="T378" t="s">
        <v>1030</v>
      </c>
      <c r="U378" t="s">
        <v>1007</v>
      </c>
      <c r="V378" t="s">
        <v>1009</v>
      </c>
      <c r="W378">
        <v>37</v>
      </c>
      <c r="X378">
        <v>0.25375965773301301</v>
      </c>
      <c r="Y378">
        <v>0.37864556405739402</v>
      </c>
      <c r="Z378">
        <v>1.3496708866717701E-2</v>
      </c>
      <c r="AA378">
        <v>-0.104214449058664</v>
      </c>
      <c r="AB378">
        <v>0.22510180488972201</v>
      </c>
      <c r="AC378">
        <v>2.28110971633016E-2</v>
      </c>
      <c r="AD378">
        <v>0.19458612671868</v>
      </c>
      <c r="AE378">
        <v>0.56434581028518405</v>
      </c>
      <c r="AF378">
        <v>0.57523764370856101</v>
      </c>
      <c r="AG378">
        <v>0.20806872618217001</v>
      </c>
      <c r="AH378">
        <v>0.43416056246296603</v>
      </c>
      <c r="AI378">
        <v>0.693433128038772</v>
      </c>
      <c r="AJ378">
        <v>0.64298453149156898</v>
      </c>
      <c r="AK378">
        <v>0.60723909704479595</v>
      </c>
    </row>
    <row r="379" spans="1:37" x14ac:dyDescent="0.25">
      <c r="A379" t="s">
        <v>2000</v>
      </c>
      <c r="B379" t="s">
        <v>1175</v>
      </c>
      <c r="C379" t="s">
        <v>1136</v>
      </c>
      <c r="D379" t="s">
        <v>1137</v>
      </c>
      <c r="E379">
        <v>2460.1</v>
      </c>
      <c r="F379">
        <v>0.25975242301381002</v>
      </c>
      <c r="G379">
        <v>1.7182451024415699</v>
      </c>
      <c r="H379">
        <v>-0.79837815386747701</v>
      </c>
      <c r="I379">
        <v>-0.54512052390358601</v>
      </c>
      <c r="J379">
        <v>0.50948421454012105</v>
      </c>
      <c r="K379">
        <v>1.0350550066931601</v>
      </c>
      <c r="L379">
        <v>-0.93394526113268095</v>
      </c>
      <c r="M379">
        <v>0.82541723572047798</v>
      </c>
      <c r="N379" t="s">
        <v>1008</v>
      </c>
      <c r="O379" t="s">
        <v>1007</v>
      </c>
      <c r="P379" t="s">
        <v>1021</v>
      </c>
      <c r="Q379" t="s">
        <v>1021</v>
      </c>
      <c r="R379" t="s">
        <v>1008</v>
      </c>
      <c r="S379" t="s">
        <v>1007</v>
      </c>
      <c r="T379" t="s">
        <v>1030</v>
      </c>
      <c r="U379" t="s">
        <v>1007</v>
      </c>
      <c r="V379" t="s">
        <v>1009</v>
      </c>
      <c r="W379">
        <v>50</v>
      </c>
      <c r="X379">
        <v>7.4886933523474697E-2</v>
      </c>
      <c r="Y379">
        <v>0.25010082520347698</v>
      </c>
      <c r="Z379">
        <v>-0.55021344355832702</v>
      </c>
      <c r="AA379">
        <v>-0.29617164743261398</v>
      </c>
      <c r="AB379">
        <v>0.14219630915242801</v>
      </c>
      <c r="AC379">
        <v>2.8868518541588301E-2</v>
      </c>
      <c r="AD379">
        <v>-4.77321782100038E-4</v>
      </c>
      <c r="AE379">
        <v>0.233490172764</v>
      </c>
      <c r="AF379">
        <v>0.43642331001955798</v>
      </c>
      <c r="AG379">
        <v>0.17623722952359</v>
      </c>
      <c r="AH379">
        <v>8.8720501980642894E-2</v>
      </c>
      <c r="AI379">
        <v>0.46926250439261602</v>
      </c>
      <c r="AJ379">
        <v>0.68573656071634004</v>
      </c>
      <c r="AK379">
        <v>0.25975242301381002</v>
      </c>
    </row>
    <row r="380" spans="1:37" x14ac:dyDescent="0.25">
      <c r="A380" t="s">
        <v>2001</v>
      </c>
      <c r="B380" t="s">
        <v>1175</v>
      </c>
      <c r="C380" t="s">
        <v>1138</v>
      </c>
      <c r="D380" t="s">
        <v>1139</v>
      </c>
      <c r="E380">
        <v>248.3</v>
      </c>
      <c r="F380">
        <v>0.18165627494799999</v>
      </c>
      <c r="G380">
        <v>-5.3897851148783198E-2</v>
      </c>
      <c r="H380">
        <v>-8.7451801072993204E-2</v>
      </c>
      <c r="I380">
        <v>-0.57316607630500505</v>
      </c>
      <c r="J380">
        <v>-0.65699561677945995</v>
      </c>
      <c r="K380">
        <v>-0.57705058361211004</v>
      </c>
      <c r="L380">
        <v>-0.62995576112586904</v>
      </c>
      <c r="M380">
        <v>-1.11839471130208</v>
      </c>
      <c r="N380" t="s">
        <v>1008</v>
      </c>
      <c r="O380" t="s">
        <v>1006</v>
      </c>
      <c r="P380" t="s">
        <v>1006</v>
      </c>
      <c r="Q380" t="s">
        <v>1021</v>
      </c>
      <c r="R380" t="s">
        <v>1030</v>
      </c>
      <c r="S380" t="s">
        <v>1021</v>
      </c>
      <c r="T380" t="s">
        <v>1021</v>
      </c>
      <c r="U380" t="s">
        <v>1030</v>
      </c>
      <c r="V380" t="s">
        <v>1009</v>
      </c>
      <c r="W380">
        <v>54</v>
      </c>
      <c r="X380">
        <v>0.30065718907449202</v>
      </c>
      <c r="Y380">
        <v>-0.33441325638470198</v>
      </c>
      <c r="Z380">
        <v>-0.61914981419716497</v>
      </c>
      <c r="AA380">
        <v>-0.687830624399284</v>
      </c>
      <c r="AB380">
        <v>-0.43538473205814099</v>
      </c>
      <c r="AC380">
        <v>-0.18478662080168601</v>
      </c>
      <c r="AD380">
        <v>-1.03283486605573</v>
      </c>
      <c r="AE380">
        <v>-0.93159951541664299</v>
      </c>
      <c r="AF380">
        <v>0.44258569124465902</v>
      </c>
      <c r="AG380">
        <v>-0.13011846468457799</v>
      </c>
      <c r="AH380">
        <v>-7.0913753671087196E-2</v>
      </c>
      <c r="AI380">
        <v>-0.57389175752408805</v>
      </c>
      <c r="AJ380">
        <v>0.15222108916695901</v>
      </c>
      <c r="AK380">
        <v>0.18165627494799999</v>
      </c>
    </row>
    <row r="381" spans="1:37" x14ac:dyDescent="0.25">
      <c r="A381" t="s">
        <v>2002</v>
      </c>
      <c r="B381" t="s">
        <v>1175</v>
      </c>
      <c r="C381" t="s">
        <v>1140</v>
      </c>
      <c r="D381" t="s">
        <v>1141</v>
      </c>
      <c r="E381">
        <v>788.9</v>
      </c>
      <c r="F381">
        <v>0.90440087433768701</v>
      </c>
      <c r="G381">
        <v>0.18474896806115501</v>
      </c>
      <c r="H381">
        <v>1.8616298203215</v>
      </c>
      <c r="I381">
        <v>-1.0021943974882801</v>
      </c>
      <c r="J381">
        <v>-0.35531477394323102</v>
      </c>
      <c r="K381">
        <v>0.44325897673578502</v>
      </c>
      <c r="L381">
        <v>-0.80413178775406702</v>
      </c>
      <c r="M381">
        <v>0.52661043703265698</v>
      </c>
      <c r="N381" t="s">
        <v>1020</v>
      </c>
      <c r="O381" t="s">
        <v>1008</v>
      </c>
      <c r="P381" t="s">
        <v>1007</v>
      </c>
      <c r="Q381" t="s">
        <v>1030</v>
      </c>
      <c r="R381" t="s">
        <v>1021</v>
      </c>
      <c r="S381" t="s">
        <v>1006</v>
      </c>
      <c r="T381" t="s">
        <v>1021</v>
      </c>
      <c r="U381" t="s">
        <v>1008</v>
      </c>
      <c r="V381" t="s">
        <v>1009</v>
      </c>
      <c r="W381">
        <v>25</v>
      </c>
      <c r="X381">
        <v>4.4897453000989199E-2</v>
      </c>
      <c r="Y381">
        <v>-0.89443867500072705</v>
      </c>
      <c r="Z381">
        <v>-0.90727578561096101</v>
      </c>
      <c r="AA381">
        <v>-8.4868636597385198E-3</v>
      </c>
      <c r="AB381">
        <v>0.56162713865254899</v>
      </c>
      <c r="AC381">
        <v>0.119592237664487</v>
      </c>
      <c r="AD381">
        <v>0.26899692793310498</v>
      </c>
      <c r="AE381">
        <v>0.35743454249631001</v>
      </c>
      <c r="AF381">
        <v>0.42968788712063799</v>
      </c>
      <c r="AG381">
        <v>0.45149448285285998</v>
      </c>
      <c r="AH381">
        <v>0.49313163742076799</v>
      </c>
      <c r="AI381">
        <v>0.81553569208029897</v>
      </c>
      <c r="AJ381">
        <v>0.88605873151088299</v>
      </c>
      <c r="AK381">
        <v>0.90440087433768701</v>
      </c>
    </row>
    <row r="382" spans="1:37" x14ac:dyDescent="0.25">
      <c r="A382" t="s">
        <v>2003</v>
      </c>
      <c r="B382" t="s">
        <v>1175</v>
      </c>
      <c r="C382" t="s">
        <v>1142</v>
      </c>
      <c r="D382" t="s">
        <v>1143</v>
      </c>
      <c r="E382">
        <v>976.6</v>
      </c>
      <c r="F382">
        <v>0.913573589075653</v>
      </c>
      <c r="G382">
        <v>2.5838796081784601</v>
      </c>
      <c r="H382">
        <v>-1.25690077390969</v>
      </c>
      <c r="I382">
        <v>-2.4563308550229102</v>
      </c>
      <c r="J382">
        <v>0.21711552441797599</v>
      </c>
      <c r="K382">
        <v>0.16993318134951099</v>
      </c>
      <c r="L382">
        <v>8.1344592233038096E-2</v>
      </c>
      <c r="M382">
        <v>1.06319455735461</v>
      </c>
      <c r="N382" t="s">
        <v>1020</v>
      </c>
      <c r="O382" t="s">
        <v>1007</v>
      </c>
      <c r="P382" t="s">
        <v>1030</v>
      </c>
      <c r="Q382" t="s">
        <v>1030</v>
      </c>
      <c r="R382" t="s">
        <v>1008</v>
      </c>
      <c r="S382" t="s">
        <v>1006</v>
      </c>
      <c r="T382" t="s">
        <v>1008</v>
      </c>
      <c r="U382" t="s">
        <v>1007</v>
      </c>
      <c r="V382" t="s">
        <v>1009</v>
      </c>
      <c r="W382">
        <v>24</v>
      </c>
      <c r="X382">
        <v>-0.13572439248222601</v>
      </c>
      <c r="Y382">
        <v>-0.25146288786901499</v>
      </c>
      <c r="Z382">
        <v>-0.79727540536570496</v>
      </c>
      <c r="AA382">
        <v>-0.96845945185764404</v>
      </c>
      <c r="AB382">
        <v>-1.00475468645157</v>
      </c>
      <c r="AC382">
        <v>-0.72262605133240498</v>
      </c>
      <c r="AD382">
        <v>-0.45219445156378502</v>
      </c>
      <c r="AE382">
        <v>-0.31172467765179301</v>
      </c>
      <c r="AF382">
        <v>-0.12897338851419901</v>
      </c>
      <c r="AG382">
        <v>-0.154425187556018</v>
      </c>
      <c r="AH382">
        <v>1.0311058376237401</v>
      </c>
      <c r="AI382">
        <v>1.3096224745603899</v>
      </c>
      <c r="AJ382">
        <v>1.19774860308549</v>
      </c>
      <c r="AK382">
        <v>0.913573589075653</v>
      </c>
    </row>
    <row r="383" spans="1:37" x14ac:dyDescent="0.25">
      <c r="A383" t="s">
        <v>2004</v>
      </c>
      <c r="B383" t="s">
        <v>1175</v>
      </c>
      <c r="C383" t="s">
        <v>1144</v>
      </c>
      <c r="D383" t="s">
        <v>1145</v>
      </c>
      <c r="E383">
        <v>4003.6</v>
      </c>
      <c r="F383">
        <v>1.05260369533697</v>
      </c>
      <c r="G383">
        <v>-0.21800118752431699</v>
      </c>
      <c r="H383">
        <v>-1.25690077390969</v>
      </c>
      <c r="I383">
        <v>0.71982825932488403</v>
      </c>
      <c r="J383">
        <v>6.5771242881905501E-2</v>
      </c>
      <c r="K383">
        <v>1.0691182292874599</v>
      </c>
      <c r="L383">
        <v>-3.91349605545862E-2</v>
      </c>
      <c r="M383">
        <v>1.9810586370184999</v>
      </c>
      <c r="N383" t="s">
        <v>1020</v>
      </c>
      <c r="O383" t="s">
        <v>1006</v>
      </c>
      <c r="P383" t="s">
        <v>1030</v>
      </c>
      <c r="Q383" t="s">
        <v>1008</v>
      </c>
      <c r="R383" t="s">
        <v>1006</v>
      </c>
      <c r="S383" t="s">
        <v>1007</v>
      </c>
      <c r="T383" t="s">
        <v>1006</v>
      </c>
      <c r="U383" t="s">
        <v>1007</v>
      </c>
      <c r="V383" t="s">
        <v>1009</v>
      </c>
      <c r="W383">
        <v>18</v>
      </c>
      <c r="X383">
        <v>0.35673863706456799</v>
      </c>
      <c r="Y383">
        <v>0.24828341256792399</v>
      </c>
      <c r="Z383">
        <v>-9.40675391605197E-2</v>
      </c>
      <c r="AA383">
        <v>0.50863276045450001</v>
      </c>
      <c r="AB383">
        <v>0.431753864386616</v>
      </c>
      <c r="AC383">
        <v>0.44256189913864402</v>
      </c>
      <c r="AD383">
        <v>0.42292262987434498</v>
      </c>
      <c r="AE383">
        <v>0.471933288509781</v>
      </c>
      <c r="AF383">
        <v>0.95401877643259003</v>
      </c>
      <c r="AG383">
        <v>1.1567554360321799</v>
      </c>
      <c r="AH383">
        <v>1.4546195780704001</v>
      </c>
      <c r="AI383">
        <v>1.24233067695551</v>
      </c>
      <c r="AJ383">
        <v>1.21421724523935</v>
      </c>
      <c r="AK383">
        <v>1.05260369533697</v>
      </c>
    </row>
    <row r="384" spans="1:37" x14ac:dyDescent="0.25">
      <c r="A384" t="s">
        <v>2005</v>
      </c>
      <c r="B384" t="s">
        <v>1175</v>
      </c>
      <c r="C384" t="s">
        <v>1146</v>
      </c>
      <c r="D384" t="s">
        <v>1147</v>
      </c>
      <c r="E384">
        <v>3892.7</v>
      </c>
      <c r="F384">
        <v>-8.5699123623347903E-2</v>
      </c>
      <c r="G384">
        <v>-0.53842641017485404</v>
      </c>
      <c r="H384">
        <v>-0.477268125351893</v>
      </c>
      <c r="I384">
        <v>0.21262400427929701</v>
      </c>
      <c r="J384">
        <v>0.39322846296138603</v>
      </c>
      <c r="K384">
        <v>-0.66116484265247</v>
      </c>
      <c r="L384">
        <v>-3.1136482070792601E-2</v>
      </c>
      <c r="M384">
        <v>1.5672924893359499</v>
      </c>
      <c r="N384" t="s">
        <v>1006</v>
      </c>
      <c r="O384" t="s">
        <v>1021</v>
      </c>
      <c r="P384" t="s">
        <v>1021</v>
      </c>
      <c r="Q384" t="s">
        <v>1006</v>
      </c>
      <c r="R384" t="s">
        <v>1008</v>
      </c>
      <c r="S384" t="s">
        <v>1021</v>
      </c>
      <c r="T384" t="s">
        <v>1008</v>
      </c>
      <c r="U384" t="s">
        <v>1007</v>
      </c>
      <c r="V384" t="s">
        <v>1009</v>
      </c>
      <c r="W384">
        <v>59</v>
      </c>
      <c r="X384">
        <v>0.25043755241818599</v>
      </c>
      <c r="Y384">
        <v>-0.67442881299105195</v>
      </c>
      <c r="Z384">
        <v>-1.1654210893845101</v>
      </c>
      <c r="AA384">
        <v>-0.87847522005073198</v>
      </c>
      <c r="AB384">
        <v>-0.92602267696589902</v>
      </c>
      <c r="AC384">
        <v>-1.06983216253145</v>
      </c>
      <c r="AD384">
        <v>-0.47524384854812701</v>
      </c>
      <c r="AE384">
        <v>0.25730587889059098</v>
      </c>
      <c r="AF384">
        <v>-0.109920027847788</v>
      </c>
      <c r="AG384">
        <v>0.56113739784558603</v>
      </c>
      <c r="AH384">
        <v>0.14860090667429299</v>
      </c>
      <c r="AI384">
        <v>-0.16755387020885101</v>
      </c>
      <c r="AJ384">
        <v>0.54739200405048305</v>
      </c>
      <c r="AK384">
        <v>-8.5699123623347903E-2</v>
      </c>
    </row>
    <row r="385" spans="1:37" x14ac:dyDescent="0.25">
      <c r="A385" t="s">
        <v>2006</v>
      </c>
      <c r="B385" t="s">
        <v>1175</v>
      </c>
      <c r="C385" t="s">
        <v>1148</v>
      </c>
      <c r="D385" t="s">
        <v>1149</v>
      </c>
      <c r="E385">
        <v>1362.7</v>
      </c>
      <c r="F385">
        <v>-0.51529645242700794</v>
      </c>
      <c r="G385">
        <v>-0.58710147008993996</v>
      </c>
      <c r="H385">
        <v>-1.6467170981885899</v>
      </c>
      <c r="I385">
        <v>-0.16484357525322399</v>
      </c>
      <c r="J385">
        <v>4.0687879093505901E-2</v>
      </c>
      <c r="K385">
        <v>0.47956439826508601</v>
      </c>
      <c r="L385">
        <v>0.31593678231717198</v>
      </c>
      <c r="M385">
        <v>1.09287175609372</v>
      </c>
      <c r="N385" t="s">
        <v>1021</v>
      </c>
      <c r="O385" t="s">
        <v>1030</v>
      </c>
      <c r="P385" t="s">
        <v>1030</v>
      </c>
      <c r="Q385" t="s">
        <v>1021</v>
      </c>
      <c r="R385" t="s">
        <v>1006</v>
      </c>
      <c r="S385" t="s">
        <v>1008</v>
      </c>
      <c r="T385" t="s">
        <v>1008</v>
      </c>
      <c r="U385" t="s">
        <v>1007</v>
      </c>
      <c r="V385" t="s">
        <v>1009</v>
      </c>
      <c r="W385">
        <v>69</v>
      </c>
      <c r="X385">
        <v>-0.30435734571093598</v>
      </c>
      <c r="Y385">
        <v>-9.1703079141296898E-2</v>
      </c>
      <c r="Z385">
        <v>-1.15390651181865</v>
      </c>
      <c r="AA385">
        <v>-1.6722936795629</v>
      </c>
      <c r="AB385">
        <v>-1.51438305350587</v>
      </c>
      <c r="AC385">
        <v>-1.54214682681866</v>
      </c>
      <c r="AD385">
        <v>-1.5387555753619899</v>
      </c>
      <c r="AE385">
        <v>-0.78869600757027802</v>
      </c>
      <c r="AF385">
        <v>0.79760585411156504</v>
      </c>
      <c r="AG385">
        <v>1.2400136962214701</v>
      </c>
      <c r="AH385">
        <v>0.31266797922913298</v>
      </c>
      <c r="AI385">
        <v>0.25262431850255701</v>
      </c>
      <c r="AJ385">
        <v>1.05301568923372E-2</v>
      </c>
      <c r="AK385">
        <v>-0.51529645242700794</v>
      </c>
    </row>
    <row r="386" spans="1:37" x14ac:dyDescent="0.25">
      <c r="A386" t="s">
        <v>2007</v>
      </c>
      <c r="B386" t="s">
        <v>1175</v>
      </c>
      <c r="C386" t="s">
        <v>1150</v>
      </c>
      <c r="D386" t="s">
        <v>1151</v>
      </c>
      <c r="E386">
        <v>4238.3999999999996</v>
      </c>
      <c r="F386">
        <v>-0.25828647970428098</v>
      </c>
      <c r="G386">
        <v>0.628837446261169</v>
      </c>
      <c r="H386">
        <v>-1.48551686424096</v>
      </c>
      <c r="I386">
        <v>-0.54854102055231002</v>
      </c>
      <c r="J386">
        <v>0.88227130772069395</v>
      </c>
      <c r="K386">
        <v>0.95768404523592099</v>
      </c>
      <c r="L386">
        <v>-1.23891692850199E-2</v>
      </c>
      <c r="M386">
        <v>1.27939782655991</v>
      </c>
      <c r="N386" t="s">
        <v>1021</v>
      </c>
      <c r="O386" t="s">
        <v>1007</v>
      </c>
      <c r="P386" t="s">
        <v>1030</v>
      </c>
      <c r="Q386" t="s">
        <v>1021</v>
      </c>
      <c r="R386" t="s">
        <v>1007</v>
      </c>
      <c r="S386" t="s">
        <v>1008</v>
      </c>
      <c r="T386" t="s">
        <v>1008</v>
      </c>
      <c r="U386" t="s">
        <v>1007</v>
      </c>
      <c r="V386" t="s">
        <v>1009</v>
      </c>
      <c r="W386">
        <v>63</v>
      </c>
      <c r="X386">
        <v>-0.75580579931263103</v>
      </c>
      <c r="Y386">
        <v>-0.73023680523706103</v>
      </c>
      <c r="Z386">
        <v>-0.82373018610304805</v>
      </c>
      <c r="AA386">
        <v>-0.98938894037018599</v>
      </c>
      <c r="AB386">
        <v>-1.09549907680521</v>
      </c>
      <c r="AC386">
        <v>-1.3302188270678601</v>
      </c>
      <c r="AD386">
        <v>-1.2299377110321099</v>
      </c>
      <c r="AE386">
        <v>-0.62868041034438604</v>
      </c>
      <c r="AF386">
        <v>-0.168597973993239</v>
      </c>
      <c r="AG386">
        <v>-0.17733066442122999</v>
      </c>
      <c r="AH386">
        <v>0.108555052005886</v>
      </c>
      <c r="AI386">
        <v>0.30900721629540301</v>
      </c>
      <c r="AJ386">
        <v>-6.0545245326553997E-2</v>
      </c>
      <c r="AK386">
        <v>-0.25828647970428098</v>
      </c>
    </row>
    <row r="387" spans="1:37" x14ac:dyDescent="0.25">
      <c r="A387" t="s">
        <v>2008</v>
      </c>
      <c r="B387" t="s">
        <v>1175</v>
      </c>
      <c r="C387" t="s">
        <v>1152</v>
      </c>
      <c r="D387" t="s">
        <v>1153</v>
      </c>
      <c r="E387">
        <v>346.6</v>
      </c>
      <c r="F387">
        <v>0.18732168262697399</v>
      </c>
      <c r="G387">
        <v>-0.18031865506265299</v>
      </c>
      <c r="H387">
        <v>-1.6467170981885899</v>
      </c>
      <c r="I387">
        <v>-1.3277964649960401</v>
      </c>
      <c r="J387">
        <v>2.26344292418533</v>
      </c>
      <c r="K387">
        <v>-0.41576114477431603</v>
      </c>
      <c r="L387">
        <v>5.7191352934203799E-2</v>
      </c>
      <c r="M387">
        <v>0.65249351816646195</v>
      </c>
      <c r="N387" t="s">
        <v>1008</v>
      </c>
      <c r="O387" t="s">
        <v>1006</v>
      </c>
      <c r="P387" t="s">
        <v>1030</v>
      </c>
      <c r="Q387" t="s">
        <v>1030</v>
      </c>
      <c r="R387" t="s">
        <v>1007</v>
      </c>
      <c r="S387" t="s">
        <v>1021</v>
      </c>
      <c r="T387" t="s">
        <v>1008</v>
      </c>
      <c r="U387" t="s">
        <v>1008</v>
      </c>
      <c r="V387" t="s">
        <v>1009</v>
      </c>
      <c r="W387">
        <v>52</v>
      </c>
      <c r="X387">
        <v>-1.0134929393774299</v>
      </c>
      <c r="Y387">
        <v>-0.85478949166084595</v>
      </c>
      <c r="Z387">
        <v>-0.71967274010967397</v>
      </c>
      <c r="AA387">
        <v>-1.08576579526272</v>
      </c>
      <c r="AB387">
        <v>-1.36870137319362</v>
      </c>
      <c r="AC387">
        <v>-1.46600109280061</v>
      </c>
      <c r="AD387">
        <v>-1.17951250175261</v>
      </c>
      <c r="AE387">
        <v>-1.2487695519075499</v>
      </c>
      <c r="AF387">
        <v>-0.70323969241339901</v>
      </c>
      <c r="AG387">
        <v>-0.91765707955877196</v>
      </c>
      <c r="AH387">
        <v>-1.3761060762466899</v>
      </c>
      <c r="AI387">
        <v>-0.20348931143201801</v>
      </c>
      <c r="AJ387">
        <v>1.20879751920279</v>
      </c>
      <c r="AK387">
        <v>0.18732168262697399</v>
      </c>
    </row>
    <row r="388" spans="1:37" x14ac:dyDescent="0.25">
      <c r="A388" t="s">
        <v>2009</v>
      </c>
      <c r="B388" t="s">
        <v>1175</v>
      </c>
      <c r="C388" t="s">
        <v>1154</v>
      </c>
      <c r="D388" t="s">
        <v>1155</v>
      </c>
      <c r="E388">
        <v>1436.3</v>
      </c>
      <c r="F388">
        <v>-1.0768083268608899</v>
      </c>
      <c r="G388">
        <v>-0.59978579567613599</v>
      </c>
      <c r="H388">
        <v>0.50238863445950799</v>
      </c>
      <c r="I388">
        <v>-8.33430456686549E-2</v>
      </c>
      <c r="J388">
        <v>0.47731971179190902</v>
      </c>
      <c r="K388">
        <v>-1.1502481014054</v>
      </c>
      <c r="L388">
        <v>-0.79313128536569</v>
      </c>
      <c r="M388">
        <v>9.97675997893171E-3</v>
      </c>
      <c r="N388" t="s">
        <v>1030</v>
      </c>
      <c r="O388" t="s">
        <v>1030</v>
      </c>
      <c r="P388" t="s">
        <v>1008</v>
      </c>
      <c r="Q388" t="s">
        <v>1006</v>
      </c>
      <c r="R388" t="s">
        <v>1008</v>
      </c>
      <c r="S388" t="s">
        <v>1030</v>
      </c>
      <c r="T388" t="s">
        <v>1021</v>
      </c>
      <c r="U388" t="s">
        <v>1006</v>
      </c>
      <c r="V388" t="s">
        <v>1009</v>
      </c>
      <c r="W388">
        <v>76</v>
      </c>
      <c r="X388">
        <v>-1.3487051343793</v>
      </c>
      <c r="Y388">
        <v>-0.154959565155425</v>
      </c>
      <c r="Z388">
        <v>-1.28443721760509</v>
      </c>
      <c r="AA388">
        <v>-0.51567255353214503</v>
      </c>
      <c r="AB388">
        <v>-0.55787938466037501</v>
      </c>
      <c r="AC388">
        <v>-0.54264769332153595</v>
      </c>
      <c r="AD388">
        <v>-0.38162544832669099</v>
      </c>
      <c r="AE388">
        <v>-0.37591991656080598</v>
      </c>
      <c r="AF388">
        <v>-0.32167707548809299</v>
      </c>
      <c r="AG388">
        <v>-0.29583066815561498</v>
      </c>
      <c r="AH388">
        <v>-0.64799693893719501</v>
      </c>
      <c r="AI388">
        <v>-0.61954907560619299</v>
      </c>
      <c r="AJ388">
        <v>-1.1834248510957399</v>
      </c>
      <c r="AK388">
        <v>-1.0768083268608899</v>
      </c>
    </row>
    <row r="389" spans="1:37" x14ac:dyDescent="0.25">
      <c r="A389" t="s">
        <v>2010</v>
      </c>
      <c r="B389" t="s">
        <v>1175</v>
      </c>
      <c r="C389" t="s">
        <v>1156</v>
      </c>
      <c r="D389" t="s">
        <v>1157</v>
      </c>
      <c r="E389">
        <v>1816.3</v>
      </c>
      <c r="F389">
        <v>-1.5098614550873199</v>
      </c>
      <c r="G389">
        <v>0.30139050776384102</v>
      </c>
      <c r="H389">
        <v>0.56836592843151201</v>
      </c>
      <c r="I389">
        <v>-1.8449764182089301</v>
      </c>
      <c r="J389">
        <v>1.1700826401645701</v>
      </c>
      <c r="K389">
        <v>-0.41693967121561298</v>
      </c>
      <c r="L389">
        <v>-0.29393864051541202</v>
      </c>
      <c r="M389">
        <v>-1.7602116503064001E-2</v>
      </c>
      <c r="N389" t="s">
        <v>1030</v>
      </c>
      <c r="O389" t="s">
        <v>1008</v>
      </c>
      <c r="P389" t="s">
        <v>1008</v>
      </c>
      <c r="Q389" t="s">
        <v>1030</v>
      </c>
      <c r="R389" t="s">
        <v>1007</v>
      </c>
      <c r="S389" t="s">
        <v>1021</v>
      </c>
      <c r="T389" t="s">
        <v>1006</v>
      </c>
      <c r="U389" t="s">
        <v>1006</v>
      </c>
      <c r="V389" t="s">
        <v>1009</v>
      </c>
      <c r="W389">
        <v>79</v>
      </c>
      <c r="X389">
        <v>-0.958084950531496</v>
      </c>
      <c r="Y389">
        <v>-1.1112874167782201</v>
      </c>
      <c r="Z389">
        <v>-0.92733049375370402</v>
      </c>
      <c r="AA389">
        <v>-1.25791834571679</v>
      </c>
      <c r="AB389">
        <v>-1.3976697873203301</v>
      </c>
      <c r="AC389">
        <v>-1.30734423295866</v>
      </c>
      <c r="AD389">
        <v>-1.13334971172865</v>
      </c>
      <c r="AE389">
        <v>-1.2029613121623</v>
      </c>
      <c r="AF389">
        <v>-1.17340536071266</v>
      </c>
      <c r="AG389">
        <v>-1.2773733972202499</v>
      </c>
      <c r="AH389">
        <v>-1.20148461925858</v>
      </c>
      <c r="AI389">
        <v>-1.14323512060911</v>
      </c>
      <c r="AJ389">
        <v>-1.3894160710523999</v>
      </c>
      <c r="AK389">
        <v>-1.5098614550873199</v>
      </c>
    </row>
    <row r="390" spans="1:37" x14ac:dyDescent="0.25">
      <c r="A390" t="s">
        <v>2011</v>
      </c>
      <c r="B390" t="s">
        <v>1175</v>
      </c>
      <c r="C390" t="s">
        <v>1158</v>
      </c>
      <c r="D390" t="s">
        <v>1159</v>
      </c>
      <c r="E390">
        <v>2730.4</v>
      </c>
      <c r="F390">
        <v>0.60677104861624598</v>
      </c>
      <c r="G390">
        <v>-0.107845227189829</v>
      </c>
      <c r="H390">
        <v>1.0819971717637</v>
      </c>
      <c r="I390">
        <v>0.71659446842631802</v>
      </c>
      <c r="J390">
        <v>7.87892884212026E-2</v>
      </c>
      <c r="K390">
        <v>1.6311411987506199</v>
      </c>
      <c r="L390">
        <v>-0.54202994226166501</v>
      </c>
      <c r="M390">
        <v>1.48095880750248</v>
      </c>
      <c r="N390" t="s">
        <v>1051</v>
      </c>
      <c r="O390" t="s">
        <v>1006</v>
      </c>
      <c r="P390" t="s">
        <v>1007</v>
      </c>
      <c r="Q390" t="s">
        <v>1008</v>
      </c>
      <c r="R390" t="s">
        <v>1006</v>
      </c>
      <c r="S390" t="s">
        <v>1007</v>
      </c>
      <c r="T390" t="s">
        <v>1021</v>
      </c>
      <c r="U390" t="s">
        <v>1007</v>
      </c>
      <c r="V390" t="s">
        <v>1009</v>
      </c>
      <c r="W390">
        <v>38</v>
      </c>
      <c r="X390">
        <v>-0.48817500373175798</v>
      </c>
      <c r="Y390">
        <v>-0.551350221587945</v>
      </c>
      <c r="Z390">
        <v>-1.2501571521753201</v>
      </c>
      <c r="AA390">
        <v>-0.80584751095512197</v>
      </c>
      <c r="AB390">
        <v>-0.59884218987222704</v>
      </c>
      <c r="AC390">
        <v>-0.88212541026980296</v>
      </c>
      <c r="AD390">
        <v>-5.0408785282915002E-2</v>
      </c>
      <c r="AE390">
        <v>0.495440301133584</v>
      </c>
      <c r="AF390">
        <v>0.14994260018800101</v>
      </c>
      <c r="AG390">
        <v>0.66388910418651104</v>
      </c>
      <c r="AH390">
        <v>1.14462376238518</v>
      </c>
      <c r="AI390">
        <v>1.03336430735236</v>
      </c>
      <c r="AJ390">
        <v>0.91689451740212702</v>
      </c>
      <c r="AK390">
        <v>0.60677104861624598</v>
      </c>
    </row>
    <row r="391" spans="1:37" x14ac:dyDescent="0.25">
      <c r="A391" t="s">
        <v>2012</v>
      </c>
      <c r="B391" t="s">
        <v>1175</v>
      </c>
      <c r="C391" t="s">
        <v>1160</v>
      </c>
      <c r="D391" t="s">
        <v>1161</v>
      </c>
      <c r="E391">
        <v>1809.4</v>
      </c>
      <c r="F391">
        <v>0.954335570538419</v>
      </c>
      <c r="G391">
        <v>0.21247192705123899</v>
      </c>
      <c r="H391">
        <v>1.8616298203215</v>
      </c>
      <c r="I391">
        <v>0.99417234875433502</v>
      </c>
      <c r="J391">
        <v>4.3577814419467099E-2</v>
      </c>
      <c r="K391">
        <v>0.51209708888773198</v>
      </c>
      <c r="L391">
        <v>-0.67752975911612301</v>
      </c>
      <c r="M391">
        <v>1.1532755526454901</v>
      </c>
      <c r="N391" t="s">
        <v>1020</v>
      </c>
      <c r="O391" t="s">
        <v>1008</v>
      </c>
      <c r="P391" t="s">
        <v>1007</v>
      </c>
      <c r="Q391" t="s">
        <v>1007</v>
      </c>
      <c r="R391" t="s">
        <v>1006</v>
      </c>
      <c r="S391" t="s">
        <v>1008</v>
      </c>
      <c r="T391" t="s">
        <v>1021</v>
      </c>
      <c r="U391" t="s">
        <v>1007</v>
      </c>
      <c r="V391" t="s">
        <v>1009</v>
      </c>
      <c r="W391">
        <v>21</v>
      </c>
      <c r="X391">
        <v>0.24271104332110399</v>
      </c>
      <c r="Y391">
        <v>0.42968085019140501</v>
      </c>
      <c r="Z391">
        <v>-0.37994249597743401</v>
      </c>
      <c r="AA391">
        <v>-1.15908389324756</v>
      </c>
      <c r="AB391">
        <v>-0.39198721377010198</v>
      </c>
      <c r="AC391">
        <v>0.335594120261548</v>
      </c>
      <c r="AD391">
        <v>0.200794024159827</v>
      </c>
      <c r="AE391">
        <v>0.32967576264954002</v>
      </c>
      <c r="AF391">
        <v>-2.1823876875981401E-2</v>
      </c>
      <c r="AG391">
        <v>0.37955983337230598</v>
      </c>
      <c r="AH391">
        <v>1.46964594550192</v>
      </c>
      <c r="AI391">
        <v>1.5270481653103201</v>
      </c>
      <c r="AJ391">
        <v>1.4100815474496999</v>
      </c>
      <c r="AK391">
        <v>0.954335570538419</v>
      </c>
    </row>
    <row r="392" spans="1:37" x14ac:dyDescent="0.25">
      <c r="A392" t="s">
        <v>2013</v>
      </c>
      <c r="B392" t="s">
        <v>1175</v>
      </c>
      <c r="C392" t="s">
        <v>1162</v>
      </c>
      <c r="D392" t="s">
        <v>1163</v>
      </c>
      <c r="E392">
        <v>1029.8</v>
      </c>
      <c r="F392">
        <v>1.4874853538936601</v>
      </c>
      <c r="N392" t="s">
        <v>1014</v>
      </c>
      <c r="O392" t="s">
        <v>1014</v>
      </c>
      <c r="P392" t="s">
        <v>1014</v>
      </c>
      <c r="Q392" t="s">
        <v>1014</v>
      </c>
      <c r="R392" t="s">
        <v>1014</v>
      </c>
      <c r="S392" t="s">
        <v>1014</v>
      </c>
      <c r="T392" t="s">
        <v>1014</v>
      </c>
      <c r="U392" t="s">
        <v>1014</v>
      </c>
      <c r="V392" t="s">
        <v>1015</v>
      </c>
      <c r="W392">
        <v>8</v>
      </c>
      <c r="X392">
        <v>0.406237504404387</v>
      </c>
      <c r="Y392">
        <v>0.53163996905180999</v>
      </c>
      <c r="Z392">
        <v>0.23026219644877899</v>
      </c>
      <c r="AA392">
        <v>-0.323303963027463</v>
      </c>
      <c r="AB392">
        <v>0.115797535443678</v>
      </c>
      <c r="AC392">
        <v>1.40533744779172</v>
      </c>
      <c r="AD392">
        <v>0.91382716879714698</v>
      </c>
      <c r="AE392">
        <v>1.6018369214785899</v>
      </c>
      <c r="AF392">
        <v>1.5312774740834101</v>
      </c>
      <c r="AG392">
        <v>1.9488649227339601</v>
      </c>
      <c r="AH392">
        <v>1.88967282079469</v>
      </c>
      <c r="AI392">
        <v>1.77556755697896</v>
      </c>
      <c r="AJ392">
        <v>1.65092407802067</v>
      </c>
      <c r="AK392">
        <v>1.4874853538936601</v>
      </c>
    </row>
    <row r="393" spans="1:37" x14ac:dyDescent="0.25">
      <c r="A393" t="s">
        <v>2014</v>
      </c>
      <c r="B393" t="s">
        <v>1175</v>
      </c>
      <c r="C393" t="s">
        <v>1164</v>
      </c>
      <c r="D393" t="s">
        <v>1165</v>
      </c>
      <c r="E393">
        <v>2013.6</v>
      </c>
      <c r="F393">
        <v>0.83919226948087999</v>
      </c>
      <c r="G393">
        <v>-0.27431233295442897</v>
      </c>
      <c r="H393">
        <v>1.7484367309264499</v>
      </c>
      <c r="I393">
        <v>0.82721448590164803</v>
      </c>
      <c r="J393">
        <v>-0.25683582574689101</v>
      </c>
      <c r="K393">
        <v>-0.129624548136484</v>
      </c>
      <c r="L393">
        <v>-0.17696410074834301</v>
      </c>
      <c r="M393">
        <v>3.99958376514905E-2</v>
      </c>
      <c r="N393" t="s">
        <v>1051</v>
      </c>
      <c r="O393" t="s">
        <v>1006</v>
      </c>
      <c r="P393" t="s">
        <v>1007</v>
      </c>
      <c r="Q393" t="s">
        <v>1008</v>
      </c>
      <c r="R393" t="s">
        <v>1021</v>
      </c>
      <c r="S393" t="s">
        <v>1006</v>
      </c>
      <c r="T393" t="s">
        <v>1006</v>
      </c>
      <c r="U393" t="s">
        <v>1006</v>
      </c>
      <c r="V393" t="s">
        <v>1009</v>
      </c>
      <c r="W393">
        <v>29</v>
      </c>
      <c r="X393">
        <v>0.28034119956404502</v>
      </c>
      <c r="Y393">
        <v>0.44939257081405998</v>
      </c>
      <c r="Z393">
        <v>-0.68576003877120795</v>
      </c>
      <c r="AA393">
        <v>3.6867120391956098E-3</v>
      </c>
      <c r="AB393">
        <v>3.93018315293455E-2</v>
      </c>
      <c r="AC393">
        <v>-0.304182798890416</v>
      </c>
      <c r="AD393">
        <v>-5.0509607324075299E-2</v>
      </c>
      <c r="AE393">
        <v>6.0277196458083501E-4</v>
      </c>
      <c r="AF393">
        <v>-0.194600150478561</v>
      </c>
      <c r="AG393">
        <v>-0.151861028801141</v>
      </c>
      <c r="AH393">
        <v>0.58804005278133398</v>
      </c>
      <c r="AI393">
        <v>1.1475216036075</v>
      </c>
      <c r="AJ393">
        <v>0.91276919024707404</v>
      </c>
      <c r="AK393">
        <v>0.83919226948087999</v>
      </c>
    </row>
    <row r="394" spans="1:37" x14ac:dyDescent="0.25">
      <c r="A394" t="s">
        <v>2015</v>
      </c>
      <c r="B394" t="s">
        <v>1175</v>
      </c>
      <c r="C394" t="s">
        <v>1166</v>
      </c>
      <c r="D394" t="s">
        <v>1167</v>
      </c>
      <c r="E394">
        <v>3221.7</v>
      </c>
      <c r="F394">
        <v>-8.4905371107460697E-3</v>
      </c>
      <c r="G394">
        <v>-8.0655323052172004E-2</v>
      </c>
      <c r="H394">
        <v>1.3228297793450201</v>
      </c>
      <c r="I394">
        <v>0.33329233050100199</v>
      </c>
      <c r="J394">
        <v>2.9610475055285301E-2</v>
      </c>
      <c r="K394">
        <v>-1.2126003331028099</v>
      </c>
      <c r="L394">
        <v>-0.76163938486612404</v>
      </c>
      <c r="M394">
        <v>1.32872081566871</v>
      </c>
      <c r="N394" t="s">
        <v>1006</v>
      </c>
      <c r="O394" t="s">
        <v>1006</v>
      </c>
      <c r="P394" t="s">
        <v>1007</v>
      </c>
      <c r="Q394" t="s">
        <v>1006</v>
      </c>
      <c r="R394" t="s">
        <v>1006</v>
      </c>
      <c r="S394" t="s">
        <v>1030</v>
      </c>
      <c r="T394" t="s">
        <v>1021</v>
      </c>
      <c r="U394" t="s">
        <v>1007</v>
      </c>
      <c r="V394" t="s">
        <v>1009</v>
      </c>
      <c r="W394">
        <v>56</v>
      </c>
      <c r="X394">
        <v>3.05997704033006E-2</v>
      </c>
      <c r="Y394">
        <v>-0.30313763570595098</v>
      </c>
      <c r="Z394">
        <v>-0.73429537715841697</v>
      </c>
      <c r="AA394">
        <v>-0.70522232135465901</v>
      </c>
      <c r="AB394">
        <v>-0.62806206390660502</v>
      </c>
      <c r="AC394">
        <v>-0.79722799949744505</v>
      </c>
      <c r="AD394">
        <v>-0.84186601223115598</v>
      </c>
      <c r="AE394">
        <v>-0.59654383871675898</v>
      </c>
      <c r="AF394">
        <v>-0.27964241630176101</v>
      </c>
      <c r="AG394">
        <v>9.2218456274525101E-2</v>
      </c>
      <c r="AH394">
        <v>0.28620928356594699</v>
      </c>
      <c r="AI394">
        <v>0.33220818835659499</v>
      </c>
      <c r="AJ394">
        <v>0.115141534964586</v>
      </c>
      <c r="AK394">
        <v>-8.4905371107460697E-3</v>
      </c>
    </row>
    <row r="395" spans="1:37" x14ac:dyDescent="0.25">
      <c r="A395" t="s">
        <v>2016</v>
      </c>
      <c r="B395" t="s">
        <v>1175</v>
      </c>
      <c r="C395" t="s">
        <v>1168</v>
      </c>
      <c r="D395" t="s">
        <v>1169</v>
      </c>
      <c r="E395">
        <v>3836.8</v>
      </c>
      <c r="F395">
        <v>-0.14274797599035799</v>
      </c>
      <c r="G395">
        <v>-3.1864962199374999E-2</v>
      </c>
      <c r="H395">
        <v>-0.91305814821716602</v>
      </c>
      <c r="I395">
        <v>-5.70699495687065E-2</v>
      </c>
      <c r="J395">
        <v>0.74741933454512</v>
      </c>
      <c r="K395">
        <v>-0.68166857461362995</v>
      </c>
      <c r="L395">
        <v>-0.38498976397031298</v>
      </c>
      <c r="M395">
        <v>1.58777412904782</v>
      </c>
      <c r="N395" t="s">
        <v>1006</v>
      </c>
      <c r="O395" t="s">
        <v>1008</v>
      </c>
      <c r="P395" t="s">
        <v>1021</v>
      </c>
      <c r="Q395" t="s">
        <v>1006</v>
      </c>
      <c r="R395" t="s">
        <v>1007</v>
      </c>
      <c r="S395" t="s">
        <v>1021</v>
      </c>
      <c r="T395" t="s">
        <v>1006</v>
      </c>
      <c r="U395" t="s">
        <v>1007</v>
      </c>
      <c r="V395" t="s">
        <v>1009</v>
      </c>
      <c r="W395">
        <v>60</v>
      </c>
      <c r="X395">
        <v>0.23053312225579001</v>
      </c>
      <c r="Y395">
        <v>-4.5758099994906098E-2</v>
      </c>
      <c r="Z395">
        <v>-0.361832510407258</v>
      </c>
      <c r="AA395">
        <v>-0.89073616599494398</v>
      </c>
      <c r="AB395">
        <v>-0.97041538295243301</v>
      </c>
      <c r="AC395">
        <v>-0.98970570054922002</v>
      </c>
      <c r="AD395">
        <v>-0.128848265036766</v>
      </c>
      <c r="AE395">
        <v>-0.39138059503363198</v>
      </c>
      <c r="AF395">
        <v>-0.91852140905437496</v>
      </c>
      <c r="AG395">
        <v>-0.87237793473894598</v>
      </c>
      <c r="AH395">
        <v>-0.19127843575377201</v>
      </c>
      <c r="AI395">
        <v>5.8164638958172104E-3</v>
      </c>
      <c r="AJ395">
        <v>-6.5518749990863004E-2</v>
      </c>
      <c r="AK395">
        <v>-0.14274797599035799</v>
      </c>
    </row>
    <row r="396" spans="1:37" x14ac:dyDescent="0.25">
      <c r="A396" t="s">
        <v>2017</v>
      </c>
      <c r="B396" t="s">
        <v>1175</v>
      </c>
      <c r="C396" t="s">
        <v>1170</v>
      </c>
      <c r="D396" t="s">
        <v>1171</v>
      </c>
      <c r="E396">
        <v>880.8</v>
      </c>
      <c r="F396">
        <v>0.73757010553621305</v>
      </c>
      <c r="G396">
        <v>-0.33124463184449798</v>
      </c>
      <c r="H396">
        <v>-1.6467170981885899</v>
      </c>
      <c r="I396">
        <v>-3.9337085635801503E-2</v>
      </c>
      <c r="J396">
        <v>-0.47548013669063899</v>
      </c>
      <c r="K396">
        <v>-1.3564076619712999</v>
      </c>
      <c r="L396">
        <v>-0.72156243217173699</v>
      </c>
      <c r="M396">
        <v>0.76893832768328296</v>
      </c>
      <c r="N396" t="s">
        <v>1051</v>
      </c>
      <c r="O396" t="s">
        <v>1006</v>
      </c>
      <c r="P396" t="s">
        <v>1030</v>
      </c>
      <c r="Q396" t="s">
        <v>1006</v>
      </c>
      <c r="R396" t="s">
        <v>1021</v>
      </c>
      <c r="S396" t="s">
        <v>1030</v>
      </c>
      <c r="T396" t="s">
        <v>1021</v>
      </c>
      <c r="U396" t="s">
        <v>1008</v>
      </c>
      <c r="V396" t="s">
        <v>1009</v>
      </c>
      <c r="W396">
        <v>32</v>
      </c>
      <c r="X396">
        <v>-1.1504606634778201</v>
      </c>
      <c r="Y396">
        <v>-0.72806975021058296</v>
      </c>
      <c r="Z396">
        <v>-0.55551714126766405</v>
      </c>
      <c r="AA396">
        <v>-0.454180689185057</v>
      </c>
      <c r="AB396">
        <v>0.47876329471124301</v>
      </c>
      <c r="AC396">
        <v>0.59831732631503498</v>
      </c>
      <c r="AD396">
        <v>0.34613462373673998</v>
      </c>
      <c r="AE396">
        <v>-0.34205009031606398</v>
      </c>
      <c r="AF396">
        <v>0.26953849848265299</v>
      </c>
      <c r="AG396">
        <v>0.937875676664362</v>
      </c>
      <c r="AH396">
        <v>0.80525121048805104</v>
      </c>
      <c r="AI396">
        <v>0.37935015052196902</v>
      </c>
      <c r="AJ396">
        <v>0.60558577979628403</v>
      </c>
      <c r="AK396">
        <v>0.73757010553621305</v>
      </c>
    </row>
    <row r="397" spans="1:37" x14ac:dyDescent="0.25">
      <c r="A397" t="s">
        <v>2018</v>
      </c>
      <c r="B397" t="s">
        <v>1176</v>
      </c>
      <c r="C397" t="s">
        <v>1004</v>
      </c>
      <c r="D397" t="s">
        <v>1005</v>
      </c>
      <c r="E397">
        <v>1129.9000000000001</v>
      </c>
      <c r="F397">
        <v>-3.09113569810213E-2</v>
      </c>
      <c r="G397">
        <v>2.8164919108715498</v>
      </c>
      <c r="H397">
        <v>0.28197498009157501</v>
      </c>
      <c r="I397">
        <v>-0.789740022240914</v>
      </c>
      <c r="J397">
        <v>0.70887329870307203</v>
      </c>
      <c r="K397">
        <v>0.73081849474597704</v>
      </c>
      <c r="L397">
        <v>0.96093560805650102</v>
      </c>
      <c r="M397">
        <v>0.161419336092577</v>
      </c>
      <c r="N397" t="s">
        <v>1006</v>
      </c>
      <c r="O397" t="s">
        <v>1007</v>
      </c>
      <c r="P397" t="s">
        <v>1006</v>
      </c>
      <c r="Q397" t="s">
        <v>1030</v>
      </c>
      <c r="R397" t="s">
        <v>1007</v>
      </c>
      <c r="S397" t="s">
        <v>1008</v>
      </c>
      <c r="T397" t="s">
        <v>1007</v>
      </c>
      <c r="U397" t="s">
        <v>1006</v>
      </c>
      <c r="V397" t="s">
        <v>1009</v>
      </c>
      <c r="W397">
        <v>61</v>
      </c>
      <c r="X397">
        <v>-0.22235806817710099</v>
      </c>
      <c r="Y397">
        <v>-6.8066787658793301E-2</v>
      </c>
      <c r="Z397">
        <v>-0.53747025824460604</v>
      </c>
      <c r="AA397">
        <v>-0.87927005986119799</v>
      </c>
      <c r="AB397">
        <v>-0.70748867001471105</v>
      </c>
      <c r="AC397">
        <v>-0.16565585201268199</v>
      </c>
      <c r="AD397">
        <v>-7.7173394204928705E-2</v>
      </c>
      <c r="AE397">
        <v>-0.26491051471543098</v>
      </c>
      <c r="AF397">
        <v>-0.43104916927620102</v>
      </c>
      <c r="AG397">
        <v>-0.34688092016637301</v>
      </c>
      <c r="AH397">
        <v>-0.25669975314440902</v>
      </c>
      <c r="AI397">
        <v>0.18080463520385001</v>
      </c>
      <c r="AJ397">
        <v>6.9779915119417196E-2</v>
      </c>
      <c r="AK397">
        <v>-3.09113569810213E-2</v>
      </c>
    </row>
    <row r="398" spans="1:37" x14ac:dyDescent="0.25">
      <c r="A398" t="s">
        <v>2019</v>
      </c>
      <c r="B398" t="s">
        <v>1176</v>
      </c>
      <c r="C398" t="s">
        <v>1010</v>
      </c>
      <c r="D398" t="s">
        <v>1011</v>
      </c>
      <c r="E398">
        <v>3231</v>
      </c>
      <c r="F398">
        <v>0.29323379427888102</v>
      </c>
      <c r="G398">
        <v>1.06408960491134</v>
      </c>
      <c r="H398">
        <v>-4.5224715496510803E-2</v>
      </c>
      <c r="I398">
        <v>-1.02303769368626</v>
      </c>
      <c r="J398">
        <v>0.76086135484426898</v>
      </c>
      <c r="K398">
        <v>0.59979403442393198</v>
      </c>
      <c r="L398">
        <v>0.51785271216012996</v>
      </c>
      <c r="M398">
        <v>0.88949399361535597</v>
      </c>
      <c r="N398" t="s">
        <v>1008</v>
      </c>
      <c r="O398" t="s">
        <v>1007</v>
      </c>
      <c r="P398" t="s">
        <v>1006</v>
      </c>
      <c r="Q398" t="s">
        <v>1030</v>
      </c>
      <c r="R398" t="s">
        <v>1007</v>
      </c>
      <c r="S398" t="s">
        <v>1008</v>
      </c>
      <c r="T398" t="s">
        <v>1008</v>
      </c>
      <c r="U398" t="s">
        <v>1007</v>
      </c>
      <c r="V398" t="s">
        <v>1009</v>
      </c>
      <c r="W398">
        <v>48</v>
      </c>
      <c r="X398">
        <v>-0.43073484583015798</v>
      </c>
      <c r="Y398">
        <v>-0.60035133155313403</v>
      </c>
      <c r="Z398">
        <v>-0.85284182156887001</v>
      </c>
      <c r="AA398">
        <v>-0.98372977388007898</v>
      </c>
      <c r="AB398">
        <v>-0.82404175485638398</v>
      </c>
      <c r="AC398">
        <v>-0.78861507015819499</v>
      </c>
      <c r="AD398">
        <v>-0.44007188698347999</v>
      </c>
      <c r="AE398">
        <v>-0.331657101479017</v>
      </c>
      <c r="AF398">
        <v>-0.27125094879380202</v>
      </c>
      <c r="AG398">
        <v>-0.43232513589149502</v>
      </c>
      <c r="AH398">
        <v>-0.21365809179711401</v>
      </c>
      <c r="AI398">
        <v>2.6432284155635099E-3</v>
      </c>
      <c r="AJ398">
        <v>1.7324271253646498E-2</v>
      </c>
      <c r="AK398">
        <v>0.29323379427888102</v>
      </c>
    </row>
    <row r="399" spans="1:37" x14ac:dyDescent="0.25">
      <c r="A399" t="s">
        <v>2020</v>
      </c>
      <c r="B399" t="s">
        <v>1176</v>
      </c>
      <c r="C399" t="s">
        <v>1012</v>
      </c>
      <c r="D399" t="s">
        <v>1013</v>
      </c>
      <c r="E399">
        <v>1852.9</v>
      </c>
      <c r="F399">
        <v>-5.3849836822159797E-2</v>
      </c>
      <c r="G399">
        <v>-0.72709170619503605</v>
      </c>
      <c r="H399">
        <v>0.52164540981386998</v>
      </c>
      <c r="I399">
        <v>0.79875489245964704</v>
      </c>
      <c r="J399">
        <v>-0.31670976342878798</v>
      </c>
      <c r="K399">
        <v>-0.59975667885335104</v>
      </c>
      <c r="L399">
        <v>0.536658462429351</v>
      </c>
      <c r="M399">
        <v>-0.268869346754528</v>
      </c>
      <c r="N399" t="s">
        <v>1006</v>
      </c>
      <c r="O399" t="s">
        <v>1030</v>
      </c>
      <c r="P399" t="s">
        <v>1008</v>
      </c>
      <c r="Q399" t="s">
        <v>1008</v>
      </c>
      <c r="R399" t="s">
        <v>1021</v>
      </c>
      <c r="S399" t="s">
        <v>1021</v>
      </c>
      <c r="T399" t="s">
        <v>1008</v>
      </c>
      <c r="U399" t="s">
        <v>1021</v>
      </c>
      <c r="V399" t="s">
        <v>1009</v>
      </c>
      <c r="W399">
        <v>62</v>
      </c>
      <c r="X399">
        <v>-0.289292140888606</v>
      </c>
      <c r="Y399">
        <v>-0.27208350290829197</v>
      </c>
      <c r="Z399">
        <v>4.4603123923049E-2</v>
      </c>
      <c r="AA399">
        <v>9.4795023044598303E-2</v>
      </c>
      <c r="AB399">
        <v>0.77839481063742999</v>
      </c>
      <c r="AC399">
        <v>0.85448511035698205</v>
      </c>
      <c r="AD399">
        <v>0.17398371300052601</v>
      </c>
      <c r="AE399">
        <v>1.4109604351102301</v>
      </c>
      <c r="AF399">
        <v>1.1635814286217401</v>
      </c>
      <c r="AG399">
        <v>1.6416739807562</v>
      </c>
      <c r="AH399">
        <v>0.47262609211620599</v>
      </c>
      <c r="AI399">
        <v>0.72303508226408097</v>
      </c>
      <c r="AJ399">
        <v>0.43246084859231099</v>
      </c>
      <c r="AK399">
        <v>-5.3849836822159797E-2</v>
      </c>
    </row>
    <row r="400" spans="1:37" x14ac:dyDescent="0.25">
      <c r="A400" t="s">
        <v>2021</v>
      </c>
      <c r="B400" t="s">
        <v>1176</v>
      </c>
      <c r="C400" t="s">
        <v>1016</v>
      </c>
      <c r="D400" t="s">
        <v>1017</v>
      </c>
      <c r="E400">
        <v>119</v>
      </c>
      <c r="F400">
        <v>0.91659950941580204</v>
      </c>
      <c r="N400" t="s">
        <v>1014</v>
      </c>
      <c r="O400" t="s">
        <v>1014</v>
      </c>
      <c r="P400" t="s">
        <v>1014</v>
      </c>
      <c r="Q400" t="s">
        <v>1014</v>
      </c>
      <c r="R400" t="s">
        <v>1014</v>
      </c>
      <c r="S400" t="s">
        <v>1014</v>
      </c>
      <c r="T400" t="s">
        <v>1014</v>
      </c>
      <c r="U400" t="s">
        <v>1014</v>
      </c>
      <c r="V400" t="s">
        <v>1015</v>
      </c>
      <c r="W400">
        <v>27</v>
      </c>
      <c r="X400">
        <v>1.2525679781899699</v>
      </c>
      <c r="Y400">
        <v>1.18271598707597</v>
      </c>
      <c r="Z400">
        <v>1.5810706641371099</v>
      </c>
      <c r="AA400">
        <v>1.7822099724126601</v>
      </c>
      <c r="AB400">
        <v>1.2447133342172101</v>
      </c>
      <c r="AC400">
        <v>-0.30306082745320601</v>
      </c>
      <c r="AD400">
        <v>-2.2052520189878699E-2</v>
      </c>
      <c r="AE400">
        <v>-0.31047236790101401</v>
      </c>
      <c r="AF400">
        <v>-0.55018223996555005</v>
      </c>
      <c r="AG400">
        <v>-1.17406705084521</v>
      </c>
      <c r="AH400">
        <v>1.08673110167545E-2</v>
      </c>
      <c r="AI400">
        <v>0.32332545028750698</v>
      </c>
      <c r="AJ400">
        <v>1.36519755585333</v>
      </c>
      <c r="AK400">
        <v>0.91659950941580204</v>
      </c>
    </row>
    <row r="401" spans="1:37" x14ac:dyDescent="0.25">
      <c r="A401" t="s">
        <v>2022</v>
      </c>
      <c r="B401" t="s">
        <v>1176</v>
      </c>
      <c r="C401" t="s">
        <v>1018</v>
      </c>
      <c r="D401" t="s">
        <v>1019</v>
      </c>
      <c r="E401">
        <v>2101.3000000000002</v>
      </c>
      <c r="F401">
        <v>9.0725086644401806E-2</v>
      </c>
      <c r="G401">
        <v>2.0846282164873302</v>
      </c>
      <c r="H401">
        <v>-0.88695278272472</v>
      </c>
      <c r="I401">
        <v>-0.48083230346477401</v>
      </c>
      <c r="J401">
        <v>0.609723304279574</v>
      </c>
      <c r="K401">
        <v>1.19138602596503</v>
      </c>
      <c r="L401">
        <v>0.33785710620043802</v>
      </c>
      <c r="M401">
        <v>0.28928205968485599</v>
      </c>
      <c r="N401" t="s">
        <v>1006</v>
      </c>
      <c r="O401" t="s">
        <v>1007</v>
      </c>
      <c r="P401" t="s">
        <v>1021</v>
      </c>
      <c r="Q401" t="s">
        <v>1021</v>
      </c>
      <c r="R401" t="s">
        <v>1008</v>
      </c>
      <c r="S401" t="s">
        <v>1007</v>
      </c>
      <c r="T401" t="s">
        <v>1008</v>
      </c>
      <c r="U401" t="s">
        <v>1008</v>
      </c>
      <c r="V401" t="s">
        <v>1009</v>
      </c>
      <c r="W401">
        <v>59</v>
      </c>
      <c r="X401">
        <v>0.38644391937457701</v>
      </c>
      <c r="Y401">
        <v>-5.8452556494647499E-3</v>
      </c>
      <c r="Z401">
        <v>-0.16288045519201899</v>
      </c>
      <c r="AA401">
        <v>0.234939684503427</v>
      </c>
      <c r="AB401">
        <v>-0.47780542698878598</v>
      </c>
      <c r="AC401">
        <v>-0.65773812342767901</v>
      </c>
      <c r="AD401">
        <v>0.44308775105426901</v>
      </c>
      <c r="AE401">
        <v>0.92395156419804603</v>
      </c>
      <c r="AF401">
        <v>1.0115661063402499</v>
      </c>
      <c r="AG401">
        <v>0.589894401251426</v>
      </c>
      <c r="AH401">
        <v>0.59355008333735404</v>
      </c>
      <c r="AI401">
        <v>0.78865264011295</v>
      </c>
      <c r="AJ401">
        <v>0.238549877824486</v>
      </c>
      <c r="AK401">
        <v>9.0725086644401806E-2</v>
      </c>
    </row>
    <row r="402" spans="1:37" x14ac:dyDescent="0.25">
      <c r="A402" t="s">
        <v>2023</v>
      </c>
      <c r="B402" t="s">
        <v>1176</v>
      </c>
      <c r="C402" t="s">
        <v>1022</v>
      </c>
      <c r="D402" t="s">
        <v>1023</v>
      </c>
      <c r="E402">
        <v>5024</v>
      </c>
      <c r="F402">
        <v>0.44535493941715798</v>
      </c>
      <c r="G402">
        <v>0.42390608260206603</v>
      </c>
      <c r="H402">
        <v>7.0305872200067704E-2</v>
      </c>
      <c r="I402">
        <v>0.42282506518727803</v>
      </c>
      <c r="J402">
        <v>0.42410092384741499</v>
      </c>
      <c r="K402">
        <v>0.65298251658835005</v>
      </c>
      <c r="L402">
        <v>0.50112066135246702</v>
      </c>
      <c r="M402">
        <v>-0.63987235226620298</v>
      </c>
      <c r="N402" t="s">
        <v>1008</v>
      </c>
      <c r="O402" t="s">
        <v>1008</v>
      </c>
      <c r="P402" t="s">
        <v>1006</v>
      </c>
      <c r="Q402" t="s">
        <v>1006</v>
      </c>
      <c r="R402" t="s">
        <v>1008</v>
      </c>
      <c r="S402" t="s">
        <v>1008</v>
      </c>
      <c r="T402" t="s">
        <v>1008</v>
      </c>
      <c r="U402" t="s">
        <v>1021</v>
      </c>
      <c r="V402" t="s">
        <v>1009</v>
      </c>
      <c r="W402">
        <v>42</v>
      </c>
      <c r="X402">
        <v>0.57748682813691798</v>
      </c>
      <c r="Y402">
        <v>0.51773269032312497</v>
      </c>
      <c r="Z402">
        <v>-2.7652059360490699E-2</v>
      </c>
      <c r="AA402">
        <v>-0.40212402638077099</v>
      </c>
      <c r="AB402">
        <v>-0.24405509001690701</v>
      </c>
      <c r="AC402">
        <v>0.17092447171233899</v>
      </c>
      <c r="AD402">
        <v>0.56939582304407499</v>
      </c>
      <c r="AE402">
        <v>0.935566644796896</v>
      </c>
      <c r="AF402">
        <v>0.99759511873689199</v>
      </c>
      <c r="AG402">
        <v>0.93554155525346006</v>
      </c>
      <c r="AH402">
        <v>1.0236222092004701</v>
      </c>
      <c r="AI402">
        <v>1.1874223640688999</v>
      </c>
      <c r="AJ402">
        <v>0.85358517942343504</v>
      </c>
      <c r="AK402">
        <v>0.44535493941715798</v>
      </c>
    </row>
    <row r="403" spans="1:37" x14ac:dyDescent="0.25">
      <c r="A403" t="s">
        <v>2024</v>
      </c>
      <c r="B403" t="s">
        <v>1176</v>
      </c>
      <c r="C403" t="s">
        <v>1024</v>
      </c>
      <c r="D403" t="s">
        <v>1025</v>
      </c>
      <c r="E403">
        <v>7929.1</v>
      </c>
      <c r="F403">
        <v>1.0452589768909799</v>
      </c>
      <c r="G403">
        <v>1.427846187031</v>
      </c>
      <c r="H403">
        <v>0.97574173020489197</v>
      </c>
      <c r="I403">
        <v>-0.25150829165476501</v>
      </c>
      <c r="J403">
        <v>0.21117078159842601</v>
      </c>
      <c r="K403">
        <v>0.59511555922915005</v>
      </c>
      <c r="L403">
        <v>8.7426705073462105E-2</v>
      </c>
      <c r="M403">
        <v>-0.34735957648718102</v>
      </c>
      <c r="N403" t="s">
        <v>1020</v>
      </c>
      <c r="O403" t="s">
        <v>1007</v>
      </c>
      <c r="P403" t="s">
        <v>1008</v>
      </c>
      <c r="Q403" t="s">
        <v>1021</v>
      </c>
      <c r="R403" t="s">
        <v>1008</v>
      </c>
      <c r="S403" t="s">
        <v>1008</v>
      </c>
      <c r="T403" t="s">
        <v>1008</v>
      </c>
      <c r="U403" t="s">
        <v>1021</v>
      </c>
      <c r="V403" t="s">
        <v>1009</v>
      </c>
      <c r="W403">
        <v>21</v>
      </c>
      <c r="X403">
        <v>0.50042175479694295</v>
      </c>
      <c r="Y403">
        <v>0.66756855933548198</v>
      </c>
      <c r="Z403">
        <v>0.33363985117508899</v>
      </c>
      <c r="AA403">
        <v>0.120963810850044</v>
      </c>
      <c r="AB403">
        <v>-0.15490797905661299</v>
      </c>
      <c r="AC403">
        <v>-8.6896289330097798E-2</v>
      </c>
      <c r="AD403">
        <v>0.47373695342652899</v>
      </c>
      <c r="AE403">
        <v>0.81276961299290396</v>
      </c>
      <c r="AF403">
        <v>0.97348039242553797</v>
      </c>
      <c r="AG403">
        <v>0.87977707671538297</v>
      </c>
      <c r="AH403">
        <v>1.0411813152873299</v>
      </c>
      <c r="AI403">
        <v>1.0926084606405799</v>
      </c>
      <c r="AJ403">
        <v>1.0984686908430901</v>
      </c>
      <c r="AK403">
        <v>1.0452589768909799</v>
      </c>
    </row>
    <row r="404" spans="1:37" x14ac:dyDescent="0.25">
      <c r="A404" t="s">
        <v>2025</v>
      </c>
      <c r="B404" t="s">
        <v>1176</v>
      </c>
      <c r="C404" t="s">
        <v>1026</v>
      </c>
      <c r="D404" t="s">
        <v>1027</v>
      </c>
      <c r="E404">
        <v>2327.1</v>
      </c>
      <c r="F404">
        <v>0.27318518455217899</v>
      </c>
      <c r="G404">
        <v>4.3217222091799498E-2</v>
      </c>
      <c r="H404">
        <v>-0.477268125351893</v>
      </c>
      <c r="I404">
        <v>0.57937829770611504</v>
      </c>
      <c r="J404">
        <v>0.61143799847986802</v>
      </c>
      <c r="K404">
        <v>0.46327723500766599</v>
      </c>
      <c r="L404">
        <v>0.24153393440864299</v>
      </c>
      <c r="M404">
        <v>-0.794691030849078</v>
      </c>
      <c r="N404" t="s">
        <v>1008</v>
      </c>
      <c r="O404" t="s">
        <v>1008</v>
      </c>
      <c r="P404" t="s">
        <v>1021</v>
      </c>
      <c r="Q404" t="s">
        <v>1008</v>
      </c>
      <c r="R404" t="s">
        <v>1008</v>
      </c>
      <c r="S404" t="s">
        <v>1008</v>
      </c>
      <c r="T404" t="s">
        <v>1008</v>
      </c>
      <c r="U404" t="s">
        <v>1021</v>
      </c>
      <c r="V404" t="s">
        <v>1009</v>
      </c>
      <c r="W404">
        <v>49</v>
      </c>
      <c r="X404">
        <v>0.55722646885111904</v>
      </c>
      <c r="Y404">
        <v>0.90464938440340403</v>
      </c>
      <c r="Z404">
        <v>-0.36106569828520702</v>
      </c>
      <c r="AA404">
        <v>-0.51643600993738703</v>
      </c>
      <c r="AB404">
        <v>-0.84004481816004695</v>
      </c>
      <c r="AC404">
        <v>-0.23740550767395199</v>
      </c>
      <c r="AD404">
        <v>0.71451464685074695</v>
      </c>
      <c r="AE404">
        <v>0.93384100897412403</v>
      </c>
      <c r="AF404">
        <v>1.04820959453652</v>
      </c>
      <c r="AG404">
        <v>0.342316747469536</v>
      </c>
      <c r="AH404">
        <v>0.41232880923135701</v>
      </c>
      <c r="AI404">
        <v>0.33817275559682303</v>
      </c>
      <c r="AJ404">
        <v>-0.234669543498845</v>
      </c>
      <c r="AK404">
        <v>0.27318518455217899</v>
      </c>
    </row>
    <row r="405" spans="1:37" x14ac:dyDescent="0.25">
      <c r="A405" t="s">
        <v>2026</v>
      </c>
      <c r="B405" t="s">
        <v>1176</v>
      </c>
      <c r="C405" t="s">
        <v>1028</v>
      </c>
      <c r="D405" t="s">
        <v>1029</v>
      </c>
      <c r="E405">
        <v>7008.6</v>
      </c>
      <c r="F405">
        <v>1.6542128163235399</v>
      </c>
      <c r="G405">
        <v>1.2729336704104099</v>
      </c>
      <c r="H405">
        <v>0.35738910580572802</v>
      </c>
      <c r="I405">
        <v>0.79499043589303897</v>
      </c>
      <c r="J405">
        <v>-0.67135885214744995</v>
      </c>
      <c r="K405">
        <v>3.6328207555964998E-2</v>
      </c>
      <c r="L405">
        <v>-0.15627312281584099</v>
      </c>
      <c r="M405">
        <v>-0.94769658439730997</v>
      </c>
      <c r="N405" t="s">
        <v>1020</v>
      </c>
      <c r="O405" t="s">
        <v>1007</v>
      </c>
      <c r="P405" t="s">
        <v>1008</v>
      </c>
      <c r="Q405" t="s">
        <v>1008</v>
      </c>
      <c r="R405" t="s">
        <v>1030</v>
      </c>
      <c r="S405" t="s">
        <v>1006</v>
      </c>
      <c r="T405" t="s">
        <v>1006</v>
      </c>
      <c r="U405" t="s">
        <v>1030</v>
      </c>
      <c r="V405" t="s">
        <v>1009</v>
      </c>
      <c r="W405">
        <v>8</v>
      </c>
      <c r="X405">
        <v>0.67942680041103798</v>
      </c>
      <c r="Y405">
        <v>0.654462988818306</v>
      </c>
      <c r="Z405">
        <v>0.33787310374837698</v>
      </c>
      <c r="AA405">
        <v>7.0497632084130998E-2</v>
      </c>
      <c r="AB405">
        <v>-4.0461361568594704E-3</v>
      </c>
      <c r="AC405">
        <v>0.40015340846939201</v>
      </c>
      <c r="AD405">
        <v>1.0464602220630299</v>
      </c>
      <c r="AE405">
        <v>1.3839959477539701</v>
      </c>
      <c r="AF405">
        <v>1.23863937421516</v>
      </c>
      <c r="AG405">
        <v>0.79550226480070296</v>
      </c>
      <c r="AH405">
        <v>1.14682533148923</v>
      </c>
      <c r="AI405">
        <v>1.3183856217807799</v>
      </c>
      <c r="AJ405">
        <v>1.63510746667485</v>
      </c>
      <c r="AK405">
        <v>1.6542128163235399</v>
      </c>
    </row>
    <row r="406" spans="1:37" x14ac:dyDescent="0.25">
      <c r="A406" t="s">
        <v>2027</v>
      </c>
      <c r="B406" t="s">
        <v>1176</v>
      </c>
      <c r="C406" t="s">
        <v>1031</v>
      </c>
      <c r="D406" t="s">
        <v>1032</v>
      </c>
      <c r="E406">
        <v>4719.7</v>
      </c>
      <c r="F406">
        <v>0.74428212102722302</v>
      </c>
      <c r="G406">
        <v>0.32409750526222098</v>
      </c>
      <c r="H406">
        <v>0.895831526717486</v>
      </c>
      <c r="I406">
        <v>0.76642322609024405</v>
      </c>
      <c r="J406">
        <v>-1.3659089145469001</v>
      </c>
      <c r="K406">
        <v>-1.3638913196967899</v>
      </c>
      <c r="L406">
        <v>-0.21466083235314901</v>
      </c>
      <c r="M406">
        <v>-1.57739555530509</v>
      </c>
      <c r="N406" t="s">
        <v>1051</v>
      </c>
      <c r="O406" t="s">
        <v>1008</v>
      </c>
      <c r="P406" t="s">
        <v>1008</v>
      </c>
      <c r="Q406" t="s">
        <v>1008</v>
      </c>
      <c r="R406" t="s">
        <v>1030</v>
      </c>
      <c r="S406" t="s">
        <v>1030</v>
      </c>
      <c r="T406" t="s">
        <v>1006</v>
      </c>
      <c r="U406" t="s">
        <v>1030</v>
      </c>
      <c r="V406" t="s">
        <v>1009</v>
      </c>
      <c r="W406">
        <v>31</v>
      </c>
      <c r="X406">
        <v>1.1760083332706901</v>
      </c>
      <c r="Y406">
        <v>1.4393189874597301</v>
      </c>
      <c r="Z406">
        <v>0.909841488922709</v>
      </c>
      <c r="AA406">
        <v>0.62487788684740497</v>
      </c>
      <c r="AB406">
        <v>0.45620994290859201</v>
      </c>
      <c r="AC406">
        <v>0.30483935318592198</v>
      </c>
      <c r="AD406">
        <v>0.36596451301670402</v>
      </c>
      <c r="AE406">
        <v>0.58915708290233304</v>
      </c>
      <c r="AF406">
        <v>0.84302644450194897</v>
      </c>
      <c r="AG406">
        <v>0.75425430277537597</v>
      </c>
      <c r="AH406">
        <v>0.93870500222422204</v>
      </c>
      <c r="AI406">
        <v>1.35206433711148</v>
      </c>
      <c r="AJ406">
        <v>0.87915634836919998</v>
      </c>
      <c r="AK406">
        <v>0.74428212102722302</v>
      </c>
    </row>
    <row r="407" spans="1:37" x14ac:dyDescent="0.25">
      <c r="A407" t="s">
        <v>2028</v>
      </c>
      <c r="B407" t="s">
        <v>1176</v>
      </c>
      <c r="C407" t="s">
        <v>1033</v>
      </c>
      <c r="D407" t="s">
        <v>1034</v>
      </c>
      <c r="E407">
        <v>1823</v>
      </c>
      <c r="F407">
        <v>0.64168908618101395</v>
      </c>
      <c r="G407">
        <v>1.27366950783139</v>
      </c>
      <c r="H407">
        <v>-0.477268125351893</v>
      </c>
      <c r="I407">
        <v>-4.2154979934478802E-2</v>
      </c>
      <c r="J407">
        <v>0.37611626552278299</v>
      </c>
      <c r="K407">
        <v>0.636498772108126</v>
      </c>
      <c r="L407">
        <v>-0.57744946469306102</v>
      </c>
      <c r="M407">
        <v>-0.35967234793512798</v>
      </c>
      <c r="N407" t="s">
        <v>1051</v>
      </c>
      <c r="O407" t="s">
        <v>1007</v>
      </c>
      <c r="P407" t="s">
        <v>1021</v>
      </c>
      <c r="Q407" t="s">
        <v>1006</v>
      </c>
      <c r="R407" t="s">
        <v>1008</v>
      </c>
      <c r="S407" t="s">
        <v>1008</v>
      </c>
      <c r="T407" t="s">
        <v>1021</v>
      </c>
      <c r="U407" t="s">
        <v>1021</v>
      </c>
      <c r="V407" t="s">
        <v>1009</v>
      </c>
      <c r="W407">
        <v>37</v>
      </c>
      <c r="X407">
        <v>2.3101023314449601E-3</v>
      </c>
      <c r="Y407">
        <v>-0.24556341337524401</v>
      </c>
      <c r="Z407">
        <v>8.3920242740136597E-2</v>
      </c>
      <c r="AA407">
        <v>-0.20283483713288999</v>
      </c>
      <c r="AB407">
        <v>-1.0612513831157699</v>
      </c>
      <c r="AC407">
        <v>-0.46043665671620998</v>
      </c>
      <c r="AD407">
        <v>-2.9778440471034701E-2</v>
      </c>
      <c r="AE407">
        <v>0.44382464209473299</v>
      </c>
      <c r="AF407">
        <v>0.66903210956946102</v>
      </c>
      <c r="AG407">
        <v>0.53652223225626605</v>
      </c>
      <c r="AH407">
        <v>0.289688919608313</v>
      </c>
      <c r="AI407">
        <v>0.181110888822205</v>
      </c>
      <c r="AJ407">
        <v>0.35670439563784101</v>
      </c>
      <c r="AK407">
        <v>0.64168908618101395</v>
      </c>
    </row>
    <row r="408" spans="1:37" x14ac:dyDescent="0.25">
      <c r="A408" t="s">
        <v>2029</v>
      </c>
      <c r="B408" t="s">
        <v>1176</v>
      </c>
      <c r="C408" t="s">
        <v>1035</v>
      </c>
      <c r="D408" t="s">
        <v>1036</v>
      </c>
      <c r="E408">
        <v>896.6</v>
      </c>
      <c r="F408">
        <v>2.5546482906044101</v>
      </c>
      <c r="N408" t="s">
        <v>1014</v>
      </c>
      <c r="O408" t="s">
        <v>1014</v>
      </c>
      <c r="P408" t="s">
        <v>1014</v>
      </c>
      <c r="Q408" t="s">
        <v>1014</v>
      </c>
      <c r="R408" t="s">
        <v>1014</v>
      </c>
      <c r="S408" t="s">
        <v>1014</v>
      </c>
      <c r="T408" t="s">
        <v>1014</v>
      </c>
      <c r="U408" t="s">
        <v>1014</v>
      </c>
      <c r="V408" t="s">
        <v>1015</v>
      </c>
      <c r="W408">
        <v>2</v>
      </c>
      <c r="X408">
        <v>1.33813238744806</v>
      </c>
      <c r="Y408">
        <v>0.61531054524484097</v>
      </c>
      <c r="Z408">
        <v>1.0388654361239</v>
      </c>
      <c r="AA408">
        <v>1.0993775383168201</v>
      </c>
      <c r="AB408">
        <v>0.115365484362711</v>
      </c>
      <c r="AC408">
        <v>1.14240854623166</v>
      </c>
      <c r="AD408">
        <v>2.2866634876324898</v>
      </c>
      <c r="AE408">
        <v>1.7979686750897099</v>
      </c>
      <c r="AF408">
        <v>1.7965675644889101</v>
      </c>
      <c r="AG408">
        <v>1.35658597220773</v>
      </c>
      <c r="AH408">
        <v>1.3577232563108499</v>
      </c>
      <c r="AI408">
        <v>1.6279272507740401</v>
      </c>
      <c r="AJ408">
        <v>2.3487808418406999</v>
      </c>
      <c r="AK408">
        <v>2.5546482906044101</v>
      </c>
    </row>
    <row r="409" spans="1:37" x14ac:dyDescent="0.25">
      <c r="A409" t="s">
        <v>2030</v>
      </c>
      <c r="B409" t="s">
        <v>1176</v>
      </c>
      <c r="C409" t="s">
        <v>1037</v>
      </c>
      <c r="D409" t="s">
        <v>1038</v>
      </c>
      <c r="E409">
        <v>2731.8</v>
      </c>
      <c r="F409">
        <v>2.9880342198808698</v>
      </c>
      <c r="G409">
        <v>1.76750885852863</v>
      </c>
      <c r="H409">
        <v>0.80165704778745295</v>
      </c>
      <c r="I409">
        <v>0.92432864004103898</v>
      </c>
      <c r="J409">
        <v>-9.2648607452906803E-2</v>
      </c>
      <c r="K409">
        <v>1.3554675320387799</v>
      </c>
      <c r="L409">
        <v>0.197112170209677</v>
      </c>
      <c r="M409">
        <v>-0.31363777492466</v>
      </c>
      <c r="N409" t="s">
        <v>1020</v>
      </c>
      <c r="O409" t="s">
        <v>1007</v>
      </c>
      <c r="P409" t="s">
        <v>1008</v>
      </c>
      <c r="Q409" t="s">
        <v>1007</v>
      </c>
      <c r="R409" t="s">
        <v>1006</v>
      </c>
      <c r="S409" t="s">
        <v>1007</v>
      </c>
      <c r="T409" t="s">
        <v>1008</v>
      </c>
      <c r="U409" t="s">
        <v>1021</v>
      </c>
      <c r="V409" t="s">
        <v>1009</v>
      </c>
      <c r="W409">
        <v>1</v>
      </c>
      <c r="X409">
        <v>0.38096979337959302</v>
      </c>
      <c r="Y409">
        <v>0.140525237001667</v>
      </c>
      <c r="Z409">
        <v>0.76080965183344695</v>
      </c>
      <c r="AA409">
        <v>0.85385498084448996</v>
      </c>
      <c r="AB409">
        <v>0.63415766641110605</v>
      </c>
      <c r="AC409">
        <v>0.98882327298824901</v>
      </c>
      <c r="AD409">
        <v>1.0683131069701699</v>
      </c>
      <c r="AE409">
        <v>1.3524818574503501</v>
      </c>
      <c r="AF409">
        <v>1.3213551837747399</v>
      </c>
      <c r="AG409">
        <v>1.51933431687354</v>
      </c>
      <c r="AH409">
        <v>2.04469702053678</v>
      </c>
      <c r="AI409">
        <v>2.3715385390172998</v>
      </c>
      <c r="AJ409">
        <v>4.9002339179227699</v>
      </c>
      <c r="AK409">
        <v>2.9880342198808698</v>
      </c>
    </row>
    <row r="410" spans="1:37" x14ac:dyDescent="0.25">
      <c r="A410" t="s">
        <v>2031</v>
      </c>
      <c r="B410" t="s">
        <v>1176</v>
      </c>
      <c r="C410" t="s">
        <v>1039</v>
      </c>
      <c r="D410" t="s">
        <v>1040</v>
      </c>
      <c r="E410">
        <v>2610.9</v>
      </c>
      <c r="F410">
        <v>1.34884898491034</v>
      </c>
      <c r="G410">
        <v>1.1456701334341799</v>
      </c>
      <c r="H410">
        <v>1.0835200667453799</v>
      </c>
      <c r="I410">
        <v>0.515820316049872</v>
      </c>
      <c r="J410">
        <v>0.481982338148501</v>
      </c>
      <c r="K410">
        <v>1.2649416644023601</v>
      </c>
      <c r="L410">
        <v>-0.250227684051129</v>
      </c>
      <c r="M410">
        <v>-0.44516795135588899</v>
      </c>
      <c r="N410" t="s">
        <v>1020</v>
      </c>
      <c r="O410" t="s">
        <v>1007</v>
      </c>
      <c r="P410" t="s">
        <v>1007</v>
      </c>
      <c r="Q410" t="s">
        <v>1006</v>
      </c>
      <c r="R410" t="s">
        <v>1008</v>
      </c>
      <c r="S410" t="s">
        <v>1007</v>
      </c>
      <c r="T410" t="s">
        <v>1006</v>
      </c>
      <c r="U410" t="s">
        <v>1021</v>
      </c>
      <c r="V410" t="s">
        <v>1009</v>
      </c>
      <c r="W410">
        <v>13</v>
      </c>
      <c r="X410">
        <v>0.288788655717993</v>
      </c>
      <c r="Y410">
        <v>0.64934372172490595</v>
      </c>
      <c r="Z410">
        <v>1.04270536116318</v>
      </c>
      <c r="AA410">
        <v>0.69151252984738898</v>
      </c>
      <c r="AB410">
        <v>0.48423015905342398</v>
      </c>
      <c r="AC410">
        <v>0.744922410231043</v>
      </c>
      <c r="AD410">
        <v>1.1769126672257899</v>
      </c>
      <c r="AE410">
        <v>1.3146818005599299</v>
      </c>
      <c r="AF410">
        <v>1.0837766735684999</v>
      </c>
      <c r="AG410">
        <v>1.1107508869500999</v>
      </c>
      <c r="AH410">
        <v>1.3534108483139</v>
      </c>
      <c r="AI410">
        <v>1.3674517279459999</v>
      </c>
      <c r="AJ410">
        <v>1.25036186925283</v>
      </c>
      <c r="AK410">
        <v>1.34884898491034</v>
      </c>
    </row>
    <row r="411" spans="1:37" x14ac:dyDescent="0.25">
      <c r="A411" t="s">
        <v>2032</v>
      </c>
      <c r="B411" t="s">
        <v>1176</v>
      </c>
      <c r="C411" t="s">
        <v>1041</v>
      </c>
      <c r="D411" t="s">
        <v>1042</v>
      </c>
      <c r="E411">
        <v>2414</v>
      </c>
      <c r="F411">
        <v>0.85578915480737205</v>
      </c>
      <c r="G411">
        <v>1.9160940164142399</v>
      </c>
      <c r="H411">
        <v>-0.73783466257493802</v>
      </c>
      <c r="I411">
        <v>-0.53319099729626995</v>
      </c>
      <c r="J411">
        <v>0.57859737806636202</v>
      </c>
      <c r="K411">
        <v>0.89468765527571403</v>
      </c>
      <c r="L411">
        <v>0.44229136564407101</v>
      </c>
      <c r="M411">
        <v>-0.28271161186410498</v>
      </c>
      <c r="N411" t="s">
        <v>1020</v>
      </c>
      <c r="O411" t="s">
        <v>1007</v>
      </c>
      <c r="P411" t="s">
        <v>1021</v>
      </c>
      <c r="Q411" t="s">
        <v>1021</v>
      </c>
      <c r="R411" t="s">
        <v>1008</v>
      </c>
      <c r="S411" t="s">
        <v>1008</v>
      </c>
      <c r="T411" t="s">
        <v>1008</v>
      </c>
      <c r="U411" t="s">
        <v>1021</v>
      </c>
      <c r="V411" t="s">
        <v>1009</v>
      </c>
      <c r="W411">
        <v>29</v>
      </c>
      <c r="X411">
        <v>0.13347755508675199</v>
      </c>
      <c r="Y411">
        <v>0.28131696637685399</v>
      </c>
      <c r="Z411">
        <v>0.435942154910061</v>
      </c>
      <c r="AA411">
        <v>-0.30593119916408201</v>
      </c>
      <c r="AB411">
        <v>-0.75384805549957001</v>
      </c>
      <c r="AC411">
        <v>-0.24050522301703001</v>
      </c>
      <c r="AD411">
        <v>0.27590302507505299</v>
      </c>
      <c r="AE411">
        <v>0.248591601988009</v>
      </c>
      <c r="AF411">
        <v>0.54716505930260895</v>
      </c>
      <c r="AG411">
        <v>0.86915906194642001</v>
      </c>
      <c r="AH411">
        <v>0.90820162417023698</v>
      </c>
      <c r="AI411">
        <v>1.0962532936684399</v>
      </c>
      <c r="AJ411">
        <v>1.0314619687934501</v>
      </c>
      <c r="AK411">
        <v>0.85578915480737205</v>
      </c>
    </row>
    <row r="412" spans="1:37" x14ac:dyDescent="0.25">
      <c r="A412" t="s">
        <v>2033</v>
      </c>
      <c r="B412" t="s">
        <v>1176</v>
      </c>
      <c r="C412" t="s">
        <v>1043</v>
      </c>
      <c r="D412" t="s">
        <v>1044</v>
      </c>
      <c r="E412">
        <v>1486.7</v>
      </c>
      <c r="F412">
        <v>1.72401151703879</v>
      </c>
      <c r="G412">
        <v>1.03965084846612</v>
      </c>
      <c r="H412">
        <v>1.3312205633202401</v>
      </c>
      <c r="I412">
        <v>1.0457478354265699</v>
      </c>
      <c r="J412">
        <v>-0.54301358087826401</v>
      </c>
      <c r="K412">
        <v>-0.175635382714424</v>
      </c>
      <c r="L412">
        <v>0.55330724728478997</v>
      </c>
      <c r="M412">
        <v>-0.88569188810250998</v>
      </c>
      <c r="N412" t="s">
        <v>1020</v>
      </c>
      <c r="O412" t="s">
        <v>1007</v>
      </c>
      <c r="P412" t="s">
        <v>1007</v>
      </c>
      <c r="Q412" t="s">
        <v>1007</v>
      </c>
      <c r="R412" t="s">
        <v>1021</v>
      </c>
      <c r="S412" t="s">
        <v>1006</v>
      </c>
      <c r="T412" t="s">
        <v>1008</v>
      </c>
      <c r="U412" t="s">
        <v>1030</v>
      </c>
      <c r="V412" t="s">
        <v>1009</v>
      </c>
      <c r="W412">
        <v>6</v>
      </c>
      <c r="X412">
        <v>0.86624143602390902</v>
      </c>
      <c r="Y412">
        <v>0.93001728348359003</v>
      </c>
      <c r="Z412">
        <v>1.09632229351427</v>
      </c>
      <c r="AA412">
        <v>1.1140383916193199</v>
      </c>
      <c r="AB412">
        <v>1.3742910858258599</v>
      </c>
      <c r="AC412">
        <v>1.1828017609869499</v>
      </c>
      <c r="AD412">
        <v>1.03298192498146</v>
      </c>
      <c r="AE412">
        <v>2.11109906517295</v>
      </c>
      <c r="AF412">
        <v>1.91195264206208</v>
      </c>
      <c r="AG412">
        <v>1.30101013008404</v>
      </c>
      <c r="AH412">
        <v>0.88331320630329702</v>
      </c>
      <c r="AI412">
        <v>1.67063574474723</v>
      </c>
      <c r="AJ412">
        <v>1.8559241386894001</v>
      </c>
      <c r="AK412">
        <v>1.72401151703879</v>
      </c>
    </row>
    <row r="413" spans="1:37" x14ac:dyDescent="0.25">
      <c r="A413" t="s">
        <v>2034</v>
      </c>
      <c r="B413" t="s">
        <v>1176</v>
      </c>
      <c r="C413" t="s">
        <v>1045</v>
      </c>
      <c r="D413" t="s">
        <v>1046</v>
      </c>
      <c r="E413">
        <v>1359.9</v>
      </c>
      <c r="F413">
        <v>0.195355278871398</v>
      </c>
      <c r="N413" t="s">
        <v>1014</v>
      </c>
      <c r="O413" t="s">
        <v>1014</v>
      </c>
      <c r="P413" t="s">
        <v>1014</v>
      </c>
      <c r="Q413" t="s">
        <v>1014</v>
      </c>
      <c r="R413" t="s">
        <v>1014</v>
      </c>
      <c r="S413" t="s">
        <v>1014</v>
      </c>
      <c r="T413" t="s">
        <v>1014</v>
      </c>
      <c r="U413" t="s">
        <v>1014</v>
      </c>
      <c r="V413" t="s">
        <v>1015</v>
      </c>
      <c r="W413">
        <v>53</v>
      </c>
      <c r="X413">
        <v>-0.11478170903986799</v>
      </c>
      <c r="Y413">
        <v>-8.0960109909995706E-2</v>
      </c>
      <c r="Z413">
        <v>-0.10628163671422</v>
      </c>
      <c r="AA413">
        <v>-0.23405904411511699</v>
      </c>
      <c r="AB413">
        <v>-0.143801870365518</v>
      </c>
      <c r="AC413">
        <v>0.12446976903505801</v>
      </c>
      <c r="AD413">
        <v>0.94743606314326301</v>
      </c>
      <c r="AE413">
        <v>1.43883712563431</v>
      </c>
      <c r="AF413">
        <v>0.96634753872859702</v>
      </c>
      <c r="AG413">
        <v>7.8861463987799398E-3</v>
      </c>
      <c r="AH413">
        <v>0.39840649825287699</v>
      </c>
      <c r="AI413">
        <v>1.0214655657074201</v>
      </c>
      <c r="AJ413">
        <v>0.76441348407543697</v>
      </c>
      <c r="AK413">
        <v>0.195355278871398</v>
      </c>
    </row>
    <row r="414" spans="1:37" x14ac:dyDescent="0.25">
      <c r="A414" t="s">
        <v>2035</v>
      </c>
      <c r="B414" t="s">
        <v>1176</v>
      </c>
      <c r="C414" t="s">
        <v>1047</v>
      </c>
      <c r="D414" t="s">
        <v>1048</v>
      </c>
      <c r="E414">
        <v>2538.9</v>
      </c>
      <c r="F414">
        <v>0.101454403487528</v>
      </c>
      <c r="G414">
        <v>-0.636830608734688</v>
      </c>
      <c r="H414">
        <v>-1.25690077390969</v>
      </c>
      <c r="I414">
        <v>1.06920608062182</v>
      </c>
      <c r="J414">
        <v>0.474245606327938</v>
      </c>
      <c r="K414">
        <v>1.0592869171038499</v>
      </c>
      <c r="L414">
        <v>2.32564041106777</v>
      </c>
      <c r="M414">
        <v>5.36551060853434E-2</v>
      </c>
      <c r="N414" t="s">
        <v>1006</v>
      </c>
      <c r="O414" t="s">
        <v>1030</v>
      </c>
      <c r="P414" t="s">
        <v>1030</v>
      </c>
      <c r="Q414" t="s">
        <v>1007</v>
      </c>
      <c r="R414" t="s">
        <v>1008</v>
      </c>
      <c r="S414" t="s">
        <v>1007</v>
      </c>
      <c r="T414" t="s">
        <v>1007</v>
      </c>
      <c r="U414" t="s">
        <v>1006</v>
      </c>
      <c r="V414" t="s">
        <v>1009</v>
      </c>
      <c r="W414">
        <v>58</v>
      </c>
      <c r="X414">
        <v>-3.52788968907813E-2</v>
      </c>
      <c r="Y414">
        <v>-0.11299175306720501</v>
      </c>
      <c r="Z414">
        <v>0.34785423835005302</v>
      </c>
      <c r="AA414">
        <v>1.2555565121928001</v>
      </c>
      <c r="AB414">
        <v>-0.12141807277457201</v>
      </c>
      <c r="AC414">
        <v>0.65579510380237704</v>
      </c>
      <c r="AD414">
        <v>3.1626527226849599</v>
      </c>
      <c r="AE414">
        <v>2.6386650623711598</v>
      </c>
      <c r="AF414">
        <v>1.53915138253557</v>
      </c>
      <c r="AG414">
        <v>1.9579661964691299</v>
      </c>
      <c r="AH414">
        <v>0.65688397084290395</v>
      </c>
      <c r="AI414">
        <v>0.38548957881031998</v>
      </c>
      <c r="AJ414">
        <v>-1.6953828590048699E-3</v>
      </c>
      <c r="AK414">
        <v>0.101454403487528</v>
      </c>
    </row>
    <row r="415" spans="1:37" x14ac:dyDescent="0.25">
      <c r="A415" t="s">
        <v>2036</v>
      </c>
      <c r="B415" t="s">
        <v>1176</v>
      </c>
      <c r="C415" t="s">
        <v>1049</v>
      </c>
      <c r="D415" t="s">
        <v>1050</v>
      </c>
      <c r="E415">
        <v>2527.6999999999998</v>
      </c>
      <c r="F415">
        <v>-0.54542678214593199</v>
      </c>
      <c r="G415">
        <v>-0.28676242911051097</v>
      </c>
      <c r="H415">
        <v>-1.6467170981885899</v>
      </c>
      <c r="I415">
        <v>0.82376667921273605</v>
      </c>
      <c r="J415">
        <v>0.68515512805911005</v>
      </c>
      <c r="K415">
        <v>1.0533346212539301</v>
      </c>
      <c r="L415">
        <v>1.1529966482376699</v>
      </c>
      <c r="M415">
        <v>-0.32976875010998102</v>
      </c>
      <c r="N415" t="s">
        <v>1030</v>
      </c>
      <c r="O415" t="s">
        <v>1006</v>
      </c>
      <c r="P415" t="s">
        <v>1030</v>
      </c>
      <c r="Q415" t="s">
        <v>1008</v>
      </c>
      <c r="R415" t="s">
        <v>1007</v>
      </c>
      <c r="S415" t="s">
        <v>1007</v>
      </c>
      <c r="T415" t="s">
        <v>1007</v>
      </c>
      <c r="U415" t="s">
        <v>1021</v>
      </c>
      <c r="V415" t="s">
        <v>1009</v>
      </c>
      <c r="W415">
        <v>74</v>
      </c>
      <c r="X415">
        <v>0.856025596525268</v>
      </c>
      <c r="Y415">
        <v>0.246669806629676</v>
      </c>
      <c r="Z415">
        <v>0.162233819460846</v>
      </c>
      <c r="AA415">
        <v>0.15774583894645799</v>
      </c>
      <c r="AB415">
        <v>-0.25123059017455801</v>
      </c>
      <c r="AC415">
        <v>-0.29505827327200901</v>
      </c>
      <c r="AD415">
        <v>0.20627503541138001</v>
      </c>
      <c r="AE415">
        <v>0.94765777782636396</v>
      </c>
      <c r="AF415">
        <v>0.70201517303321703</v>
      </c>
      <c r="AG415">
        <v>0.38229718283703701</v>
      </c>
      <c r="AH415">
        <v>6.6262485774294E-2</v>
      </c>
      <c r="AI415">
        <v>0.65710178322160895</v>
      </c>
      <c r="AJ415">
        <v>0.76142175478592999</v>
      </c>
      <c r="AK415">
        <v>-0.54542678214593199</v>
      </c>
    </row>
    <row r="416" spans="1:37" x14ac:dyDescent="0.25">
      <c r="A416" t="s">
        <v>2037</v>
      </c>
      <c r="B416" t="s">
        <v>1176</v>
      </c>
      <c r="C416" t="s">
        <v>1052</v>
      </c>
      <c r="D416" t="s">
        <v>1053</v>
      </c>
      <c r="E416">
        <v>1275.5</v>
      </c>
      <c r="F416">
        <v>-6.1493285721488301E-2</v>
      </c>
      <c r="G416">
        <v>2.4003111851634999</v>
      </c>
      <c r="H416">
        <v>-1.45946467805086</v>
      </c>
      <c r="I416">
        <v>0.322146657717788</v>
      </c>
      <c r="J416">
        <v>1.2506112109099301</v>
      </c>
      <c r="K416">
        <v>1.6595399947228899</v>
      </c>
      <c r="L416">
        <v>-0.30075228376399699</v>
      </c>
      <c r="M416">
        <v>0.62158522401316996</v>
      </c>
      <c r="N416" t="s">
        <v>1006</v>
      </c>
      <c r="O416" t="s">
        <v>1007</v>
      </c>
      <c r="P416" t="s">
        <v>1030</v>
      </c>
      <c r="Q416" t="s">
        <v>1006</v>
      </c>
      <c r="R416" t="s">
        <v>1007</v>
      </c>
      <c r="S416" t="s">
        <v>1007</v>
      </c>
      <c r="T416" t="s">
        <v>1006</v>
      </c>
      <c r="U416" t="s">
        <v>1008</v>
      </c>
      <c r="V416" t="s">
        <v>1009</v>
      </c>
      <c r="W416">
        <v>64</v>
      </c>
      <c r="X416">
        <v>1.3035514218730801E-2</v>
      </c>
      <c r="Y416">
        <v>6.7602295996115596E-3</v>
      </c>
      <c r="Z416">
        <v>6.6330952873581003E-3</v>
      </c>
      <c r="AA416">
        <v>-1.2161893269134101</v>
      </c>
      <c r="AB416">
        <v>-1.1911914881791801</v>
      </c>
      <c r="AC416">
        <v>-7.1572553224719504E-2</v>
      </c>
      <c r="AD416">
        <v>-0.29575919470362599</v>
      </c>
      <c r="AE416">
        <v>2.52294781132444E-2</v>
      </c>
      <c r="AF416">
        <v>0.15400713039932601</v>
      </c>
      <c r="AG416">
        <v>0.33075083446797399</v>
      </c>
      <c r="AH416">
        <v>0.48891269669207099</v>
      </c>
      <c r="AI416">
        <v>1.70587326887079</v>
      </c>
      <c r="AJ416">
        <v>1.93516325850033</v>
      </c>
      <c r="AK416">
        <v>-6.1493285721488301E-2</v>
      </c>
    </row>
    <row r="417" spans="1:37" x14ac:dyDescent="0.25">
      <c r="A417" t="s">
        <v>2038</v>
      </c>
      <c r="B417" t="s">
        <v>1176</v>
      </c>
      <c r="C417" t="s">
        <v>1054</v>
      </c>
      <c r="D417" t="s">
        <v>1055</v>
      </c>
      <c r="E417">
        <v>2147.3000000000002</v>
      </c>
      <c r="F417">
        <v>0.26614766101551501</v>
      </c>
      <c r="G417">
        <v>3.0782238372694599</v>
      </c>
      <c r="H417">
        <v>-1.4791213125162199</v>
      </c>
      <c r="I417">
        <v>-1.5336604259664399</v>
      </c>
      <c r="J417">
        <v>0.84066605792104099</v>
      </c>
      <c r="K417">
        <v>1.2827424162246399</v>
      </c>
      <c r="L417">
        <v>8.4005547172844003E-2</v>
      </c>
      <c r="M417">
        <v>0.48173917434989999</v>
      </c>
      <c r="N417" t="s">
        <v>1008</v>
      </c>
      <c r="O417" t="s">
        <v>1007</v>
      </c>
      <c r="P417" t="s">
        <v>1030</v>
      </c>
      <c r="Q417" t="s">
        <v>1030</v>
      </c>
      <c r="R417" t="s">
        <v>1007</v>
      </c>
      <c r="S417" t="s">
        <v>1007</v>
      </c>
      <c r="T417" t="s">
        <v>1008</v>
      </c>
      <c r="U417" t="s">
        <v>1008</v>
      </c>
      <c r="V417" t="s">
        <v>1009</v>
      </c>
      <c r="W417">
        <v>51</v>
      </c>
      <c r="X417">
        <v>4.8105950150847197E-2</v>
      </c>
      <c r="Y417">
        <v>-0.217555080627993</v>
      </c>
      <c r="Z417">
        <v>-0.90863579287127905</v>
      </c>
      <c r="AA417">
        <v>-1.16525437609557</v>
      </c>
      <c r="AB417">
        <v>-0.97064166879330505</v>
      </c>
      <c r="AC417">
        <v>-0.86236335309143397</v>
      </c>
      <c r="AD417">
        <v>-0.30568567043335798</v>
      </c>
      <c r="AE417">
        <v>-8.6411478575686401E-2</v>
      </c>
      <c r="AF417">
        <v>-0.122764271952642</v>
      </c>
      <c r="AG417">
        <v>-0.47535710855269597</v>
      </c>
      <c r="AH417">
        <v>6.83815981950366E-2</v>
      </c>
      <c r="AI417">
        <v>1.12131650250896</v>
      </c>
      <c r="AJ417">
        <v>1.1911154662468799</v>
      </c>
      <c r="AK417">
        <v>0.26614766101551501</v>
      </c>
    </row>
    <row r="418" spans="1:37" x14ac:dyDescent="0.25">
      <c r="A418" t="s">
        <v>2039</v>
      </c>
      <c r="B418" t="s">
        <v>1176</v>
      </c>
      <c r="C418" t="s">
        <v>1056</v>
      </c>
      <c r="D418" t="s">
        <v>1057</v>
      </c>
      <c r="E418">
        <v>4580.2</v>
      </c>
      <c r="F418">
        <v>1.7976454973784199</v>
      </c>
      <c r="G418">
        <v>-4.1631928932049901E-2</v>
      </c>
      <c r="H418">
        <v>-8.7451801072993204E-2</v>
      </c>
      <c r="I418">
        <v>1.0726086398771499</v>
      </c>
      <c r="J418">
        <v>-0.47610539076143099</v>
      </c>
      <c r="K418">
        <v>-0.18870655959833299</v>
      </c>
      <c r="L418">
        <v>-0.25621605503273998</v>
      </c>
      <c r="M418">
        <v>-1.03088608079614</v>
      </c>
      <c r="N418" t="s">
        <v>1020</v>
      </c>
      <c r="O418" t="s">
        <v>1008</v>
      </c>
      <c r="P418" t="s">
        <v>1006</v>
      </c>
      <c r="Q418" t="s">
        <v>1007</v>
      </c>
      <c r="R418" t="s">
        <v>1021</v>
      </c>
      <c r="S418" t="s">
        <v>1006</v>
      </c>
      <c r="T418" t="s">
        <v>1006</v>
      </c>
      <c r="U418" t="s">
        <v>1030</v>
      </c>
      <c r="V418" t="s">
        <v>1009</v>
      </c>
      <c r="W418">
        <v>4</v>
      </c>
      <c r="X418">
        <v>-0.46338079511494601</v>
      </c>
      <c r="Y418">
        <v>-0.32041518692010401</v>
      </c>
      <c r="Z418">
        <v>-0.28466610689536798</v>
      </c>
      <c r="AA418">
        <v>-0.47405791460744401</v>
      </c>
      <c r="AB418">
        <v>-0.12442627827759301</v>
      </c>
      <c r="AC418">
        <v>1.3588825294589699</v>
      </c>
      <c r="AD418">
        <v>1.9810766378440401</v>
      </c>
      <c r="AE418">
        <v>1.79891763554396</v>
      </c>
      <c r="AF418">
        <v>0.55100870840524396</v>
      </c>
      <c r="AG418">
        <v>0.26920446796275099</v>
      </c>
      <c r="AH418">
        <v>1.27205107653635</v>
      </c>
      <c r="AI418">
        <v>2.08099057789018</v>
      </c>
      <c r="AJ418">
        <v>1.7125322042728599</v>
      </c>
      <c r="AK418">
        <v>1.7976454973784199</v>
      </c>
    </row>
    <row r="419" spans="1:37" x14ac:dyDescent="0.25">
      <c r="A419" t="s">
        <v>2040</v>
      </c>
      <c r="B419" t="s">
        <v>1176</v>
      </c>
      <c r="C419" t="s">
        <v>1058</v>
      </c>
      <c r="D419" t="s">
        <v>1059</v>
      </c>
      <c r="E419">
        <v>2536.3000000000002</v>
      </c>
      <c r="F419">
        <v>1.2203040889395</v>
      </c>
      <c r="G419">
        <v>-0.36909452727064401</v>
      </c>
      <c r="H419">
        <v>-0.59771880284957501</v>
      </c>
      <c r="I419">
        <v>0.39645242777304301</v>
      </c>
      <c r="J419">
        <v>5.3104152363273399E-2</v>
      </c>
      <c r="K419">
        <v>-0.39363838158373898</v>
      </c>
      <c r="L419">
        <v>1.12254065584828</v>
      </c>
      <c r="M419">
        <v>1.18932527732527</v>
      </c>
      <c r="N419" t="s">
        <v>1020</v>
      </c>
      <c r="O419" t="s">
        <v>1021</v>
      </c>
      <c r="P419" t="s">
        <v>1021</v>
      </c>
      <c r="Q419" t="s">
        <v>1006</v>
      </c>
      <c r="R419" t="s">
        <v>1006</v>
      </c>
      <c r="S419" t="s">
        <v>1021</v>
      </c>
      <c r="T419" t="s">
        <v>1007</v>
      </c>
      <c r="U419" t="s">
        <v>1007</v>
      </c>
      <c r="V419" t="s">
        <v>1009</v>
      </c>
      <c r="W419">
        <v>16</v>
      </c>
      <c r="X419">
        <v>-0.57273393156729602</v>
      </c>
      <c r="Y419">
        <v>-0.61943075845454698</v>
      </c>
      <c r="Z419">
        <v>-0.116288076573351</v>
      </c>
      <c r="AA419">
        <v>-0.52112425135364904</v>
      </c>
      <c r="AB419">
        <v>-1.0734252777198401</v>
      </c>
      <c r="AC419">
        <v>-1.0890287516019399</v>
      </c>
      <c r="AD419">
        <v>-0.49652294212245901</v>
      </c>
      <c r="AE419">
        <v>0.48754314430260198</v>
      </c>
      <c r="AF419">
        <v>0.26698277497612899</v>
      </c>
      <c r="AG419">
        <v>-0.87735338738565305</v>
      </c>
      <c r="AH419">
        <v>-0.82157549266783403</v>
      </c>
      <c r="AI419">
        <v>9.4732015430807795E-2</v>
      </c>
      <c r="AJ419">
        <v>0.952499790876147</v>
      </c>
      <c r="AK419">
        <v>1.2203040889395</v>
      </c>
    </row>
    <row r="420" spans="1:37" x14ac:dyDescent="0.25">
      <c r="A420" t="s">
        <v>2041</v>
      </c>
      <c r="B420" t="s">
        <v>1176</v>
      </c>
      <c r="C420" t="s">
        <v>1060</v>
      </c>
      <c r="D420" t="s">
        <v>1061</v>
      </c>
      <c r="E420">
        <v>1191.9000000000001</v>
      </c>
      <c r="F420">
        <v>1.0500427475495999</v>
      </c>
      <c r="G420">
        <v>-0.165956224453049</v>
      </c>
      <c r="H420">
        <v>-6.2039662138124202E-2</v>
      </c>
      <c r="I420">
        <v>0.71967705790833703</v>
      </c>
      <c r="J420">
        <v>-9.3771931617653195E-2</v>
      </c>
      <c r="K420">
        <v>1.6812657646882501</v>
      </c>
      <c r="L420">
        <v>0.18679670534207399</v>
      </c>
      <c r="M420">
        <v>0.37365212121057001</v>
      </c>
      <c r="N420" t="s">
        <v>1020</v>
      </c>
      <c r="O420" t="s">
        <v>1006</v>
      </c>
      <c r="P420" t="s">
        <v>1006</v>
      </c>
      <c r="Q420" t="s">
        <v>1008</v>
      </c>
      <c r="R420" t="s">
        <v>1006</v>
      </c>
      <c r="S420" t="s">
        <v>1007</v>
      </c>
      <c r="T420" t="s">
        <v>1008</v>
      </c>
      <c r="U420" t="s">
        <v>1008</v>
      </c>
      <c r="V420" t="s">
        <v>1009</v>
      </c>
      <c r="W420">
        <v>19</v>
      </c>
      <c r="X420">
        <v>1.18871824842622</v>
      </c>
      <c r="Y420">
        <v>1.2793167889641599</v>
      </c>
      <c r="Z420">
        <v>0.99318061473664798</v>
      </c>
      <c r="AA420">
        <v>1.8051260146341901</v>
      </c>
      <c r="AB420">
        <v>1.9208857789845</v>
      </c>
      <c r="AC420">
        <v>1.98444433261672</v>
      </c>
      <c r="AD420">
        <v>1.54429163746329</v>
      </c>
      <c r="AE420">
        <v>1.9954718566541301</v>
      </c>
      <c r="AF420">
        <v>2.4603009689194102</v>
      </c>
      <c r="AG420">
        <v>1.9037312996581099</v>
      </c>
      <c r="AH420">
        <v>1.32299633853321</v>
      </c>
      <c r="AI420">
        <v>1.25252642321826</v>
      </c>
      <c r="AJ420">
        <v>1.26231177194733</v>
      </c>
      <c r="AK420">
        <v>1.0500427475495999</v>
      </c>
    </row>
    <row r="421" spans="1:37" x14ac:dyDescent="0.25">
      <c r="A421" t="s">
        <v>2042</v>
      </c>
      <c r="B421" t="s">
        <v>1176</v>
      </c>
      <c r="C421" t="s">
        <v>1062</v>
      </c>
      <c r="D421" t="s">
        <v>1063</v>
      </c>
      <c r="E421">
        <v>580.4</v>
      </c>
      <c r="F421">
        <v>0.73992386234288998</v>
      </c>
      <c r="N421" t="s">
        <v>1014</v>
      </c>
      <c r="O421" t="s">
        <v>1014</v>
      </c>
      <c r="P421" t="s">
        <v>1014</v>
      </c>
      <c r="Q421" t="s">
        <v>1014</v>
      </c>
      <c r="R421" t="s">
        <v>1014</v>
      </c>
      <c r="S421" t="s">
        <v>1014</v>
      </c>
      <c r="T421" t="s">
        <v>1014</v>
      </c>
      <c r="U421" t="s">
        <v>1014</v>
      </c>
      <c r="V421" t="s">
        <v>1015</v>
      </c>
      <c r="W421">
        <v>32</v>
      </c>
      <c r="X421">
        <v>0.87238866941335602</v>
      </c>
      <c r="Y421">
        <v>0.54188757978403301</v>
      </c>
      <c r="Z421">
        <v>1.41796186066467</v>
      </c>
      <c r="AA421">
        <v>0.63035070011944405</v>
      </c>
      <c r="AB421">
        <v>-0.65467433112542395</v>
      </c>
      <c r="AC421">
        <v>-0.63133954328166297</v>
      </c>
      <c r="AD421">
        <v>0.23925796583069101</v>
      </c>
      <c r="AE421">
        <v>0.65799429271497201</v>
      </c>
      <c r="AF421">
        <v>-0.52341438366485205</v>
      </c>
      <c r="AG421">
        <v>-0.79119811089777103</v>
      </c>
      <c r="AH421">
        <v>0.71592639883042697</v>
      </c>
      <c r="AI421">
        <v>1.2058187305055399</v>
      </c>
      <c r="AJ421">
        <v>1.68087745638414</v>
      </c>
      <c r="AK421">
        <v>0.73992386234288998</v>
      </c>
    </row>
    <row r="422" spans="1:37" x14ac:dyDescent="0.25">
      <c r="A422" t="s">
        <v>2043</v>
      </c>
      <c r="B422" t="s">
        <v>1176</v>
      </c>
      <c r="C422" t="s">
        <v>1064</v>
      </c>
      <c r="D422" t="s">
        <v>1065</v>
      </c>
      <c r="E422">
        <v>3324.6</v>
      </c>
      <c r="F422">
        <v>1.31130802087042</v>
      </c>
      <c r="G422">
        <v>2.4912423523411098</v>
      </c>
      <c r="H422">
        <v>-0.170958745111805</v>
      </c>
      <c r="I422">
        <v>-0.43269370683151298</v>
      </c>
      <c r="J422">
        <v>-0.19420374076455599</v>
      </c>
      <c r="K422">
        <v>0.44096543105422198</v>
      </c>
      <c r="L422">
        <v>-0.34964618228899103</v>
      </c>
      <c r="M422">
        <v>0.15122390657753201</v>
      </c>
      <c r="N422" t="s">
        <v>1020</v>
      </c>
      <c r="O422" t="s">
        <v>1007</v>
      </c>
      <c r="P422" t="s">
        <v>1021</v>
      </c>
      <c r="Q422" t="s">
        <v>1021</v>
      </c>
      <c r="R422" t="s">
        <v>1021</v>
      </c>
      <c r="S422" t="s">
        <v>1006</v>
      </c>
      <c r="T422" t="s">
        <v>1006</v>
      </c>
      <c r="U422" t="s">
        <v>1006</v>
      </c>
      <c r="V422" t="s">
        <v>1009</v>
      </c>
      <c r="W422">
        <v>14</v>
      </c>
      <c r="X422">
        <v>0.16611472106237701</v>
      </c>
      <c r="Y422">
        <v>0.26682154420292697</v>
      </c>
      <c r="Z422">
        <v>0.224508779920368</v>
      </c>
      <c r="AA422">
        <v>-0.20858524816416299</v>
      </c>
      <c r="AB422">
        <v>-0.36477555361668901</v>
      </c>
      <c r="AC422">
        <v>-6.1566648354388097E-2</v>
      </c>
      <c r="AD422">
        <v>0.60565821876768</v>
      </c>
      <c r="AE422">
        <v>0.51322762923516296</v>
      </c>
      <c r="AF422">
        <v>0.50793277366405398</v>
      </c>
      <c r="AG422">
        <v>0.76750997049849801</v>
      </c>
      <c r="AH422">
        <v>0.748223470699244</v>
      </c>
      <c r="AI422">
        <v>1.1613539332081499</v>
      </c>
      <c r="AJ422">
        <v>1.3390215144638999</v>
      </c>
      <c r="AK422">
        <v>1.31130802087042</v>
      </c>
    </row>
    <row r="423" spans="1:37" x14ac:dyDescent="0.25">
      <c r="A423" t="s">
        <v>2044</v>
      </c>
      <c r="B423" t="s">
        <v>1176</v>
      </c>
      <c r="C423" t="s">
        <v>1066</v>
      </c>
      <c r="D423" t="s">
        <v>1067</v>
      </c>
      <c r="E423">
        <v>4613.8999999999996</v>
      </c>
      <c r="F423">
        <v>1.49536859306643</v>
      </c>
      <c r="G423">
        <v>0.896317657286262</v>
      </c>
      <c r="H423">
        <v>1.55882704908338</v>
      </c>
      <c r="I423">
        <v>0.56407440677748799</v>
      </c>
      <c r="J423">
        <v>-0.55358877211302004</v>
      </c>
      <c r="K423">
        <v>0.57172088275270705</v>
      </c>
      <c r="L423">
        <v>-0.43241325155535099</v>
      </c>
      <c r="M423">
        <v>0.34801795961855297</v>
      </c>
      <c r="N423" t="s">
        <v>1020</v>
      </c>
      <c r="O423" t="s">
        <v>1007</v>
      </c>
      <c r="P423" t="s">
        <v>1007</v>
      </c>
      <c r="Q423" t="s">
        <v>1008</v>
      </c>
      <c r="R423" t="s">
        <v>1021</v>
      </c>
      <c r="S423" t="s">
        <v>1008</v>
      </c>
      <c r="T423" t="s">
        <v>1021</v>
      </c>
      <c r="U423" t="s">
        <v>1008</v>
      </c>
      <c r="V423" t="s">
        <v>1009</v>
      </c>
      <c r="W423">
        <v>11</v>
      </c>
      <c r="X423">
        <v>0.94848231721449305</v>
      </c>
      <c r="Y423">
        <v>0.85759117048140399</v>
      </c>
      <c r="Z423">
        <v>0.40272860420758799</v>
      </c>
      <c r="AA423">
        <v>0.33537655145838102</v>
      </c>
      <c r="AB423">
        <v>0.39076349639459301</v>
      </c>
      <c r="AC423">
        <v>0.52256383576700205</v>
      </c>
      <c r="AD423">
        <v>0.802199974697133</v>
      </c>
      <c r="AE423">
        <v>1.2019514645391001</v>
      </c>
      <c r="AF423">
        <v>1.1460310507895599</v>
      </c>
      <c r="AG423">
        <v>0.96870652135894997</v>
      </c>
      <c r="AH423">
        <v>1.19467535738246</v>
      </c>
      <c r="AI423">
        <v>1.0939044496049799</v>
      </c>
      <c r="AJ423">
        <v>0.94228123612535497</v>
      </c>
      <c r="AK423">
        <v>1.49536859306643</v>
      </c>
    </row>
    <row r="424" spans="1:37" x14ac:dyDescent="0.25">
      <c r="A424" t="s">
        <v>2045</v>
      </c>
      <c r="B424" t="s">
        <v>1176</v>
      </c>
      <c r="C424" t="s">
        <v>1068</v>
      </c>
      <c r="D424" t="s">
        <v>1069</v>
      </c>
      <c r="E424">
        <v>12605.4</v>
      </c>
      <c r="F424">
        <v>1.6179855589241501</v>
      </c>
      <c r="G424">
        <v>1.0804365205027699E-2</v>
      </c>
      <c r="H424">
        <v>1.1243668979044501</v>
      </c>
      <c r="I424">
        <v>1.0044492767825299</v>
      </c>
      <c r="J424">
        <v>-0.83596103783309295</v>
      </c>
      <c r="K424">
        <v>-0.373588992249136</v>
      </c>
      <c r="L424">
        <v>-2.7849875543383099E-2</v>
      </c>
      <c r="M424">
        <v>-0.778626830895919</v>
      </c>
      <c r="N424" t="s">
        <v>1020</v>
      </c>
      <c r="O424" t="s">
        <v>1008</v>
      </c>
      <c r="P424" t="s">
        <v>1007</v>
      </c>
      <c r="Q424" t="s">
        <v>1007</v>
      </c>
      <c r="R424" t="s">
        <v>1030</v>
      </c>
      <c r="S424" t="s">
        <v>1021</v>
      </c>
      <c r="T424" t="s">
        <v>1008</v>
      </c>
      <c r="U424" t="s">
        <v>1021</v>
      </c>
      <c r="V424" t="s">
        <v>1009</v>
      </c>
      <c r="W424">
        <v>9</v>
      </c>
      <c r="X424">
        <v>1.0422136435920599</v>
      </c>
      <c r="Y424">
        <v>0.985742297767491</v>
      </c>
      <c r="Z424">
        <v>1.00383983504501</v>
      </c>
      <c r="AA424">
        <v>1.29614951066896</v>
      </c>
      <c r="AB424">
        <v>1.34916575414658</v>
      </c>
      <c r="AC424">
        <v>0.98352465204711004</v>
      </c>
      <c r="AD424">
        <v>1.98862379383163</v>
      </c>
      <c r="AE424">
        <v>2.54605246036399</v>
      </c>
      <c r="AF424">
        <v>2.1699761493883201</v>
      </c>
      <c r="AG424">
        <v>1.84844727543011</v>
      </c>
      <c r="AH424">
        <v>1.9601387031653299</v>
      </c>
      <c r="AI424">
        <v>2.0176565326879699</v>
      </c>
      <c r="AJ424">
        <v>2.2239687974442699</v>
      </c>
      <c r="AK424">
        <v>1.6179855589241501</v>
      </c>
    </row>
    <row r="425" spans="1:37" x14ac:dyDescent="0.25">
      <c r="A425" t="s">
        <v>2046</v>
      </c>
      <c r="B425" t="s">
        <v>1176</v>
      </c>
      <c r="C425" t="s">
        <v>1070</v>
      </c>
      <c r="D425" t="s">
        <v>1071</v>
      </c>
      <c r="E425">
        <v>7333.9</v>
      </c>
      <c r="F425">
        <v>1.5079101383506399</v>
      </c>
      <c r="G425">
        <v>0.99238179047735597</v>
      </c>
      <c r="H425">
        <v>-0.55115032864722902</v>
      </c>
      <c r="I425">
        <v>0.84025168969731601</v>
      </c>
      <c r="J425">
        <v>-0.56283771256467396</v>
      </c>
      <c r="K425">
        <v>-0.29754227137529698</v>
      </c>
      <c r="L425">
        <v>-0.37189319439301199</v>
      </c>
      <c r="M425">
        <v>-0.30870562749489999</v>
      </c>
      <c r="N425" t="s">
        <v>1020</v>
      </c>
      <c r="O425" t="s">
        <v>1007</v>
      </c>
      <c r="P425" t="s">
        <v>1021</v>
      </c>
      <c r="Q425" t="s">
        <v>1008</v>
      </c>
      <c r="R425" t="s">
        <v>1021</v>
      </c>
      <c r="S425" t="s">
        <v>1006</v>
      </c>
      <c r="T425" t="s">
        <v>1006</v>
      </c>
      <c r="U425" t="s">
        <v>1021</v>
      </c>
      <c r="V425" t="s">
        <v>1009</v>
      </c>
      <c r="W425">
        <v>10</v>
      </c>
      <c r="X425">
        <v>-0.109286645896728</v>
      </c>
      <c r="Y425">
        <v>-3.5444933843080499E-2</v>
      </c>
      <c r="Z425">
        <v>-0.19011246725485101</v>
      </c>
      <c r="AA425">
        <v>-0.19573514417254101</v>
      </c>
      <c r="AB425">
        <v>-0.20220735569603299</v>
      </c>
      <c r="AC425">
        <v>-0.26550103834863797</v>
      </c>
      <c r="AD425">
        <v>7.6597134357100305E-2</v>
      </c>
      <c r="AE425">
        <v>0.70661249140606197</v>
      </c>
      <c r="AF425">
        <v>0.566294938793522</v>
      </c>
      <c r="AG425">
        <v>-6.1459913275704998E-2</v>
      </c>
      <c r="AH425">
        <v>0.35762624074592098</v>
      </c>
      <c r="AI425">
        <v>1.1609637044619201</v>
      </c>
      <c r="AJ425">
        <v>0.98563692661524205</v>
      </c>
      <c r="AK425">
        <v>1.5079101383506399</v>
      </c>
    </row>
    <row r="426" spans="1:37" x14ac:dyDescent="0.25">
      <c r="A426" t="s">
        <v>2047</v>
      </c>
      <c r="B426" t="s">
        <v>1176</v>
      </c>
      <c r="C426" t="s">
        <v>1072</v>
      </c>
      <c r="D426" t="s">
        <v>1073</v>
      </c>
      <c r="E426">
        <v>12033.5</v>
      </c>
      <c r="F426">
        <v>0.70774312860592903</v>
      </c>
      <c r="G426">
        <v>-0.50831141240107902</v>
      </c>
      <c r="H426">
        <v>0.17113537710096399</v>
      </c>
      <c r="I426">
        <v>1.0639446764567</v>
      </c>
      <c r="J426">
        <v>-1.5241775560195301</v>
      </c>
      <c r="K426">
        <v>-1.60559480663064</v>
      </c>
      <c r="L426">
        <v>-0.116093884962973</v>
      </c>
      <c r="M426">
        <v>-1.7787055184626901</v>
      </c>
      <c r="N426" t="s">
        <v>1051</v>
      </c>
      <c r="O426" t="s">
        <v>1021</v>
      </c>
      <c r="P426" t="s">
        <v>1006</v>
      </c>
      <c r="Q426" t="s">
        <v>1007</v>
      </c>
      <c r="R426" t="s">
        <v>1030</v>
      </c>
      <c r="S426" t="s">
        <v>1030</v>
      </c>
      <c r="T426" t="s">
        <v>1006</v>
      </c>
      <c r="U426" t="s">
        <v>1030</v>
      </c>
      <c r="V426" t="s">
        <v>1009</v>
      </c>
      <c r="W426">
        <v>33</v>
      </c>
      <c r="X426">
        <v>0.35914003067893802</v>
      </c>
      <c r="Y426">
        <v>-4.3283190573584901E-2</v>
      </c>
      <c r="Z426">
        <v>0.25212389151894998</v>
      </c>
      <c r="AA426">
        <v>0.227936495245215</v>
      </c>
      <c r="AB426">
        <v>-0.107216431721106</v>
      </c>
      <c r="AC426">
        <v>-0.153839247504792</v>
      </c>
      <c r="AD426">
        <v>0.43945838025478601</v>
      </c>
      <c r="AE426">
        <v>0.76450451668011599</v>
      </c>
      <c r="AF426">
        <v>0.82980119682383002</v>
      </c>
      <c r="AG426">
        <v>0.23373546977592999</v>
      </c>
      <c r="AH426">
        <v>3.5866116879349999E-2</v>
      </c>
      <c r="AI426">
        <v>0.337944017770265</v>
      </c>
      <c r="AJ426">
        <v>0.89568575855597898</v>
      </c>
      <c r="AK426">
        <v>0.70774312860592903</v>
      </c>
    </row>
    <row r="427" spans="1:37" x14ac:dyDescent="0.25">
      <c r="A427" t="s">
        <v>2048</v>
      </c>
      <c r="B427" t="s">
        <v>1176</v>
      </c>
      <c r="C427" t="s">
        <v>1074</v>
      </c>
      <c r="D427" t="s">
        <v>1075</v>
      </c>
      <c r="E427">
        <v>14902.6</v>
      </c>
      <c r="F427">
        <v>0.190043666412405</v>
      </c>
      <c r="G427">
        <v>1.0187466716256699</v>
      </c>
      <c r="H427">
        <v>-1.55011183140113</v>
      </c>
      <c r="I427">
        <v>-0.15710841590243099</v>
      </c>
      <c r="J427">
        <v>0.68527006790010403</v>
      </c>
      <c r="K427">
        <v>0.88086430655389103</v>
      </c>
      <c r="L427">
        <v>-0.43276967955083301</v>
      </c>
      <c r="M427">
        <v>0.78743912841973396</v>
      </c>
      <c r="N427" t="s">
        <v>1008</v>
      </c>
      <c r="O427" t="s">
        <v>1007</v>
      </c>
      <c r="P427" t="s">
        <v>1030</v>
      </c>
      <c r="Q427" t="s">
        <v>1021</v>
      </c>
      <c r="R427" t="s">
        <v>1007</v>
      </c>
      <c r="S427" t="s">
        <v>1008</v>
      </c>
      <c r="T427" t="s">
        <v>1021</v>
      </c>
      <c r="U427" t="s">
        <v>1008</v>
      </c>
      <c r="V427" t="s">
        <v>1009</v>
      </c>
      <c r="W427">
        <v>54</v>
      </c>
      <c r="X427">
        <v>-0.35052898328154902</v>
      </c>
      <c r="Y427">
        <v>-7.4876295784212593E-2</v>
      </c>
      <c r="Z427">
        <v>-0.67844502295187104</v>
      </c>
      <c r="AA427">
        <v>-1.2892248931441801</v>
      </c>
      <c r="AB427">
        <v>-1.3106191839841701</v>
      </c>
      <c r="AC427">
        <v>-1.0698393837598099</v>
      </c>
      <c r="AD427">
        <v>-0.607841626738576</v>
      </c>
      <c r="AE427">
        <v>-0.31966915326138901</v>
      </c>
      <c r="AF427">
        <v>-6.6824516166946901E-2</v>
      </c>
      <c r="AG427">
        <v>-0.16552043139311901</v>
      </c>
      <c r="AH427">
        <v>0.16277796092372801</v>
      </c>
      <c r="AI427">
        <v>0.77207865784153296</v>
      </c>
      <c r="AJ427">
        <v>0.42104450570684698</v>
      </c>
      <c r="AK427">
        <v>0.190043666412405</v>
      </c>
    </row>
    <row r="428" spans="1:37" x14ac:dyDescent="0.25">
      <c r="A428" t="s">
        <v>2049</v>
      </c>
      <c r="B428" t="s">
        <v>1176</v>
      </c>
      <c r="C428" t="s">
        <v>1076</v>
      </c>
      <c r="D428" t="s">
        <v>1077</v>
      </c>
      <c r="E428">
        <v>2350.6</v>
      </c>
      <c r="F428">
        <v>1.8488012989468201</v>
      </c>
      <c r="N428" t="s">
        <v>1014</v>
      </c>
      <c r="O428" t="s">
        <v>1014</v>
      </c>
      <c r="P428" t="s">
        <v>1014</v>
      </c>
      <c r="Q428" t="s">
        <v>1014</v>
      </c>
      <c r="R428" t="s">
        <v>1014</v>
      </c>
      <c r="S428" t="s">
        <v>1014</v>
      </c>
      <c r="T428" t="s">
        <v>1014</v>
      </c>
      <c r="U428" t="s">
        <v>1014</v>
      </c>
      <c r="V428" t="s">
        <v>1015</v>
      </c>
      <c r="W428">
        <v>3</v>
      </c>
      <c r="X428">
        <v>9.5178153425098694E-2</v>
      </c>
      <c r="Y428">
        <v>0.75418013214201696</v>
      </c>
      <c r="Z428">
        <v>-0.78033512151850504</v>
      </c>
      <c r="AA428">
        <v>-0.91890303449305499</v>
      </c>
      <c r="AB428">
        <v>-0.31793349368319501</v>
      </c>
      <c r="AC428">
        <v>-0.43158501416760497</v>
      </c>
      <c r="AD428">
        <v>0.19748349670677501</v>
      </c>
      <c r="AE428">
        <v>0.74119657219413904</v>
      </c>
      <c r="AF428">
        <v>0.75084740752521295</v>
      </c>
      <c r="AG428">
        <v>0.33407666117817097</v>
      </c>
      <c r="AH428">
        <v>1.3432907002741701</v>
      </c>
      <c r="AI428">
        <v>1.83503058504383</v>
      </c>
      <c r="AJ428">
        <v>3.2230242775039399</v>
      </c>
      <c r="AK428">
        <v>1.8488012989468201</v>
      </c>
    </row>
    <row r="429" spans="1:37" x14ac:dyDescent="0.25">
      <c r="A429" t="s">
        <v>2050</v>
      </c>
      <c r="B429" t="s">
        <v>1176</v>
      </c>
      <c r="C429" t="s">
        <v>1078</v>
      </c>
      <c r="D429" t="s">
        <v>1079</v>
      </c>
      <c r="E429">
        <v>1837.8</v>
      </c>
      <c r="F429">
        <v>-1.28250858341648</v>
      </c>
      <c r="G429">
        <v>-0.27521677960191099</v>
      </c>
      <c r="H429">
        <v>-1.6467170981885899</v>
      </c>
      <c r="I429">
        <v>0.87200608228397003</v>
      </c>
      <c r="J429">
        <v>0.67394499586460699</v>
      </c>
      <c r="K429">
        <v>1.8726474553743999</v>
      </c>
      <c r="L429">
        <v>0.38597007684294898</v>
      </c>
      <c r="M429">
        <v>2.2154302197968101</v>
      </c>
      <c r="N429" t="s">
        <v>1030</v>
      </c>
      <c r="O429" t="s">
        <v>1006</v>
      </c>
      <c r="P429" t="s">
        <v>1030</v>
      </c>
      <c r="Q429" t="s">
        <v>1007</v>
      </c>
      <c r="R429" t="s">
        <v>1007</v>
      </c>
      <c r="S429" t="s">
        <v>1007</v>
      </c>
      <c r="T429" t="s">
        <v>1008</v>
      </c>
      <c r="U429" t="s">
        <v>1007</v>
      </c>
      <c r="V429" t="s">
        <v>1009</v>
      </c>
      <c r="W429">
        <v>79</v>
      </c>
      <c r="X429">
        <v>-1.37763179454865</v>
      </c>
      <c r="Y429">
        <v>-1.3641620791603</v>
      </c>
      <c r="Z429">
        <v>-0.91342672973518202</v>
      </c>
      <c r="AA429">
        <v>-1.27370287163705</v>
      </c>
      <c r="AB429">
        <v>-1.3887127354869899</v>
      </c>
      <c r="AC429">
        <v>-1.6481112287173201</v>
      </c>
      <c r="AD429">
        <v>-1.6033048843503099</v>
      </c>
      <c r="AE429">
        <v>-1.22740597317579</v>
      </c>
      <c r="AF429">
        <v>-0.728667899676817</v>
      </c>
      <c r="AG429">
        <v>-1.26413578524763</v>
      </c>
      <c r="AH429">
        <v>-0.43434803364726798</v>
      </c>
      <c r="AI429">
        <v>-0.70094916120804995</v>
      </c>
      <c r="AJ429">
        <v>-1.20448022363123</v>
      </c>
      <c r="AK429">
        <v>-1.28250858341648</v>
      </c>
    </row>
    <row r="430" spans="1:37" x14ac:dyDescent="0.25">
      <c r="A430" t="s">
        <v>2051</v>
      </c>
      <c r="B430" t="s">
        <v>1176</v>
      </c>
      <c r="C430" t="s">
        <v>1080</v>
      </c>
      <c r="D430" t="s">
        <v>1081</v>
      </c>
      <c r="E430">
        <v>12670.3</v>
      </c>
      <c r="F430">
        <v>0.69860670867043695</v>
      </c>
      <c r="G430">
        <v>-3.9488009594690697E-2</v>
      </c>
      <c r="H430">
        <v>-0.99085666280443496</v>
      </c>
      <c r="I430">
        <v>0.25445197268261599</v>
      </c>
      <c r="J430">
        <v>-6.4556136428460406E-2</v>
      </c>
      <c r="K430">
        <v>0.99127083941888905</v>
      </c>
      <c r="L430">
        <v>-0.14719575871614499</v>
      </c>
      <c r="M430">
        <v>-0.59258245423804301</v>
      </c>
      <c r="N430" t="s">
        <v>1051</v>
      </c>
      <c r="O430" t="s">
        <v>1008</v>
      </c>
      <c r="P430" t="s">
        <v>1021</v>
      </c>
      <c r="Q430" t="s">
        <v>1006</v>
      </c>
      <c r="R430" t="s">
        <v>1006</v>
      </c>
      <c r="S430" t="s">
        <v>1008</v>
      </c>
      <c r="T430" t="s">
        <v>1006</v>
      </c>
      <c r="U430" t="s">
        <v>1021</v>
      </c>
      <c r="V430" t="s">
        <v>1009</v>
      </c>
      <c r="W430">
        <v>34</v>
      </c>
      <c r="X430">
        <v>-6.9712087532558795E-2</v>
      </c>
      <c r="Y430">
        <v>-7.2505670405395503E-2</v>
      </c>
      <c r="Z430">
        <v>-0.215085557294488</v>
      </c>
      <c r="AA430">
        <v>-0.55300735102138099</v>
      </c>
      <c r="AB430">
        <v>-0.12635168689210999</v>
      </c>
      <c r="AC430">
        <v>4.8320315047496398E-2</v>
      </c>
      <c r="AD430">
        <v>0.27344339877442703</v>
      </c>
      <c r="AE430">
        <v>0.81709016795021105</v>
      </c>
      <c r="AF430">
        <v>1.0683772321190499</v>
      </c>
      <c r="AG430">
        <v>0.71729389128787102</v>
      </c>
      <c r="AH430">
        <v>0.77926143356186595</v>
      </c>
      <c r="AI430">
        <v>1.01609074520117</v>
      </c>
      <c r="AJ430">
        <v>0.71031049267954605</v>
      </c>
      <c r="AK430">
        <v>0.69860670867043695</v>
      </c>
    </row>
    <row r="431" spans="1:37" x14ac:dyDescent="0.25">
      <c r="A431" t="s">
        <v>2052</v>
      </c>
      <c r="B431" t="s">
        <v>1176</v>
      </c>
      <c r="C431" t="s">
        <v>1082</v>
      </c>
      <c r="D431" t="s">
        <v>1083</v>
      </c>
      <c r="E431">
        <v>1437.2</v>
      </c>
      <c r="F431">
        <v>0.12141626900440899</v>
      </c>
      <c r="G431">
        <v>0.149079307582516</v>
      </c>
      <c r="H431">
        <v>0.37272240973384002</v>
      </c>
      <c r="I431">
        <v>0.12587600474310401</v>
      </c>
      <c r="J431">
        <v>0.61815002367044802</v>
      </c>
      <c r="K431">
        <v>-0.10991282807475</v>
      </c>
      <c r="L431">
        <v>7.3487175858706094E-2</v>
      </c>
      <c r="M431">
        <v>4.1121628428812899E-3</v>
      </c>
      <c r="N431" t="s">
        <v>1006</v>
      </c>
      <c r="O431" t="s">
        <v>1008</v>
      </c>
      <c r="P431" t="s">
        <v>1008</v>
      </c>
      <c r="Q431" t="s">
        <v>1006</v>
      </c>
      <c r="R431" t="s">
        <v>1008</v>
      </c>
      <c r="S431" t="s">
        <v>1006</v>
      </c>
      <c r="T431" t="s">
        <v>1008</v>
      </c>
      <c r="U431" t="s">
        <v>1006</v>
      </c>
      <c r="V431" t="s">
        <v>1009</v>
      </c>
      <c r="W431">
        <v>57</v>
      </c>
      <c r="X431">
        <v>-0.75127800079688101</v>
      </c>
      <c r="Y431">
        <v>-0.64747632856194604</v>
      </c>
      <c r="Z431">
        <v>-0.502721311461787</v>
      </c>
      <c r="AA431">
        <v>-1.07909665144227</v>
      </c>
      <c r="AB431">
        <v>-1.21470421070344</v>
      </c>
      <c r="AC431">
        <v>-0.48263070682780301</v>
      </c>
      <c r="AD431">
        <v>0.46230864088215801</v>
      </c>
      <c r="AE431">
        <v>-0.18340818751025301</v>
      </c>
      <c r="AF431">
        <v>-0.104610108842721</v>
      </c>
      <c r="AG431">
        <v>0.15898805193761101</v>
      </c>
      <c r="AH431">
        <v>-0.90998381797377503</v>
      </c>
      <c r="AI431">
        <v>-0.62629464259909295</v>
      </c>
      <c r="AJ431">
        <v>-0.194993283243278</v>
      </c>
      <c r="AK431">
        <v>0.12141626900440899</v>
      </c>
    </row>
    <row r="432" spans="1:37" x14ac:dyDescent="0.25">
      <c r="A432" t="s">
        <v>2053</v>
      </c>
      <c r="B432" t="s">
        <v>1176</v>
      </c>
      <c r="C432" t="s">
        <v>1084</v>
      </c>
      <c r="D432" t="s">
        <v>1085</v>
      </c>
      <c r="E432">
        <v>2787.3</v>
      </c>
      <c r="F432">
        <v>0.47693299441377701</v>
      </c>
      <c r="G432">
        <v>-0.61326455454907203</v>
      </c>
      <c r="H432">
        <v>-0.66772192307836797</v>
      </c>
      <c r="I432">
        <v>1.0140213118377801</v>
      </c>
      <c r="J432">
        <v>0.20256054850896099</v>
      </c>
      <c r="K432">
        <v>-0.104938052065155</v>
      </c>
      <c r="L432">
        <v>0.72361044151163001</v>
      </c>
      <c r="M432">
        <v>-0.77852538766796697</v>
      </c>
      <c r="N432" t="s">
        <v>1008</v>
      </c>
      <c r="O432" t="s">
        <v>1030</v>
      </c>
      <c r="P432" t="s">
        <v>1021</v>
      </c>
      <c r="Q432" t="s">
        <v>1007</v>
      </c>
      <c r="R432" t="s">
        <v>1008</v>
      </c>
      <c r="S432" t="s">
        <v>1006</v>
      </c>
      <c r="T432" t="s">
        <v>1007</v>
      </c>
      <c r="U432" t="s">
        <v>1021</v>
      </c>
      <c r="V432" t="s">
        <v>1009</v>
      </c>
      <c r="W432">
        <v>40</v>
      </c>
      <c r="X432">
        <v>-0.10619060407804</v>
      </c>
      <c r="Y432">
        <v>0.29633775247692601</v>
      </c>
      <c r="Z432">
        <v>-0.14593113767396099</v>
      </c>
      <c r="AA432">
        <v>-4.2928320716019999E-2</v>
      </c>
      <c r="AB432">
        <v>0.184246964136209</v>
      </c>
      <c r="AC432">
        <v>0.56120792360405303</v>
      </c>
      <c r="AD432">
        <v>0.23555501693366501</v>
      </c>
      <c r="AE432">
        <v>0.43426322564200798</v>
      </c>
      <c r="AF432">
        <v>0.90874991684863604</v>
      </c>
      <c r="AG432">
        <v>0.46302631365694502</v>
      </c>
      <c r="AH432">
        <v>1.15599858805023E-2</v>
      </c>
      <c r="AI432">
        <v>0.37007378622803899</v>
      </c>
      <c r="AJ432">
        <v>0.60720229392344305</v>
      </c>
      <c r="AK432">
        <v>0.47693299441377701</v>
      </c>
    </row>
    <row r="433" spans="1:37" x14ac:dyDescent="0.25">
      <c r="A433" t="s">
        <v>2054</v>
      </c>
      <c r="B433" t="s">
        <v>1176</v>
      </c>
      <c r="C433" t="s">
        <v>1086</v>
      </c>
      <c r="D433" t="s">
        <v>1087</v>
      </c>
      <c r="E433">
        <v>2641.2</v>
      </c>
      <c r="F433">
        <v>-0.74552629482899602</v>
      </c>
      <c r="G433">
        <v>-0.73628649412694003</v>
      </c>
      <c r="H433">
        <v>-0.26798463760864</v>
      </c>
      <c r="I433">
        <v>0.83118162834978104</v>
      </c>
      <c r="J433">
        <v>-0.60021214259331901</v>
      </c>
      <c r="K433">
        <v>-1.23679551633268</v>
      </c>
      <c r="L433">
        <v>0.177084781091673</v>
      </c>
      <c r="M433">
        <v>-1.9744395782711399</v>
      </c>
      <c r="N433" t="s">
        <v>1030</v>
      </c>
      <c r="O433" t="s">
        <v>1030</v>
      </c>
      <c r="P433" t="s">
        <v>1021</v>
      </c>
      <c r="Q433" t="s">
        <v>1008</v>
      </c>
      <c r="R433" t="s">
        <v>1021</v>
      </c>
      <c r="S433" t="s">
        <v>1030</v>
      </c>
      <c r="T433" t="s">
        <v>1008</v>
      </c>
      <c r="U433" t="s">
        <v>1030</v>
      </c>
      <c r="V433" t="s">
        <v>1009</v>
      </c>
      <c r="W433">
        <v>76</v>
      </c>
      <c r="X433">
        <v>0.235904722925558</v>
      </c>
      <c r="Y433">
        <v>0.31198966613317902</v>
      </c>
      <c r="Z433">
        <v>0.86804066085820997</v>
      </c>
      <c r="AA433">
        <v>0.30037617315672099</v>
      </c>
      <c r="AB433">
        <v>0.77154152041261703</v>
      </c>
      <c r="AC433">
        <v>0.66655837836702703</v>
      </c>
      <c r="AD433">
        <v>1.0590016254627801</v>
      </c>
      <c r="AE433">
        <v>1.09395085188014</v>
      </c>
      <c r="AF433">
        <v>0.69069167850696001</v>
      </c>
      <c r="AG433">
        <v>0.24402319311392801</v>
      </c>
      <c r="AH433">
        <v>-1.1028982712513</v>
      </c>
      <c r="AI433">
        <v>-0.61827705289759305</v>
      </c>
      <c r="AJ433">
        <v>-0.357349096235553</v>
      </c>
      <c r="AK433">
        <v>-0.74552629482899602</v>
      </c>
    </row>
    <row r="434" spans="1:37" x14ac:dyDescent="0.25">
      <c r="A434" t="s">
        <v>2055</v>
      </c>
      <c r="B434" t="s">
        <v>1176</v>
      </c>
      <c r="C434" t="s">
        <v>1088</v>
      </c>
      <c r="D434" t="s">
        <v>1089</v>
      </c>
      <c r="E434">
        <v>815</v>
      </c>
      <c r="F434">
        <v>-5.6111348058297497E-2</v>
      </c>
      <c r="G434">
        <v>-0.16584151424448401</v>
      </c>
      <c r="H434">
        <v>-0.27255476732567302</v>
      </c>
      <c r="I434">
        <v>0.36903019647990898</v>
      </c>
      <c r="J434">
        <v>0.82701611637850103</v>
      </c>
      <c r="K434">
        <v>0.76991851073513595</v>
      </c>
      <c r="L434">
        <v>0.21091057091238699</v>
      </c>
      <c r="M434">
        <v>0.51308386804621497</v>
      </c>
      <c r="N434" t="s">
        <v>1006</v>
      </c>
      <c r="O434" t="s">
        <v>1006</v>
      </c>
      <c r="P434" t="s">
        <v>1021</v>
      </c>
      <c r="Q434" t="s">
        <v>1006</v>
      </c>
      <c r="R434" t="s">
        <v>1007</v>
      </c>
      <c r="S434" t="s">
        <v>1008</v>
      </c>
      <c r="T434" t="s">
        <v>1008</v>
      </c>
      <c r="U434" t="s">
        <v>1008</v>
      </c>
      <c r="V434" t="s">
        <v>1009</v>
      </c>
      <c r="W434">
        <v>63</v>
      </c>
      <c r="X434">
        <v>1.0948735812188299</v>
      </c>
      <c r="Y434">
        <v>1.06406792416078</v>
      </c>
      <c r="Z434">
        <v>0.87058635543259799</v>
      </c>
      <c r="AA434">
        <v>0.96805646481310703</v>
      </c>
      <c r="AB434">
        <v>1.0020470014913001</v>
      </c>
      <c r="AC434">
        <v>0.70746367028708601</v>
      </c>
      <c r="AD434">
        <v>1.1007832244195499</v>
      </c>
      <c r="AE434">
        <v>0.43065563137717799</v>
      </c>
      <c r="AF434">
        <v>8.5281313755528505E-3</v>
      </c>
      <c r="AG434">
        <v>-0.17266299458078399</v>
      </c>
      <c r="AH434">
        <v>8.2117194725789003E-2</v>
      </c>
      <c r="AI434">
        <v>1.04511938250335</v>
      </c>
      <c r="AJ434">
        <v>1.6115025145865101</v>
      </c>
      <c r="AK434">
        <v>-5.6111348058297497E-2</v>
      </c>
    </row>
    <row r="435" spans="1:37" x14ac:dyDescent="0.25">
      <c r="A435" t="s">
        <v>2056</v>
      </c>
      <c r="B435" t="s">
        <v>1176</v>
      </c>
      <c r="C435" t="s">
        <v>1090</v>
      </c>
      <c r="D435" t="s">
        <v>1091</v>
      </c>
      <c r="E435">
        <v>13421.5</v>
      </c>
      <c r="F435">
        <v>-0.50045573861220705</v>
      </c>
      <c r="G435">
        <v>-0.50374026765206104</v>
      </c>
      <c r="H435">
        <v>0.30236452320590601</v>
      </c>
      <c r="I435">
        <v>0.14955907162006599</v>
      </c>
      <c r="J435">
        <v>-0.110029653211536</v>
      </c>
      <c r="K435">
        <v>-1.1019521796024201</v>
      </c>
      <c r="L435">
        <v>-0.95713280531614198</v>
      </c>
      <c r="M435">
        <v>0.604690122418444</v>
      </c>
      <c r="N435" t="s">
        <v>1021</v>
      </c>
      <c r="O435" t="s">
        <v>1021</v>
      </c>
      <c r="P435" t="s">
        <v>1006</v>
      </c>
      <c r="Q435" t="s">
        <v>1006</v>
      </c>
      <c r="R435" t="s">
        <v>1006</v>
      </c>
      <c r="S435" t="s">
        <v>1030</v>
      </c>
      <c r="T435" t="s">
        <v>1030</v>
      </c>
      <c r="U435" t="s">
        <v>1008</v>
      </c>
      <c r="V435" t="s">
        <v>1009</v>
      </c>
      <c r="W435">
        <v>73</v>
      </c>
      <c r="X435">
        <v>-0.74086517627752302</v>
      </c>
      <c r="Y435">
        <v>-1.0452378265003199</v>
      </c>
      <c r="Z435">
        <v>-1.18931904728486</v>
      </c>
      <c r="AA435">
        <v>-1.2225342770643499</v>
      </c>
      <c r="AB435">
        <v>-1.0179463754318001</v>
      </c>
      <c r="AC435">
        <v>-0.80799701160612702</v>
      </c>
      <c r="AD435">
        <v>-0.855685951314061</v>
      </c>
      <c r="AE435">
        <v>-0.64059916412073803</v>
      </c>
      <c r="AF435">
        <v>-0.498418337413566</v>
      </c>
      <c r="AG435">
        <v>-0.471240049831259</v>
      </c>
      <c r="AH435">
        <v>-0.38659682417582197</v>
      </c>
      <c r="AI435">
        <v>-0.34999102414053501</v>
      </c>
      <c r="AJ435">
        <v>-0.37793723196184598</v>
      </c>
      <c r="AK435">
        <v>-0.50045573861220705</v>
      </c>
    </row>
    <row r="436" spans="1:37" x14ac:dyDescent="0.25">
      <c r="A436" t="s">
        <v>2057</v>
      </c>
      <c r="B436" t="s">
        <v>1176</v>
      </c>
      <c r="C436" t="s">
        <v>1092</v>
      </c>
      <c r="D436" t="s">
        <v>1093</v>
      </c>
      <c r="E436">
        <v>3929</v>
      </c>
      <c r="F436">
        <v>0.929841686642356</v>
      </c>
      <c r="G436">
        <v>0.16488423842848901</v>
      </c>
      <c r="H436">
        <v>1.0819971717637</v>
      </c>
      <c r="I436">
        <v>0.59406735449978998</v>
      </c>
      <c r="J436">
        <v>-0.38255990358908598</v>
      </c>
      <c r="K436">
        <v>-1.36551988639502</v>
      </c>
      <c r="L436">
        <v>-1.1111413542184301</v>
      </c>
      <c r="M436">
        <v>0.89531588890200198</v>
      </c>
      <c r="N436" t="s">
        <v>1020</v>
      </c>
      <c r="O436" t="s">
        <v>1008</v>
      </c>
      <c r="P436" t="s">
        <v>1007</v>
      </c>
      <c r="Q436" t="s">
        <v>1008</v>
      </c>
      <c r="R436" t="s">
        <v>1021</v>
      </c>
      <c r="S436" t="s">
        <v>1030</v>
      </c>
      <c r="T436" t="s">
        <v>1030</v>
      </c>
      <c r="U436" t="s">
        <v>1007</v>
      </c>
      <c r="V436" t="s">
        <v>1009</v>
      </c>
      <c r="W436">
        <v>26</v>
      </c>
      <c r="X436">
        <v>-0.36269569404751201</v>
      </c>
      <c r="Y436">
        <v>-0.403492958736414</v>
      </c>
      <c r="Z436">
        <v>-0.61896133913587104</v>
      </c>
      <c r="AA436">
        <v>-0.57904468844490298</v>
      </c>
      <c r="AB436">
        <v>-0.68879399343937198</v>
      </c>
      <c r="AC436">
        <v>-0.39438238152522898</v>
      </c>
      <c r="AD436">
        <v>-5.6197948293428002E-2</v>
      </c>
      <c r="AE436">
        <v>1.8602549518049599E-2</v>
      </c>
      <c r="AF436">
        <v>0.43691502856353398</v>
      </c>
      <c r="AG436">
        <v>0.29646797660339902</v>
      </c>
      <c r="AH436">
        <v>0.50993879946376697</v>
      </c>
      <c r="AI436">
        <v>1.0942643482372401</v>
      </c>
      <c r="AJ436">
        <v>0.93001677009454198</v>
      </c>
      <c r="AK436">
        <v>0.929841686642356</v>
      </c>
    </row>
    <row r="437" spans="1:37" x14ac:dyDescent="0.25">
      <c r="A437" t="s">
        <v>2058</v>
      </c>
      <c r="B437" t="s">
        <v>1176</v>
      </c>
      <c r="C437" t="s">
        <v>1094</v>
      </c>
      <c r="D437" t="s">
        <v>1095</v>
      </c>
      <c r="E437">
        <v>6851.4</v>
      </c>
      <c r="F437">
        <v>-0.68424830078028298</v>
      </c>
      <c r="G437">
        <v>-9.3606961519943702E-2</v>
      </c>
      <c r="H437">
        <v>-0.64604401704423697</v>
      </c>
      <c r="I437">
        <v>-0.97444754038447701</v>
      </c>
      <c r="J437">
        <v>0.13918139081502201</v>
      </c>
      <c r="K437">
        <v>-0.67143092583342801</v>
      </c>
      <c r="L437">
        <v>-0.57640259538695204</v>
      </c>
      <c r="M437">
        <v>1.1159638944409001</v>
      </c>
      <c r="N437" t="s">
        <v>1030</v>
      </c>
      <c r="O437" t="s">
        <v>1006</v>
      </c>
      <c r="P437" t="s">
        <v>1021</v>
      </c>
      <c r="Q437" t="s">
        <v>1030</v>
      </c>
      <c r="R437" t="s">
        <v>1006</v>
      </c>
      <c r="S437" t="s">
        <v>1021</v>
      </c>
      <c r="T437" t="s">
        <v>1021</v>
      </c>
      <c r="U437" t="s">
        <v>1007</v>
      </c>
      <c r="V437" t="s">
        <v>1009</v>
      </c>
      <c r="W437">
        <v>75</v>
      </c>
      <c r="X437">
        <v>-1.2399028951422699</v>
      </c>
      <c r="Y437">
        <v>-1.0923109679921801</v>
      </c>
      <c r="Z437">
        <v>-1.08281546843973</v>
      </c>
      <c r="AA437">
        <v>-1.2763487009669201</v>
      </c>
      <c r="AB437">
        <v>-1.0845393301048101</v>
      </c>
      <c r="AC437">
        <v>-0.93914580644872003</v>
      </c>
      <c r="AD437">
        <v>-0.96666352863125304</v>
      </c>
      <c r="AE437">
        <v>-0.66375421261601497</v>
      </c>
      <c r="AF437">
        <v>-0.508009620644292</v>
      </c>
      <c r="AG437">
        <v>-0.713381343037785</v>
      </c>
      <c r="AH437">
        <v>-0.73916804310889295</v>
      </c>
      <c r="AI437">
        <v>-0.72325618883813703</v>
      </c>
      <c r="AJ437">
        <v>-0.66295044393517299</v>
      </c>
      <c r="AK437">
        <v>-0.68424830078028298</v>
      </c>
    </row>
    <row r="438" spans="1:37" x14ac:dyDescent="0.25">
      <c r="A438" t="s">
        <v>2059</v>
      </c>
      <c r="B438" t="s">
        <v>1176</v>
      </c>
      <c r="C438" t="s">
        <v>1096</v>
      </c>
      <c r="D438" t="s">
        <v>1097</v>
      </c>
      <c r="E438">
        <v>4573.7</v>
      </c>
      <c r="F438">
        <v>0.27058223169810702</v>
      </c>
      <c r="G438">
        <v>0.30093884029509599</v>
      </c>
      <c r="H438">
        <v>0.30236452320590601</v>
      </c>
      <c r="I438">
        <v>0.80501664145041596</v>
      </c>
      <c r="J438">
        <v>-0.30101516569714998</v>
      </c>
      <c r="K438">
        <v>-1.1400797323726</v>
      </c>
      <c r="L438">
        <v>-0.50999410169380699</v>
      </c>
      <c r="M438">
        <v>0.13852715942348101</v>
      </c>
      <c r="N438" t="s">
        <v>1008</v>
      </c>
      <c r="O438" t="s">
        <v>1008</v>
      </c>
      <c r="P438" t="s">
        <v>1006</v>
      </c>
      <c r="Q438" t="s">
        <v>1008</v>
      </c>
      <c r="R438" t="s">
        <v>1021</v>
      </c>
      <c r="S438" t="s">
        <v>1030</v>
      </c>
      <c r="T438" t="s">
        <v>1021</v>
      </c>
      <c r="U438" t="s">
        <v>1006</v>
      </c>
      <c r="V438" t="s">
        <v>1009</v>
      </c>
      <c r="W438">
        <v>50</v>
      </c>
      <c r="X438">
        <v>-0.89452917932546305</v>
      </c>
      <c r="Y438">
        <v>-0.97187668568315899</v>
      </c>
      <c r="Z438">
        <v>-1.1706414732164001</v>
      </c>
      <c r="AA438">
        <v>-0.73690633165674801</v>
      </c>
      <c r="AB438">
        <v>-1.28581564677922E-2</v>
      </c>
      <c r="AC438">
        <v>4.7781215086566901E-2</v>
      </c>
      <c r="AD438">
        <v>0.17060013840482199</v>
      </c>
      <c r="AE438">
        <v>0.21828436596686199</v>
      </c>
      <c r="AF438">
        <v>-0.17539607491527801</v>
      </c>
      <c r="AG438">
        <v>-0.83380480959217795</v>
      </c>
      <c r="AH438">
        <v>-0.33046515684440397</v>
      </c>
      <c r="AI438">
        <v>0.62134923621934002</v>
      </c>
      <c r="AJ438">
        <v>0.81944750121464505</v>
      </c>
      <c r="AK438">
        <v>0.27058223169810702</v>
      </c>
    </row>
    <row r="439" spans="1:37" x14ac:dyDescent="0.25">
      <c r="A439" t="s">
        <v>2060</v>
      </c>
      <c r="B439" t="s">
        <v>1176</v>
      </c>
      <c r="C439" t="s">
        <v>1098</v>
      </c>
      <c r="D439" t="s">
        <v>1099</v>
      </c>
      <c r="E439">
        <v>7907.2</v>
      </c>
      <c r="F439">
        <v>1.30534879637759</v>
      </c>
      <c r="G439">
        <v>2.14988553868141</v>
      </c>
      <c r="H439">
        <v>-0.37587506154366601</v>
      </c>
      <c r="I439">
        <v>0.825422038640235</v>
      </c>
      <c r="J439">
        <v>-0.64312066227388998</v>
      </c>
      <c r="K439">
        <v>-1.3294454301765599</v>
      </c>
      <c r="L439">
        <v>-0.76828740911485005</v>
      </c>
      <c r="M439">
        <v>0.20182196343446801</v>
      </c>
      <c r="N439" t="s">
        <v>1020</v>
      </c>
      <c r="O439" t="s">
        <v>1007</v>
      </c>
      <c r="P439" t="s">
        <v>1021</v>
      </c>
      <c r="Q439" t="s">
        <v>1008</v>
      </c>
      <c r="R439" t="s">
        <v>1030</v>
      </c>
      <c r="S439" t="s">
        <v>1030</v>
      </c>
      <c r="T439" t="s">
        <v>1021</v>
      </c>
      <c r="U439" t="s">
        <v>1006</v>
      </c>
      <c r="V439" t="s">
        <v>1009</v>
      </c>
      <c r="W439">
        <v>15</v>
      </c>
      <c r="X439">
        <v>-0.20240791001375</v>
      </c>
      <c r="Y439">
        <v>-0.37893651189260802</v>
      </c>
      <c r="Z439">
        <v>-0.25951331526960603</v>
      </c>
      <c r="AA439">
        <v>9.38658865868926E-2</v>
      </c>
      <c r="AB439">
        <v>-0.38982372648824298</v>
      </c>
      <c r="AC439">
        <v>-0.61564394738071704</v>
      </c>
      <c r="AD439">
        <v>-8.0308016806050694E-2</v>
      </c>
      <c r="AE439">
        <v>1.0604941408423301</v>
      </c>
      <c r="AF439">
        <v>1.19358922134983</v>
      </c>
      <c r="AG439">
        <v>0.55762831218199405</v>
      </c>
      <c r="AH439">
        <v>1.3714091602173499</v>
      </c>
      <c r="AI439">
        <v>1.3613588652098201</v>
      </c>
      <c r="AJ439">
        <v>1.6891153169234101</v>
      </c>
      <c r="AK439">
        <v>1.30534879637759</v>
      </c>
    </row>
    <row r="440" spans="1:37" x14ac:dyDescent="0.25">
      <c r="A440" t="s">
        <v>2061</v>
      </c>
      <c r="B440" t="s">
        <v>1176</v>
      </c>
      <c r="C440" t="s">
        <v>1100</v>
      </c>
      <c r="D440" t="s">
        <v>1101</v>
      </c>
      <c r="E440">
        <v>16181</v>
      </c>
      <c r="F440">
        <v>0.29439051005640599</v>
      </c>
      <c r="G440">
        <v>-0.52744941789336297</v>
      </c>
      <c r="H440">
        <v>0.53385244597727499</v>
      </c>
      <c r="I440">
        <v>0.92793133990516996</v>
      </c>
      <c r="J440">
        <v>-1.0463134690564</v>
      </c>
      <c r="K440">
        <v>-1.6606045570130701</v>
      </c>
      <c r="L440">
        <v>-1.01553798989408</v>
      </c>
      <c r="M440">
        <v>-1.6566247390028299</v>
      </c>
      <c r="N440" t="s">
        <v>1008</v>
      </c>
      <c r="O440" t="s">
        <v>1021</v>
      </c>
      <c r="P440" t="s">
        <v>1008</v>
      </c>
      <c r="Q440" t="s">
        <v>1007</v>
      </c>
      <c r="R440" t="s">
        <v>1030</v>
      </c>
      <c r="S440" t="s">
        <v>1030</v>
      </c>
      <c r="T440" t="s">
        <v>1030</v>
      </c>
      <c r="U440" t="s">
        <v>1030</v>
      </c>
      <c r="V440" t="s">
        <v>1009</v>
      </c>
      <c r="W440">
        <v>47</v>
      </c>
      <c r="X440">
        <v>1.16842716313704E-2</v>
      </c>
      <c r="Y440">
        <v>9.3591769496469204E-2</v>
      </c>
      <c r="Z440">
        <v>-0.168202332479337</v>
      </c>
      <c r="AA440">
        <v>-0.76701199981623802</v>
      </c>
      <c r="AB440">
        <v>-0.394836175706681</v>
      </c>
      <c r="AC440">
        <v>-0.12262128203622299</v>
      </c>
      <c r="AD440">
        <v>0.19095320804226401</v>
      </c>
      <c r="AE440">
        <v>0.104365782449127</v>
      </c>
      <c r="AF440">
        <v>-0.11463383320755501</v>
      </c>
      <c r="AG440">
        <v>4.6469086650238703E-2</v>
      </c>
      <c r="AH440">
        <v>0.48187333458584303</v>
      </c>
      <c r="AI440">
        <v>0.53418662801128003</v>
      </c>
      <c r="AJ440">
        <v>0.39231482079681201</v>
      </c>
      <c r="AK440">
        <v>0.29439051005640599</v>
      </c>
    </row>
    <row r="441" spans="1:37" x14ac:dyDescent="0.25">
      <c r="A441" t="s">
        <v>2062</v>
      </c>
      <c r="B441" t="s">
        <v>1176</v>
      </c>
      <c r="C441" t="s">
        <v>1102</v>
      </c>
      <c r="D441" t="s">
        <v>1103</v>
      </c>
      <c r="E441">
        <v>4482.8</v>
      </c>
      <c r="F441">
        <v>0.33513681921778399</v>
      </c>
      <c r="G441">
        <v>0.99822050770270299</v>
      </c>
      <c r="H441">
        <v>0.50410760171198399</v>
      </c>
      <c r="I441">
        <v>0.15495437556055899</v>
      </c>
      <c r="J441">
        <v>-0.80475215772937003</v>
      </c>
      <c r="K441">
        <v>-1.45581288372214</v>
      </c>
      <c r="L441">
        <v>-0.114051475669478</v>
      </c>
      <c r="M441">
        <v>-0.12635239323380301</v>
      </c>
      <c r="N441" t="s">
        <v>1008</v>
      </c>
      <c r="O441" t="s">
        <v>1007</v>
      </c>
      <c r="P441" t="s">
        <v>1008</v>
      </c>
      <c r="Q441" t="s">
        <v>1006</v>
      </c>
      <c r="R441" t="s">
        <v>1030</v>
      </c>
      <c r="S441" t="s">
        <v>1030</v>
      </c>
      <c r="T441" t="s">
        <v>1006</v>
      </c>
      <c r="U441" t="s">
        <v>1006</v>
      </c>
      <c r="V441" t="s">
        <v>1009</v>
      </c>
      <c r="W441">
        <v>46</v>
      </c>
      <c r="X441">
        <v>-0.50736364491040098</v>
      </c>
      <c r="Y441">
        <v>-0.357467271702408</v>
      </c>
      <c r="Z441">
        <v>-0.415526371526872</v>
      </c>
      <c r="AA441">
        <v>-0.447807708630447</v>
      </c>
      <c r="AB441">
        <v>-0.143482332318697</v>
      </c>
      <c r="AC441">
        <v>0.183093697989653</v>
      </c>
      <c r="AD441">
        <v>0.38443793164200002</v>
      </c>
      <c r="AE441">
        <v>0.66685392178707303</v>
      </c>
      <c r="AF441">
        <v>1.0362505721298201</v>
      </c>
      <c r="AG441">
        <v>0.94290131388164999</v>
      </c>
      <c r="AH441">
        <v>0.67508561559520697</v>
      </c>
      <c r="AI441">
        <v>0.94070841531205096</v>
      </c>
      <c r="AJ441">
        <v>0.75890731278203205</v>
      </c>
      <c r="AK441">
        <v>0.33513681921778399</v>
      </c>
    </row>
    <row r="442" spans="1:37" x14ac:dyDescent="0.25">
      <c r="A442" t="s">
        <v>2063</v>
      </c>
      <c r="B442" t="s">
        <v>1176</v>
      </c>
      <c r="C442" t="s">
        <v>1104</v>
      </c>
      <c r="D442" t="s">
        <v>1105</v>
      </c>
      <c r="E442">
        <v>19572.400000000001</v>
      </c>
      <c r="F442">
        <v>0.96539634497553195</v>
      </c>
      <c r="G442">
        <v>-0.651059840116332</v>
      </c>
      <c r="H442">
        <v>1.2126164315130601</v>
      </c>
      <c r="I442">
        <v>1.1085438731129</v>
      </c>
      <c r="J442">
        <v>-1.4846346768254099</v>
      </c>
      <c r="K442">
        <v>-1.5884860886632299</v>
      </c>
      <c r="L442">
        <v>-0.225667776946993</v>
      </c>
      <c r="M442">
        <v>-2.00889481652997</v>
      </c>
      <c r="N442" t="s">
        <v>1020</v>
      </c>
      <c r="O442" t="s">
        <v>1030</v>
      </c>
      <c r="P442" t="s">
        <v>1007</v>
      </c>
      <c r="Q442" t="s">
        <v>1007</v>
      </c>
      <c r="R442" t="s">
        <v>1030</v>
      </c>
      <c r="S442" t="s">
        <v>1030</v>
      </c>
      <c r="T442" t="s">
        <v>1006</v>
      </c>
      <c r="U442" t="s">
        <v>1030</v>
      </c>
      <c r="V442" t="s">
        <v>1009</v>
      </c>
      <c r="W442">
        <v>25</v>
      </c>
      <c r="X442">
        <v>0.27977802767776</v>
      </c>
      <c r="Y442">
        <v>0.49234978777864302</v>
      </c>
      <c r="Z442">
        <v>0.59562389687808903</v>
      </c>
      <c r="AA442">
        <v>0.85295549626480405</v>
      </c>
      <c r="AB442">
        <v>0.74616124172339204</v>
      </c>
      <c r="AC442">
        <v>0.84302937039152703</v>
      </c>
      <c r="AD442">
        <v>1.80475079697534</v>
      </c>
      <c r="AE442">
        <v>1.76188826754755</v>
      </c>
      <c r="AF442">
        <v>1.2939137755864101</v>
      </c>
      <c r="AG442">
        <v>1.2108599836929601</v>
      </c>
      <c r="AH442">
        <v>1.65023585860321</v>
      </c>
      <c r="AI442">
        <v>1.7240622988156</v>
      </c>
      <c r="AJ442">
        <v>1.26008852920578</v>
      </c>
      <c r="AK442">
        <v>0.96539634497553195</v>
      </c>
    </row>
    <row r="443" spans="1:37" x14ac:dyDescent="0.25">
      <c r="A443" t="s">
        <v>2064</v>
      </c>
      <c r="B443" t="s">
        <v>1176</v>
      </c>
      <c r="C443" t="s">
        <v>1106</v>
      </c>
      <c r="D443" t="s">
        <v>1107</v>
      </c>
      <c r="E443">
        <v>3214.2</v>
      </c>
      <c r="F443">
        <v>1.0240402748775199</v>
      </c>
      <c r="G443">
        <v>0.27580592090443301</v>
      </c>
      <c r="H443">
        <v>0.30236452320590601</v>
      </c>
      <c r="I443">
        <v>0.89238589056112305</v>
      </c>
      <c r="J443">
        <v>-0.326263555663864</v>
      </c>
      <c r="K443">
        <v>-0.31939378060659002</v>
      </c>
      <c r="L443">
        <v>-0.82522593298229596</v>
      </c>
      <c r="M443">
        <v>-9.2775280413979797E-2</v>
      </c>
      <c r="N443" t="s">
        <v>1020</v>
      </c>
      <c r="O443" t="s">
        <v>1008</v>
      </c>
      <c r="P443" t="s">
        <v>1006</v>
      </c>
      <c r="Q443" t="s">
        <v>1007</v>
      </c>
      <c r="R443" t="s">
        <v>1021</v>
      </c>
      <c r="S443" t="s">
        <v>1006</v>
      </c>
      <c r="T443" t="s">
        <v>1030</v>
      </c>
      <c r="U443" t="s">
        <v>1006</v>
      </c>
      <c r="V443" t="s">
        <v>1009</v>
      </c>
      <c r="W443">
        <v>22</v>
      </c>
      <c r="X443">
        <v>-9.2653519753438995E-2</v>
      </c>
      <c r="Y443">
        <v>-0.20023860102131599</v>
      </c>
      <c r="Z443">
        <v>0.110053259383253</v>
      </c>
      <c r="AA443">
        <v>-0.33698975783302698</v>
      </c>
      <c r="AB443">
        <v>-0.35662695758019503</v>
      </c>
      <c r="AC443">
        <v>0.38218374410879502</v>
      </c>
      <c r="AD443">
        <v>0.96769268508308703</v>
      </c>
      <c r="AE443">
        <v>0.95128064228832199</v>
      </c>
      <c r="AF443">
        <v>0.42549804285753301</v>
      </c>
      <c r="AG443">
        <v>0.32080081211431499</v>
      </c>
      <c r="AH443">
        <v>1.0860775368931599</v>
      </c>
      <c r="AI443">
        <v>1.53387685796071</v>
      </c>
      <c r="AJ443">
        <v>0.77549575505500801</v>
      </c>
      <c r="AK443">
        <v>1.0240402748775199</v>
      </c>
    </row>
    <row r="444" spans="1:37" x14ac:dyDescent="0.25">
      <c r="A444" t="s">
        <v>2065</v>
      </c>
      <c r="B444" t="s">
        <v>1176</v>
      </c>
      <c r="C444" t="s">
        <v>1108</v>
      </c>
      <c r="D444" t="s">
        <v>1109</v>
      </c>
      <c r="E444">
        <v>14931.1</v>
      </c>
      <c r="F444">
        <v>-0.16123773930757401</v>
      </c>
      <c r="G444">
        <v>-0.60043204190566002</v>
      </c>
      <c r="H444">
        <v>5.42103551354952E-3</v>
      </c>
      <c r="I444">
        <v>0.95645026929838295</v>
      </c>
      <c r="J444">
        <v>-1.1028164628473101</v>
      </c>
      <c r="K444">
        <v>-1.7054115568110999</v>
      </c>
      <c r="L444">
        <v>-0.77168394718393396</v>
      </c>
      <c r="M444">
        <v>-0.96656806527404704</v>
      </c>
      <c r="N444" t="s">
        <v>1006</v>
      </c>
      <c r="O444" t="s">
        <v>1030</v>
      </c>
      <c r="P444" t="s">
        <v>1006</v>
      </c>
      <c r="Q444" t="s">
        <v>1007</v>
      </c>
      <c r="R444" t="s">
        <v>1030</v>
      </c>
      <c r="S444" t="s">
        <v>1030</v>
      </c>
      <c r="T444" t="s">
        <v>1021</v>
      </c>
      <c r="U444" t="s">
        <v>1030</v>
      </c>
      <c r="V444" t="s">
        <v>1009</v>
      </c>
      <c r="W444">
        <v>66</v>
      </c>
      <c r="X444">
        <v>-0.117504711875316</v>
      </c>
      <c r="Y444">
        <v>-5.8114268851332598E-3</v>
      </c>
      <c r="Z444">
        <v>-3.2164080025278399E-3</v>
      </c>
      <c r="AA444">
        <v>-0.121900507082619</v>
      </c>
      <c r="AB444">
        <v>-0.121781997544658</v>
      </c>
      <c r="AC444">
        <v>-0.21066075418719801</v>
      </c>
      <c r="AD444">
        <v>-0.20325217239450899</v>
      </c>
      <c r="AE444">
        <v>-3.0649026343985999E-2</v>
      </c>
      <c r="AF444">
        <v>0.161840474566318</v>
      </c>
      <c r="AG444">
        <v>0.47820137827875703</v>
      </c>
      <c r="AH444">
        <v>0.31144172701464801</v>
      </c>
      <c r="AI444">
        <v>0.40006321329782402</v>
      </c>
      <c r="AJ444">
        <v>0.237484425589118</v>
      </c>
      <c r="AK444">
        <v>-0.16123773930757401</v>
      </c>
    </row>
    <row r="445" spans="1:37" x14ac:dyDescent="0.25">
      <c r="A445" t="s">
        <v>2066</v>
      </c>
      <c r="B445" t="s">
        <v>1176</v>
      </c>
      <c r="C445" t="s">
        <v>1110</v>
      </c>
      <c r="D445" t="s">
        <v>1111</v>
      </c>
      <c r="E445">
        <v>1597.5</v>
      </c>
      <c r="F445">
        <v>1.37129381602735</v>
      </c>
      <c r="G445">
        <v>-0.65702219995213695</v>
      </c>
      <c r="H445">
        <v>1.0819971717637</v>
      </c>
      <c r="I445">
        <v>0.87097308629425596</v>
      </c>
      <c r="J445">
        <v>-1.26041462463348</v>
      </c>
      <c r="K445">
        <v>-2.0743281100739202</v>
      </c>
      <c r="L445">
        <v>-0.318674558717366</v>
      </c>
      <c r="M445">
        <v>0.209517356665848</v>
      </c>
      <c r="N445" t="s">
        <v>1020</v>
      </c>
      <c r="O445" t="s">
        <v>1030</v>
      </c>
      <c r="P445" t="s">
        <v>1007</v>
      </c>
      <c r="Q445" t="s">
        <v>1007</v>
      </c>
      <c r="R445" t="s">
        <v>1030</v>
      </c>
      <c r="S445" t="s">
        <v>1030</v>
      </c>
      <c r="T445" t="s">
        <v>1006</v>
      </c>
      <c r="U445" t="s">
        <v>1006</v>
      </c>
      <c r="V445" t="s">
        <v>1009</v>
      </c>
      <c r="W445">
        <v>12</v>
      </c>
      <c r="X445">
        <v>0.22932577343521601</v>
      </c>
      <c r="Y445">
        <v>0.47028635400443197</v>
      </c>
      <c r="Z445">
        <v>0.291655783583461</v>
      </c>
      <c r="AA445">
        <v>-0.39880222263805398</v>
      </c>
      <c r="AB445">
        <v>-0.46299943308962499</v>
      </c>
      <c r="AC445">
        <v>-0.11336187294069699</v>
      </c>
      <c r="AD445">
        <v>-0.28739582735556402</v>
      </c>
      <c r="AE445">
        <v>-5.95634786098296E-2</v>
      </c>
      <c r="AF445">
        <v>0.63154843246419801</v>
      </c>
      <c r="AG445">
        <v>1.0437553361954499</v>
      </c>
      <c r="AH445">
        <v>1.53280590674852</v>
      </c>
      <c r="AI445">
        <v>1.5803859903089399</v>
      </c>
      <c r="AJ445">
        <v>0.80655434916257995</v>
      </c>
      <c r="AK445">
        <v>1.37129381602735</v>
      </c>
    </row>
    <row r="446" spans="1:37" x14ac:dyDescent="0.25">
      <c r="A446" t="s">
        <v>2067</v>
      </c>
      <c r="B446" t="s">
        <v>1176</v>
      </c>
      <c r="C446" t="s">
        <v>1112</v>
      </c>
      <c r="D446" t="s">
        <v>1113</v>
      </c>
      <c r="E446">
        <v>850.1</v>
      </c>
      <c r="F446">
        <v>-0.89749706713802302</v>
      </c>
      <c r="N446" t="s">
        <v>1014</v>
      </c>
      <c r="O446" t="s">
        <v>1014</v>
      </c>
      <c r="P446" t="s">
        <v>1014</v>
      </c>
      <c r="Q446" t="s">
        <v>1014</v>
      </c>
      <c r="R446" t="s">
        <v>1014</v>
      </c>
      <c r="S446" t="s">
        <v>1014</v>
      </c>
      <c r="T446" t="s">
        <v>1014</v>
      </c>
      <c r="U446" t="s">
        <v>1014</v>
      </c>
      <c r="V446" t="s">
        <v>1015</v>
      </c>
      <c r="W446">
        <v>77</v>
      </c>
      <c r="X446">
        <v>-1.10764439743955</v>
      </c>
      <c r="Y446">
        <v>-0.96935776260976103</v>
      </c>
      <c r="Z446">
        <v>-1.08153020626924</v>
      </c>
      <c r="AA446">
        <v>-0.98355868408104496</v>
      </c>
      <c r="AB446">
        <v>-1.64950713391499</v>
      </c>
      <c r="AC446">
        <v>-1.5814211889391501</v>
      </c>
      <c r="AD446">
        <v>-1.19334142074794</v>
      </c>
      <c r="AE446">
        <v>-0.74171263193317505</v>
      </c>
      <c r="AF446">
        <v>-0.85136816779949098</v>
      </c>
      <c r="AG446">
        <v>-0.61716193203235403</v>
      </c>
      <c r="AH446">
        <v>-0.372020319660476</v>
      </c>
      <c r="AI446">
        <v>-0.489929172033232</v>
      </c>
      <c r="AJ446">
        <v>-0.72517067131808</v>
      </c>
      <c r="AK446">
        <v>-0.89749706713802302</v>
      </c>
    </row>
    <row r="447" spans="1:37" x14ac:dyDescent="0.25">
      <c r="A447" t="s">
        <v>2068</v>
      </c>
      <c r="B447" t="s">
        <v>1176</v>
      </c>
      <c r="C447" t="s">
        <v>1114</v>
      </c>
      <c r="D447" t="s">
        <v>1115</v>
      </c>
      <c r="E447">
        <v>1602.2</v>
      </c>
      <c r="F447">
        <v>1.1830430679812001</v>
      </c>
      <c r="G447">
        <v>-0.82384456232059</v>
      </c>
      <c r="H447">
        <v>-8.7451801072993204E-2</v>
      </c>
      <c r="I447">
        <v>1.13837419496406</v>
      </c>
      <c r="J447">
        <v>-0.52184315792020097</v>
      </c>
      <c r="K447">
        <v>-1.32841869267844</v>
      </c>
      <c r="L447">
        <v>-0.12945184965701101</v>
      </c>
      <c r="M447">
        <v>0.209325172057582</v>
      </c>
      <c r="N447" t="s">
        <v>1020</v>
      </c>
      <c r="O447" t="s">
        <v>1030</v>
      </c>
      <c r="P447" t="s">
        <v>1006</v>
      </c>
      <c r="Q447" t="s">
        <v>1007</v>
      </c>
      <c r="R447" t="s">
        <v>1021</v>
      </c>
      <c r="S447" t="s">
        <v>1030</v>
      </c>
      <c r="T447" t="s">
        <v>1006</v>
      </c>
      <c r="U447" t="s">
        <v>1006</v>
      </c>
      <c r="V447" t="s">
        <v>1009</v>
      </c>
      <c r="W447">
        <v>18</v>
      </c>
      <c r="X447">
        <v>-0.29420367257312102</v>
      </c>
      <c r="Y447">
        <v>-0.190608424049167</v>
      </c>
      <c r="Z447">
        <v>-1.3833844648622899</v>
      </c>
      <c r="AA447">
        <v>-1.31498001000332</v>
      </c>
      <c r="AB447">
        <v>-1.31063500192295</v>
      </c>
      <c r="AC447">
        <v>-1.19095034489392</v>
      </c>
      <c r="AD447">
        <v>-0.96505621470833003</v>
      </c>
      <c r="AE447">
        <v>-0.128107290110549</v>
      </c>
      <c r="AF447">
        <v>0.45491112192748101</v>
      </c>
      <c r="AG447">
        <v>-4.1640195128035497E-2</v>
      </c>
      <c r="AH447">
        <v>0.10257717983095201</v>
      </c>
      <c r="AI447">
        <v>0.36113976467370801</v>
      </c>
      <c r="AJ447">
        <v>1.6458973987116099</v>
      </c>
      <c r="AK447">
        <v>1.1830430679812001</v>
      </c>
    </row>
    <row r="448" spans="1:37" x14ac:dyDescent="0.25">
      <c r="A448" t="s">
        <v>2069</v>
      </c>
      <c r="B448" t="s">
        <v>1176</v>
      </c>
      <c r="C448" t="s">
        <v>1116</v>
      </c>
      <c r="D448" t="s">
        <v>1117</v>
      </c>
      <c r="E448">
        <v>3594.9</v>
      </c>
      <c r="F448">
        <v>1.66186254695876</v>
      </c>
      <c r="G448">
        <v>-3.5051183298458202E-2</v>
      </c>
      <c r="H448">
        <v>0.80756752045628599</v>
      </c>
      <c r="I448">
        <v>0.98530621976551902</v>
      </c>
      <c r="J448">
        <v>-1.1287178333052801</v>
      </c>
      <c r="K448">
        <v>-0.75022239546804503</v>
      </c>
      <c r="L448">
        <v>0.36060456038181898</v>
      </c>
      <c r="M448">
        <v>-1.00292346726659E-3</v>
      </c>
      <c r="N448" t="s">
        <v>1020</v>
      </c>
      <c r="O448" t="s">
        <v>1008</v>
      </c>
      <c r="P448" t="s">
        <v>1008</v>
      </c>
      <c r="Q448" t="s">
        <v>1007</v>
      </c>
      <c r="R448" t="s">
        <v>1030</v>
      </c>
      <c r="S448" t="s">
        <v>1021</v>
      </c>
      <c r="T448" t="s">
        <v>1008</v>
      </c>
      <c r="U448" t="s">
        <v>1006</v>
      </c>
      <c r="V448" t="s">
        <v>1009</v>
      </c>
      <c r="W448">
        <v>7</v>
      </c>
      <c r="X448">
        <v>0.30789323893975601</v>
      </c>
      <c r="Y448">
        <v>0.88488427986045204</v>
      </c>
      <c r="Z448">
        <v>-0.25624397994980402</v>
      </c>
      <c r="AA448">
        <v>-0.52953472693911496</v>
      </c>
      <c r="AB448">
        <v>-0.44460603284967498</v>
      </c>
      <c r="AC448">
        <v>1.29961317744232E-2</v>
      </c>
      <c r="AD448">
        <v>1.03864438172806E-2</v>
      </c>
      <c r="AE448">
        <v>0.56569898551353304</v>
      </c>
      <c r="AF448">
        <v>1.6659422606827801</v>
      </c>
      <c r="AG448">
        <v>1.43353809005347</v>
      </c>
      <c r="AH448">
        <v>1.8057721555944699</v>
      </c>
      <c r="AI448">
        <v>1.6963022421420999</v>
      </c>
      <c r="AJ448">
        <v>2.0464094706289599</v>
      </c>
      <c r="AK448">
        <v>1.66186254695876</v>
      </c>
    </row>
    <row r="449" spans="1:37" x14ac:dyDescent="0.25">
      <c r="A449" t="s">
        <v>2070</v>
      </c>
      <c r="B449" t="s">
        <v>1176</v>
      </c>
      <c r="C449" t="s">
        <v>1118</v>
      </c>
      <c r="D449" t="s">
        <v>1119</v>
      </c>
      <c r="E449">
        <v>1223.0999999999999</v>
      </c>
      <c r="F449">
        <v>-0.35704126156013</v>
      </c>
      <c r="G449">
        <v>-0.32971674010865099</v>
      </c>
      <c r="H449">
        <v>0.373182270940982</v>
      </c>
      <c r="I449">
        <v>0.94048917512233299</v>
      </c>
      <c r="J449">
        <v>-1.10663588379351</v>
      </c>
      <c r="K449">
        <v>-1.23460586335762</v>
      </c>
      <c r="L449">
        <v>0.145969211534589</v>
      </c>
      <c r="M449">
        <v>-0.28381355932174002</v>
      </c>
      <c r="N449" t="s">
        <v>1021</v>
      </c>
      <c r="O449" t="s">
        <v>1006</v>
      </c>
      <c r="P449" t="s">
        <v>1008</v>
      </c>
      <c r="Q449" t="s">
        <v>1007</v>
      </c>
      <c r="R449" t="s">
        <v>1030</v>
      </c>
      <c r="S449" t="s">
        <v>1030</v>
      </c>
      <c r="T449" t="s">
        <v>1008</v>
      </c>
      <c r="U449" t="s">
        <v>1021</v>
      </c>
      <c r="V449" t="s">
        <v>1009</v>
      </c>
      <c r="W449">
        <v>71</v>
      </c>
      <c r="X449">
        <v>-1.38095216191807</v>
      </c>
      <c r="Y449">
        <v>-1.37739828612507</v>
      </c>
      <c r="Z449">
        <v>-1.47741491000891</v>
      </c>
      <c r="AA449">
        <v>-1.55873688472983</v>
      </c>
      <c r="AB449">
        <v>-1.5703399577096699</v>
      </c>
      <c r="AC449">
        <v>-1.6373642396594601</v>
      </c>
      <c r="AD449">
        <v>-1.6065323864858101</v>
      </c>
      <c r="AE449">
        <v>-0.69109260149837104</v>
      </c>
      <c r="AF449">
        <v>-0.64553912909280498</v>
      </c>
      <c r="AG449">
        <v>-1.21259809419536</v>
      </c>
      <c r="AH449">
        <v>-0.94536080146011203</v>
      </c>
      <c r="AI449">
        <v>-0.801203937325635</v>
      </c>
      <c r="AJ449">
        <v>-0.15591757875950699</v>
      </c>
      <c r="AK449">
        <v>-0.35704126156013</v>
      </c>
    </row>
    <row r="450" spans="1:37" x14ac:dyDescent="0.25">
      <c r="A450" t="s">
        <v>2071</v>
      </c>
      <c r="B450" t="s">
        <v>1176</v>
      </c>
      <c r="C450" t="s">
        <v>1120</v>
      </c>
      <c r="D450" t="s">
        <v>1121</v>
      </c>
      <c r="E450">
        <v>715.8</v>
      </c>
      <c r="F450">
        <v>-0.48722156377099901</v>
      </c>
      <c r="N450" t="s">
        <v>1014</v>
      </c>
      <c r="O450" t="s">
        <v>1014</v>
      </c>
      <c r="P450" t="s">
        <v>1014</v>
      </c>
      <c r="Q450" t="s">
        <v>1014</v>
      </c>
      <c r="R450" t="s">
        <v>1014</v>
      </c>
      <c r="S450" t="s">
        <v>1014</v>
      </c>
      <c r="T450" t="s">
        <v>1014</v>
      </c>
      <c r="U450" t="s">
        <v>1014</v>
      </c>
      <c r="V450" t="s">
        <v>1015</v>
      </c>
      <c r="W450">
        <v>72</v>
      </c>
      <c r="X450">
        <v>-0.93192839261481997</v>
      </c>
      <c r="Y450">
        <v>-0.84152630509040005</v>
      </c>
      <c r="Z450">
        <v>-0.86510490441544396</v>
      </c>
      <c r="AA450">
        <v>-1.0620742324043599</v>
      </c>
      <c r="AB450">
        <v>-0.88200443434239595</v>
      </c>
      <c r="AC450">
        <v>-0.75076613107206902</v>
      </c>
      <c r="AD450">
        <v>-0.82430129918401995</v>
      </c>
      <c r="AE450">
        <v>-0.54719733853990804</v>
      </c>
      <c r="AF450">
        <v>-0.546392760623159</v>
      </c>
      <c r="AG450">
        <v>-0.74310482201169004</v>
      </c>
      <c r="AH450">
        <v>9.3662907187116604E-2</v>
      </c>
      <c r="AI450">
        <v>-1.0599111437625801</v>
      </c>
      <c r="AJ450">
        <v>-0.887958318708157</v>
      </c>
      <c r="AK450">
        <v>-0.48722156377099901</v>
      </c>
    </row>
    <row r="451" spans="1:37" x14ac:dyDescent="0.25">
      <c r="A451" t="s">
        <v>2072</v>
      </c>
      <c r="B451" t="s">
        <v>1176</v>
      </c>
      <c r="C451" t="s">
        <v>1122</v>
      </c>
      <c r="D451" t="s">
        <v>1123</v>
      </c>
      <c r="E451">
        <v>7660.1</v>
      </c>
      <c r="F451">
        <v>-0.32240568633684802</v>
      </c>
      <c r="G451">
        <v>0.36342311543634698</v>
      </c>
      <c r="H451">
        <v>-0.86708444963079201</v>
      </c>
      <c r="I451">
        <v>-0.35462427305982802</v>
      </c>
      <c r="J451">
        <v>1.4362460686147001E-2</v>
      </c>
      <c r="K451">
        <v>1.3178130340634899</v>
      </c>
      <c r="L451">
        <v>-0.445992571673268</v>
      </c>
      <c r="M451">
        <v>1.5913660484591701</v>
      </c>
      <c r="N451" t="s">
        <v>1021</v>
      </c>
      <c r="O451" t="s">
        <v>1008</v>
      </c>
      <c r="P451" t="s">
        <v>1021</v>
      </c>
      <c r="Q451" t="s">
        <v>1021</v>
      </c>
      <c r="R451" t="s">
        <v>1006</v>
      </c>
      <c r="S451" t="s">
        <v>1007</v>
      </c>
      <c r="T451" t="s">
        <v>1021</v>
      </c>
      <c r="U451" t="s">
        <v>1007</v>
      </c>
      <c r="V451" t="s">
        <v>1009</v>
      </c>
      <c r="W451">
        <v>69</v>
      </c>
      <c r="X451">
        <v>-1.0471517765535601</v>
      </c>
      <c r="Y451">
        <v>-0.88703642594737397</v>
      </c>
      <c r="Z451">
        <v>-1.23528126253168</v>
      </c>
      <c r="AA451">
        <v>-1.1373935954705501</v>
      </c>
      <c r="AB451">
        <v>-1.2668954630182201</v>
      </c>
      <c r="AC451">
        <v>-1.33320135463242</v>
      </c>
      <c r="AD451">
        <v>-0.88489524474089098</v>
      </c>
      <c r="AE451">
        <v>-0.66155799510443003</v>
      </c>
      <c r="AF451">
        <v>-0.77366294639797095</v>
      </c>
      <c r="AG451">
        <v>-1.06857230932409</v>
      </c>
      <c r="AH451">
        <v>-0.47791357594167599</v>
      </c>
      <c r="AI451">
        <v>4.6359359920175099E-2</v>
      </c>
      <c r="AJ451">
        <v>-9.1840198987704E-2</v>
      </c>
      <c r="AK451">
        <v>-0.32240568633684802</v>
      </c>
    </row>
    <row r="452" spans="1:37" x14ac:dyDescent="0.25">
      <c r="A452" t="s">
        <v>2073</v>
      </c>
      <c r="B452" t="s">
        <v>1176</v>
      </c>
      <c r="C452" t="s">
        <v>1124</v>
      </c>
      <c r="D452" t="s">
        <v>1125</v>
      </c>
      <c r="E452">
        <v>12528.1</v>
      </c>
      <c r="F452">
        <v>0.149965973386985</v>
      </c>
      <c r="G452">
        <v>1.42217174093246E-2</v>
      </c>
      <c r="H452">
        <v>-0.187889067150041</v>
      </c>
      <c r="I452">
        <v>-4.39022965252732E-2</v>
      </c>
      <c r="J452">
        <v>3.68294486385718E-2</v>
      </c>
      <c r="K452">
        <v>0.107417648980449</v>
      </c>
      <c r="L452">
        <v>-0.73849173506720001</v>
      </c>
      <c r="M452">
        <v>0.69705230979255495</v>
      </c>
      <c r="N452" t="s">
        <v>1006</v>
      </c>
      <c r="O452" t="s">
        <v>1008</v>
      </c>
      <c r="P452" t="s">
        <v>1021</v>
      </c>
      <c r="Q452" t="s">
        <v>1006</v>
      </c>
      <c r="R452" t="s">
        <v>1006</v>
      </c>
      <c r="S452" t="s">
        <v>1006</v>
      </c>
      <c r="T452" t="s">
        <v>1021</v>
      </c>
      <c r="U452" t="s">
        <v>1008</v>
      </c>
      <c r="V452" t="s">
        <v>1009</v>
      </c>
      <c r="W452">
        <v>56</v>
      </c>
      <c r="X452">
        <v>-0.36340678003885901</v>
      </c>
      <c r="Y452">
        <v>-0.26173526576006101</v>
      </c>
      <c r="Z452">
        <v>-0.66433788520661696</v>
      </c>
      <c r="AA452">
        <v>-1.0569417446268401</v>
      </c>
      <c r="AB452">
        <v>-0.86170338710387095</v>
      </c>
      <c r="AC452">
        <v>-0.78463882263707396</v>
      </c>
      <c r="AD452">
        <v>-0.64339799639222595</v>
      </c>
      <c r="AE452">
        <v>-0.19068009314575499</v>
      </c>
      <c r="AF452">
        <v>-8.4036802050748496E-3</v>
      </c>
      <c r="AG452">
        <v>-0.45030155307131597</v>
      </c>
      <c r="AH452">
        <v>-0.248760684288337</v>
      </c>
      <c r="AI452">
        <v>-1.6747633870575401E-2</v>
      </c>
      <c r="AJ452">
        <v>-0.108039620099563</v>
      </c>
      <c r="AK452">
        <v>0.149965973386985</v>
      </c>
    </row>
    <row r="453" spans="1:37" x14ac:dyDescent="0.25">
      <c r="A453" t="s">
        <v>2074</v>
      </c>
      <c r="B453" t="s">
        <v>1176</v>
      </c>
      <c r="C453" t="s">
        <v>1126</v>
      </c>
      <c r="D453" t="s">
        <v>1127</v>
      </c>
      <c r="E453">
        <v>6174.9</v>
      </c>
      <c r="F453">
        <v>0.42823517460723598</v>
      </c>
      <c r="G453">
        <v>0.72277380938019997</v>
      </c>
      <c r="H453">
        <v>0.21184360345278999</v>
      </c>
      <c r="I453">
        <v>0.76375202055749203</v>
      </c>
      <c r="J453">
        <v>-1.01120923679425</v>
      </c>
      <c r="K453">
        <v>-0.90404437291159001</v>
      </c>
      <c r="L453">
        <v>-6.8544365010479502E-2</v>
      </c>
      <c r="M453">
        <v>-0.87801284211896702</v>
      </c>
      <c r="N453" t="s">
        <v>1008</v>
      </c>
      <c r="O453" t="s">
        <v>1007</v>
      </c>
      <c r="P453" t="s">
        <v>1006</v>
      </c>
      <c r="Q453" t="s">
        <v>1008</v>
      </c>
      <c r="R453" t="s">
        <v>1030</v>
      </c>
      <c r="S453" t="s">
        <v>1021</v>
      </c>
      <c r="T453" t="s">
        <v>1006</v>
      </c>
      <c r="U453" t="s">
        <v>1030</v>
      </c>
      <c r="V453" t="s">
        <v>1009</v>
      </c>
      <c r="W453">
        <v>44</v>
      </c>
      <c r="X453">
        <v>0.21285240975014</v>
      </c>
      <c r="Y453">
        <v>0.11278379925183001</v>
      </c>
      <c r="Z453">
        <v>-0.113403631283287</v>
      </c>
      <c r="AA453">
        <v>-2.2803295421873999E-2</v>
      </c>
      <c r="AB453">
        <v>0.17436947972199099</v>
      </c>
      <c r="AC453">
        <v>0.187019042789387</v>
      </c>
      <c r="AD453">
        <v>0.22658847680368399</v>
      </c>
      <c r="AE453">
        <v>0.29831569799661001</v>
      </c>
      <c r="AF453">
        <v>0.30174689494930301</v>
      </c>
      <c r="AG453">
        <v>0.12507830673668599</v>
      </c>
      <c r="AH453">
        <v>0.55235329544523104</v>
      </c>
      <c r="AI453">
        <v>0.369012773807811</v>
      </c>
      <c r="AJ453">
        <v>3.4430070219851797E-2</v>
      </c>
      <c r="AK453">
        <v>0.42823517460723598</v>
      </c>
    </row>
    <row r="454" spans="1:37" x14ac:dyDescent="0.25">
      <c r="A454" t="s">
        <v>2075</v>
      </c>
      <c r="B454" t="s">
        <v>1176</v>
      </c>
      <c r="C454" t="s">
        <v>1128</v>
      </c>
      <c r="D454" t="s">
        <v>1129</v>
      </c>
      <c r="E454">
        <v>8818</v>
      </c>
      <c r="F454">
        <v>0.67118006017084997</v>
      </c>
      <c r="G454">
        <v>1.55822721945502</v>
      </c>
      <c r="H454">
        <v>9.7965448240596299E-4</v>
      </c>
      <c r="I454">
        <v>0.67251592641723501</v>
      </c>
      <c r="J454">
        <v>-0.79036136773425802</v>
      </c>
      <c r="K454">
        <v>-0.38414891475483398</v>
      </c>
      <c r="L454">
        <v>-0.33209917212892998</v>
      </c>
      <c r="M454">
        <v>9.3476835038822301E-2</v>
      </c>
      <c r="N454" t="s">
        <v>1051</v>
      </c>
      <c r="O454" t="s">
        <v>1007</v>
      </c>
      <c r="P454" t="s">
        <v>1006</v>
      </c>
      <c r="Q454" t="s">
        <v>1008</v>
      </c>
      <c r="R454" t="s">
        <v>1030</v>
      </c>
      <c r="S454" t="s">
        <v>1021</v>
      </c>
      <c r="T454" t="s">
        <v>1006</v>
      </c>
      <c r="U454" t="s">
        <v>1006</v>
      </c>
      <c r="V454" t="s">
        <v>1009</v>
      </c>
      <c r="W454">
        <v>35</v>
      </c>
      <c r="X454">
        <v>-1.0968217117464299E-2</v>
      </c>
      <c r="Y454">
        <v>-0.146400796763755</v>
      </c>
      <c r="Z454">
        <v>-0.33948730663194998</v>
      </c>
      <c r="AA454">
        <v>-0.44637277696331201</v>
      </c>
      <c r="AB454">
        <v>-0.39961729150696701</v>
      </c>
      <c r="AC454">
        <v>-0.52026264281961898</v>
      </c>
      <c r="AD454">
        <v>-0.32059959274100802</v>
      </c>
      <c r="AE454">
        <v>0.27356848766369701</v>
      </c>
      <c r="AF454">
        <v>3.9846641705762E-2</v>
      </c>
      <c r="AG454">
        <v>-4.51847236814387E-2</v>
      </c>
      <c r="AH454">
        <v>2.8843611992045499E-2</v>
      </c>
      <c r="AI454">
        <v>0.13173736616575599</v>
      </c>
      <c r="AJ454">
        <v>0.58341608776718301</v>
      </c>
      <c r="AK454">
        <v>0.67118006017084997</v>
      </c>
    </row>
    <row r="455" spans="1:37" x14ac:dyDescent="0.25">
      <c r="A455" t="s">
        <v>2076</v>
      </c>
      <c r="B455" t="s">
        <v>1176</v>
      </c>
      <c r="C455" t="s">
        <v>1130</v>
      </c>
      <c r="D455" t="s">
        <v>1131</v>
      </c>
      <c r="E455">
        <v>16249.4</v>
      </c>
      <c r="F455">
        <v>-0.24378565684624601</v>
      </c>
      <c r="G455">
        <v>-0.43739121419277899</v>
      </c>
      <c r="H455">
        <v>-0.10609890366521101</v>
      </c>
      <c r="I455">
        <v>0.84270850453850599</v>
      </c>
      <c r="J455">
        <v>-1.4033454801532299</v>
      </c>
      <c r="K455">
        <v>-1.21234117428822</v>
      </c>
      <c r="L455">
        <v>-1.00732577712323</v>
      </c>
      <c r="M455">
        <v>-2.5308205498385998</v>
      </c>
      <c r="N455" t="s">
        <v>1021</v>
      </c>
      <c r="O455" t="s">
        <v>1021</v>
      </c>
      <c r="P455" t="s">
        <v>1006</v>
      </c>
      <c r="Q455" t="s">
        <v>1008</v>
      </c>
      <c r="R455" t="s">
        <v>1030</v>
      </c>
      <c r="S455" t="s">
        <v>1030</v>
      </c>
      <c r="T455" t="s">
        <v>1030</v>
      </c>
      <c r="U455" t="s">
        <v>1030</v>
      </c>
      <c r="V455" t="s">
        <v>1009</v>
      </c>
      <c r="W455">
        <v>67</v>
      </c>
      <c r="X455">
        <v>-0.39240367231448298</v>
      </c>
      <c r="Y455">
        <v>-0.21118017171355599</v>
      </c>
      <c r="Z455">
        <v>-6.9644574332485901E-2</v>
      </c>
      <c r="AA455">
        <v>-0.27731863340686302</v>
      </c>
      <c r="AB455">
        <v>-0.56069985330776395</v>
      </c>
      <c r="AC455">
        <v>-0.31296750140450202</v>
      </c>
      <c r="AD455">
        <v>-7.7302122693981803E-2</v>
      </c>
      <c r="AE455">
        <v>0.19728244515549601</v>
      </c>
      <c r="AF455">
        <v>0.236878592922459</v>
      </c>
      <c r="AG455">
        <v>-0.29557111514937801</v>
      </c>
      <c r="AH455">
        <v>-0.42842560682376002</v>
      </c>
      <c r="AI455">
        <v>3.1495113831050497E-2</v>
      </c>
      <c r="AJ455">
        <v>0.144626403072633</v>
      </c>
      <c r="AK455">
        <v>-0.24378565684624601</v>
      </c>
    </row>
    <row r="456" spans="1:37" x14ac:dyDescent="0.25">
      <c r="A456" t="s">
        <v>2077</v>
      </c>
      <c r="B456" t="s">
        <v>1176</v>
      </c>
      <c r="C456" t="s">
        <v>1132</v>
      </c>
      <c r="D456" t="s">
        <v>1133</v>
      </c>
      <c r="E456">
        <v>3492.1</v>
      </c>
      <c r="F456">
        <v>0.50636291584972304</v>
      </c>
      <c r="G456">
        <v>0.220805444783784</v>
      </c>
      <c r="H456">
        <v>1.4718134960425999</v>
      </c>
      <c r="I456">
        <v>0.61685262619589298</v>
      </c>
      <c r="J456">
        <v>-0.45439648740944399</v>
      </c>
      <c r="K456">
        <v>1.4978079848936201</v>
      </c>
      <c r="L456">
        <v>-0.215664524491505</v>
      </c>
      <c r="M456">
        <v>0.34012368232671703</v>
      </c>
      <c r="N456" t="s">
        <v>1008</v>
      </c>
      <c r="O456" t="s">
        <v>1008</v>
      </c>
      <c r="P456" t="s">
        <v>1007</v>
      </c>
      <c r="Q456" t="s">
        <v>1008</v>
      </c>
      <c r="R456" t="s">
        <v>1021</v>
      </c>
      <c r="S456" t="s">
        <v>1007</v>
      </c>
      <c r="T456" t="s">
        <v>1006</v>
      </c>
      <c r="U456" t="s">
        <v>1008</v>
      </c>
      <c r="V456" t="s">
        <v>1009</v>
      </c>
      <c r="W456">
        <v>39</v>
      </c>
      <c r="X456">
        <v>0.98090863705592102</v>
      </c>
      <c r="Y456">
        <v>1.1199158251413499</v>
      </c>
      <c r="Z456">
        <v>0.52932303200505204</v>
      </c>
      <c r="AA456">
        <v>4.9426478807062801E-2</v>
      </c>
      <c r="AB456">
        <v>0.314987850527775</v>
      </c>
      <c r="AC456">
        <v>0.40157071340185901</v>
      </c>
      <c r="AD456">
        <v>0.49001801968561398</v>
      </c>
      <c r="AE456">
        <v>0.41569516817457403</v>
      </c>
      <c r="AF456">
        <v>0.51730343316660599</v>
      </c>
      <c r="AG456">
        <v>0.38908495355313</v>
      </c>
      <c r="AH456">
        <v>0.61240193895858597</v>
      </c>
      <c r="AI456">
        <v>0.66853092875188402</v>
      </c>
      <c r="AJ456">
        <v>0.30157227339698001</v>
      </c>
      <c r="AK456">
        <v>0.50636291584972304</v>
      </c>
    </row>
    <row r="457" spans="1:37" x14ac:dyDescent="0.25">
      <c r="A457" t="s">
        <v>2078</v>
      </c>
      <c r="B457" t="s">
        <v>1176</v>
      </c>
      <c r="C457" t="s">
        <v>1134</v>
      </c>
      <c r="D457" t="s">
        <v>1135</v>
      </c>
      <c r="E457">
        <v>7944.3</v>
      </c>
      <c r="F457">
        <v>0.401055738873347</v>
      </c>
      <c r="G457">
        <v>1.0309994376387499</v>
      </c>
      <c r="H457">
        <v>-0.24969739555308401</v>
      </c>
      <c r="I457">
        <v>-0.138566974217572</v>
      </c>
      <c r="J457">
        <v>-4.0188667910654903E-2</v>
      </c>
      <c r="K457">
        <v>1.5134191779639901</v>
      </c>
      <c r="L457">
        <v>-0.96093603631789404</v>
      </c>
      <c r="M457">
        <v>1.1830248223388</v>
      </c>
      <c r="N457" t="s">
        <v>1008</v>
      </c>
      <c r="O457" t="s">
        <v>1007</v>
      </c>
      <c r="P457" t="s">
        <v>1021</v>
      </c>
      <c r="Q457" t="s">
        <v>1021</v>
      </c>
      <c r="R457" t="s">
        <v>1006</v>
      </c>
      <c r="S457" t="s">
        <v>1007</v>
      </c>
      <c r="T457" t="s">
        <v>1030</v>
      </c>
      <c r="U457" t="s">
        <v>1007</v>
      </c>
      <c r="V457" t="s">
        <v>1009</v>
      </c>
      <c r="W457">
        <v>45</v>
      </c>
      <c r="X457">
        <v>3.7207585426254101E-3</v>
      </c>
      <c r="Y457">
        <v>0.15632473457696899</v>
      </c>
      <c r="Z457">
        <v>0.18618296139557999</v>
      </c>
      <c r="AA457">
        <v>-0.243760747277663</v>
      </c>
      <c r="AB457">
        <v>-0.46629650707210002</v>
      </c>
      <c r="AC457">
        <v>-0.17535108219003401</v>
      </c>
      <c r="AD457">
        <v>0.200343414248668</v>
      </c>
      <c r="AE457">
        <v>0.49736651567683199</v>
      </c>
      <c r="AF457">
        <v>0.404849653365565</v>
      </c>
      <c r="AG457">
        <v>-3.1546940284635401E-2</v>
      </c>
      <c r="AH457">
        <v>0.32927508924319099</v>
      </c>
      <c r="AI457">
        <v>0.76452527556401595</v>
      </c>
      <c r="AJ457">
        <v>0.76309402715424701</v>
      </c>
      <c r="AK457">
        <v>0.401055738873347</v>
      </c>
    </row>
    <row r="458" spans="1:37" x14ac:dyDescent="0.25">
      <c r="A458" t="s">
        <v>2079</v>
      </c>
      <c r="B458" t="s">
        <v>1176</v>
      </c>
      <c r="C458" t="s">
        <v>1136</v>
      </c>
      <c r="D458" t="s">
        <v>1137</v>
      </c>
      <c r="E458">
        <v>5764.1</v>
      </c>
      <c r="F458">
        <v>0.43710835935799502</v>
      </c>
      <c r="G458">
        <v>1.47347732798661</v>
      </c>
      <c r="H458">
        <v>-0.79313965877592296</v>
      </c>
      <c r="I458">
        <v>3.0344239669958601E-2</v>
      </c>
      <c r="J458">
        <v>0.16681704597094499</v>
      </c>
      <c r="K458">
        <v>1.05789763004066</v>
      </c>
      <c r="L458">
        <v>-0.96469242435355995</v>
      </c>
      <c r="M458">
        <v>0.78359171788251503</v>
      </c>
      <c r="N458" t="s">
        <v>1008</v>
      </c>
      <c r="O458" t="s">
        <v>1007</v>
      </c>
      <c r="P458" t="s">
        <v>1021</v>
      </c>
      <c r="Q458" t="s">
        <v>1006</v>
      </c>
      <c r="R458" t="s">
        <v>1008</v>
      </c>
      <c r="S458" t="s">
        <v>1007</v>
      </c>
      <c r="T458" t="s">
        <v>1030</v>
      </c>
      <c r="U458" t="s">
        <v>1008</v>
      </c>
      <c r="V458" t="s">
        <v>1009</v>
      </c>
      <c r="W458">
        <v>43</v>
      </c>
      <c r="X458">
        <v>-0.15064995052182101</v>
      </c>
      <c r="Y458">
        <v>-0.160900334112657</v>
      </c>
      <c r="Z458">
        <v>-9.39733750041295E-2</v>
      </c>
      <c r="AA458">
        <v>-0.15296099722491299</v>
      </c>
      <c r="AB458">
        <v>-0.299761298235596</v>
      </c>
      <c r="AC458">
        <v>-0.18668433524664699</v>
      </c>
      <c r="AD458">
        <v>0.18980342918651</v>
      </c>
      <c r="AE458">
        <v>0.24157774564040199</v>
      </c>
      <c r="AF458">
        <v>0.195439551890595</v>
      </c>
      <c r="AG458">
        <v>-2.0477848687337201E-2</v>
      </c>
      <c r="AH458">
        <v>0.463798563511156</v>
      </c>
      <c r="AI458">
        <v>0.69273947321298002</v>
      </c>
      <c r="AJ458">
        <v>0.56815386464642803</v>
      </c>
      <c r="AK458">
        <v>0.43710835935799502</v>
      </c>
    </row>
    <row r="459" spans="1:37" x14ac:dyDescent="0.25">
      <c r="A459" t="s">
        <v>2080</v>
      </c>
      <c r="B459" t="s">
        <v>1176</v>
      </c>
      <c r="C459" t="s">
        <v>1138</v>
      </c>
      <c r="D459" t="s">
        <v>1139</v>
      </c>
      <c r="E459">
        <v>791.4</v>
      </c>
      <c r="F459">
        <v>0.17777189366332399</v>
      </c>
      <c r="N459" t="s">
        <v>1014</v>
      </c>
      <c r="O459" t="s">
        <v>1014</v>
      </c>
      <c r="P459" t="s">
        <v>1014</v>
      </c>
      <c r="Q459" t="s">
        <v>1014</v>
      </c>
      <c r="R459" t="s">
        <v>1014</v>
      </c>
      <c r="S459" t="s">
        <v>1014</v>
      </c>
      <c r="T459" t="s">
        <v>1014</v>
      </c>
      <c r="U459" t="s">
        <v>1014</v>
      </c>
      <c r="V459" t="s">
        <v>1015</v>
      </c>
      <c r="W459">
        <v>55</v>
      </c>
      <c r="X459">
        <v>0.30065718907449202</v>
      </c>
      <c r="Y459">
        <v>0.26456795356893298</v>
      </c>
      <c r="Z459">
        <v>4.6616858228892902E-2</v>
      </c>
      <c r="AA459">
        <v>-0.687830624399284</v>
      </c>
      <c r="AB459">
        <v>-0.43538473205814099</v>
      </c>
      <c r="AC459">
        <v>-0.18478662080168601</v>
      </c>
      <c r="AD459">
        <v>-0.19803005114598801</v>
      </c>
      <c r="AE459">
        <v>0.109237789880463</v>
      </c>
      <c r="AF459">
        <v>0.44258569124465902</v>
      </c>
      <c r="AG459">
        <v>-0.13011846468457799</v>
      </c>
      <c r="AH459">
        <v>-0.43665167943257599</v>
      </c>
      <c r="AI459">
        <v>0.37876635007512999</v>
      </c>
      <c r="AJ459">
        <v>0.39296197343342398</v>
      </c>
      <c r="AK459">
        <v>0.17777189366332399</v>
      </c>
    </row>
    <row r="460" spans="1:37" x14ac:dyDescent="0.25">
      <c r="A460" t="s">
        <v>2081</v>
      </c>
      <c r="B460" t="s">
        <v>1176</v>
      </c>
      <c r="C460" t="s">
        <v>1140</v>
      </c>
      <c r="D460" t="s">
        <v>1141</v>
      </c>
      <c r="E460">
        <v>2266.4</v>
      </c>
      <c r="F460">
        <v>0.99026941847815597</v>
      </c>
      <c r="G460">
        <v>-0.116097606599109</v>
      </c>
      <c r="H460">
        <v>1.8616298203215</v>
      </c>
      <c r="I460">
        <v>-0.31704594836421401</v>
      </c>
      <c r="J460">
        <v>-0.76947673531444405</v>
      </c>
      <c r="K460">
        <v>0.44325897673578502</v>
      </c>
      <c r="L460">
        <v>-0.80413178775406702</v>
      </c>
      <c r="M460">
        <v>0.52661043703265698</v>
      </c>
      <c r="N460" t="s">
        <v>1020</v>
      </c>
      <c r="O460" t="s">
        <v>1006</v>
      </c>
      <c r="P460" t="s">
        <v>1007</v>
      </c>
      <c r="Q460" t="s">
        <v>1021</v>
      </c>
      <c r="R460" t="s">
        <v>1030</v>
      </c>
      <c r="S460" t="s">
        <v>1006</v>
      </c>
      <c r="T460" t="s">
        <v>1021</v>
      </c>
      <c r="U460" t="s">
        <v>1008</v>
      </c>
      <c r="V460" t="s">
        <v>1009</v>
      </c>
      <c r="W460">
        <v>24</v>
      </c>
      <c r="X460">
        <v>0.69159938252304998</v>
      </c>
      <c r="Y460">
        <v>0.51157500293555402</v>
      </c>
      <c r="Z460">
        <v>-9.2918075961871002E-2</v>
      </c>
      <c r="AA460">
        <v>-0.110150291761307</v>
      </c>
      <c r="AB460">
        <v>0.57088687175480801</v>
      </c>
      <c r="AC460">
        <v>0.42114553220062001</v>
      </c>
      <c r="AD460">
        <v>0.37695731341679001</v>
      </c>
      <c r="AE460">
        <v>0.18470750856364301</v>
      </c>
      <c r="AF460">
        <v>0.57557996703723202</v>
      </c>
      <c r="AG460">
        <v>0.59048041574903798</v>
      </c>
      <c r="AH460">
        <v>0.786278400437874</v>
      </c>
      <c r="AI460">
        <v>0.86855908989678299</v>
      </c>
      <c r="AJ460">
        <v>0.864031382863512</v>
      </c>
      <c r="AK460">
        <v>0.99026941847815597</v>
      </c>
    </row>
    <row r="461" spans="1:37" x14ac:dyDescent="0.25">
      <c r="A461" t="s">
        <v>2082</v>
      </c>
      <c r="B461" t="s">
        <v>1176</v>
      </c>
      <c r="C461" t="s">
        <v>1142</v>
      </c>
      <c r="D461" t="s">
        <v>1143</v>
      </c>
      <c r="E461">
        <v>2256.8000000000002</v>
      </c>
      <c r="F461">
        <v>1.0036704510668499</v>
      </c>
      <c r="G461">
        <v>2.3322136312053998</v>
      </c>
      <c r="H461">
        <v>-1.25690077390969</v>
      </c>
      <c r="I461">
        <v>-1.4441904094031</v>
      </c>
      <c r="J461">
        <v>-0.31742311384139599</v>
      </c>
      <c r="K461">
        <v>0.16993318134951099</v>
      </c>
      <c r="L461">
        <v>8.1344592233038096E-2</v>
      </c>
      <c r="M461">
        <v>1.06319455735461</v>
      </c>
      <c r="N461" t="s">
        <v>1020</v>
      </c>
      <c r="O461" t="s">
        <v>1007</v>
      </c>
      <c r="P461" t="s">
        <v>1030</v>
      </c>
      <c r="Q461" t="s">
        <v>1030</v>
      </c>
      <c r="R461" t="s">
        <v>1021</v>
      </c>
      <c r="S461" t="s">
        <v>1006</v>
      </c>
      <c r="T461" t="s">
        <v>1008</v>
      </c>
      <c r="U461" t="s">
        <v>1007</v>
      </c>
      <c r="V461" t="s">
        <v>1009</v>
      </c>
      <c r="W461">
        <v>23</v>
      </c>
      <c r="X461">
        <v>0.14284115830018801</v>
      </c>
      <c r="Y461">
        <v>0.29023848009228898</v>
      </c>
      <c r="Z461">
        <v>-0.14132000476747</v>
      </c>
      <c r="AA461">
        <v>-6.9553327702286005E-2</v>
      </c>
      <c r="AB461">
        <v>0.29131190935961498</v>
      </c>
      <c r="AC461">
        <v>0.119977916800959</v>
      </c>
      <c r="AD461">
        <v>0.26236175785273003</v>
      </c>
      <c r="AE461">
        <v>0.94138470035616995</v>
      </c>
      <c r="AF461">
        <v>0.84635419898930198</v>
      </c>
      <c r="AG461">
        <v>8.6737724140425507E-2</v>
      </c>
      <c r="AH461">
        <v>0.65467793012769204</v>
      </c>
      <c r="AI461">
        <v>0.93334942125160503</v>
      </c>
      <c r="AJ461">
        <v>1.0293203626369101</v>
      </c>
      <c r="AK461">
        <v>1.0036704510668499</v>
      </c>
    </row>
    <row r="462" spans="1:37" x14ac:dyDescent="0.25">
      <c r="A462" t="s">
        <v>2083</v>
      </c>
      <c r="B462" t="s">
        <v>1176</v>
      </c>
      <c r="C462" t="s">
        <v>1144</v>
      </c>
      <c r="D462" t="s">
        <v>1145</v>
      </c>
      <c r="E462">
        <v>8538.6</v>
      </c>
      <c r="F462">
        <v>1.21292648137808</v>
      </c>
      <c r="G462">
        <v>-0.15159884106247401</v>
      </c>
      <c r="H462">
        <v>-1.25690077390969</v>
      </c>
      <c r="I462">
        <v>0.761512222731203</v>
      </c>
      <c r="J462">
        <v>-0.53327299116641003</v>
      </c>
      <c r="K462">
        <v>1.0691182292874599</v>
      </c>
      <c r="L462">
        <v>-3.91349605545862E-2</v>
      </c>
      <c r="M462">
        <v>1.9810586370184999</v>
      </c>
      <c r="N462" t="s">
        <v>1020</v>
      </c>
      <c r="O462" t="s">
        <v>1006</v>
      </c>
      <c r="P462" t="s">
        <v>1030</v>
      </c>
      <c r="Q462" t="s">
        <v>1008</v>
      </c>
      <c r="R462" t="s">
        <v>1021</v>
      </c>
      <c r="S462" t="s">
        <v>1007</v>
      </c>
      <c r="T462" t="s">
        <v>1006</v>
      </c>
      <c r="U462" t="s">
        <v>1007</v>
      </c>
      <c r="V462" t="s">
        <v>1009</v>
      </c>
      <c r="W462">
        <v>17</v>
      </c>
      <c r="X462">
        <v>0.71042759258171695</v>
      </c>
      <c r="Y462">
        <v>0.85747813977567</v>
      </c>
      <c r="Z462">
        <v>0.78982869909283404</v>
      </c>
      <c r="AA462">
        <v>0.46548997693338001</v>
      </c>
      <c r="AB462">
        <v>0.40113376658579702</v>
      </c>
      <c r="AC462">
        <v>0.87601201477135704</v>
      </c>
      <c r="AD462">
        <v>0.972954773296419</v>
      </c>
      <c r="AE462">
        <v>1.15527169360148</v>
      </c>
      <c r="AF462">
        <v>1.1480172469407399</v>
      </c>
      <c r="AG462">
        <v>1.0759710687230399</v>
      </c>
      <c r="AH462">
        <v>1.4506372945488599</v>
      </c>
      <c r="AI462">
        <v>1.4907425093919</v>
      </c>
      <c r="AJ462">
        <v>1.4207985242936201</v>
      </c>
      <c r="AK462">
        <v>1.21292648137808</v>
      </c>
    </row>
    <row r="463" spans="1:37" x14ac:dyDescent="0.25">
      <c r="A463" t="s">
        <v>2084</v>
      </c>
      <c r="B463" t="s">
        <v>1176</v>
      </c>
      <c r="C463" t="s">
        <v>1146</v>
      </c>
      <c r="D463" t="s">
        <v>1147</v>
      </c>
      <c r="E463">
        <v>11177.2</v>
      </c>
      <c r="F463">
        <v>-0.114161831512571</v>
      </c>
      <c r="G463">
        <v>-0.45361712255967801</v>
      </c>
      <c r="H463">
        <v>-0.477268125351893</v>
      </c>
      <c r="I463">
        <v>0.34292227597733299</v>
      </c>
      <c r="J463">
        <v>0.57522558192984696</v>
      </c>
      <c r="K463">
        <v>-0.66116484265247</v>
      </c>
      <c r="L463">
        <v>-3.1136482070792601E-2</v>
      </c>
      <c r="M463">
        <v>1.5672924893359499</v>
      </c>
      <c r="N463" t="s">
        <v>1006</v>
      </c>
      <c r="O463" t="s">
        <v>1021</v>
      </c>
      <c r="P463" t="s">
        <v>1021</v>
      </c>
      <c r="Q463" t="s">
        <v>1006</v>
      </c>
      <c r="R463" t="s">
        <v>1008</v>
      </c>
      <c r="S463" t="s">
        <v>1021</v>
      </c>
      <c r="T463" t="s">
        <v>1008</v>
      </c>
      <c r="U463" t="s">
        <v>1007</v>
      </c>
      <c r="V463" t="s">
        <v>1009</v>
      </c>
      <c r="W463">
        <v>65</v>
      </c>
      <c r="X463">
        <v>-0.13218932357662999</v>
      </c>
      <c r="Y463">
        <v>-0.21334900366894699</v>
      </c>
      <c r="Z463">
        <v>-0.65130239510467602</v>
      </c>
      <c r="AA463">
        <v>-0.73103782919229399</v>
      </c>
      <c r="AB463">
        <v>-0.81594701753721099</v>
      </c>
      <c r="AC463">
        <v>-3.3355085268966203E-2</v>
      </c>
      <c r="AD463">
        <v>0.33508597052265998</v>
      </c>
      <c r="AE463">
        <v>0.185280060963705</v>
      </c>
      <c r="AF463">
        <v>0.46770097065760502</v>
      </c>
      <c r="AG463">
        <v>0.53287097341450795</v>
      </c>
      <c r="AH463">
        <v>0.92361182765106098</v>
      </c>
      <c r="AI463">
        <v>1.1406617892527899</v>
      </c>
      <c r="AJ463">
        <v>0.43432145659606097</v>
      </c>
      <c r="AK463">
        <v>-0.114161831512571</v>
      </c>
    </row>
    <row r="464" spans="1:37" x14ac:dyDescent="0.25">
      <c r="A464" t="s">
        <v>2085</v>
      </c>
      <c r="B464" t="s">
        <v>1176</v>
      </c>
      <c r="C464" t="s">
        <v>1148</v>
      </c>
      <c r="D464" t="s">
        <v>1149</v>
      </c>
      <c r="E464">
        <v>4016.9</v>
      </c>
      <c r="F464">
        <v>0.58243506112727805</v>
      </c>
      <c r="G464">
        <v>-0.50979326129444502</v>
      </c>
      <c r="H464">
        <v>-1.6467170981885899</v>
      </c>
      <c r="I464">
        <v>0.30135103036034999</v>
      </c>
      <c r="J464">
        <v>0.29388763491266201</v>
      </c>
      <c r="K464">
        <v>0.47967077467623698</v>
      </c>
      <c r="L464">
        <v>0.31610353541359199</v>
      </c>
      <c r="M464">
        <v>1.0929602816822199</v>
      </c>
      <c r="N464" t="s">
        <v>1051</v>
      </c>
      <c r="O464" t="s">
        <v>1021</v>
      </c>
      <c r="P464" t="s">
        <v>1030</v>
      </c>
      <c r="Q464" t="s">
        <v>1006</v>
      </c>
      <c r="R464" t="s">
        <v>1008</v>
      </c>
      <c r="S464" t="s">
        <v>1008</v>
      </c>
      <c r="T464" t="s">
        <v>1008</v>
      </c>
      <c r="U464" t="s">
        <v>1007</v>
      </c>
      <c r="V464" t="s">
        <v>1009</v>
      </c>
      <c r="W464">
        <v>38</v>
      </c>
      <c r="X464">
        <v>0.48096414695947398</v>
      </c>
      <c r="Y464">
        <v>0.90445421418132499</v>
      </c>
      <c r="Z464">
        <v>0.61533895133259697</v>
      </c>
      <c r="AA464">
        <v>-0.27758013337325899</v>
      </c>
      <c r="AB464">
        <v>-0.98786997746737104</v>
      </c>
      <c r="AC464">
        <v>-0.31499184012994003</v>
      </c>
      <c r="AD464">
        <v>-0.18976125685601899</v>
      </c>
      <c r="AE464">
        <v>-0.761626264447821</v>
      </c>
      <c r="AF464">
        <v>4.4925122418379003E-2</v>
      </c>
      <c r="AG464">
        <v>-2.3745329147132399E-2</v>
      </c>
      <c r="AH464">
        <v>-0.45635317995169</v>
      </c>
      <c r="AI464">
        <v>8.6238386088410501E-2</v>
      </c>
      <c r="AJ464">
        <v>0.44065089937556801</v>
      </c>
      <c r="AK464">
        <v>0.58243506112727805</v>
      </c>
    </row>
    <row r="465" spans="1:37" x14ac:dyDescent="0.25">
      <c r="A465" t="s">
        <v>2086</v>
      </c>
      <c r="B465" t="s">
        <v>1176</v>
      </c>
      <c r="C465" t="s">
        <v>1150</v>
      </c>
      <c r="D465" t="s">
        <v>1151</v>
      </c>
      <c r="E465">
        <v>11473.3</v>
      </c>
      <c r="F465">
        <v>-0.34211025728439098</v>
      </c>
      <c r="G465">
        <v>-0.113330187460481</v>
      </c>
      <c r="H465">
        <v>-1.50307695331711</v>
      </c>
      <c r="I465">
        <v>-0.21854065446369</v>
      </c>
      <c r="J465">
        <v>0.75975132513184496</v>
      </c>
      <c r="K465">
        <v>0.93819167120751801</v>
      </c>
      <c r="L465">
        <v>1.3946656657086399E-2</v>
      </c>
      <c r="M465">
        <v>1.2836093281791601</v>
      </c>
      <c r="N465" t="s">
        <v>1021</v>
      </c>
      <c r="O465" t="s">
        <v>1006</v>
      </c>
      <c r="P465" t="s">
        <v>1030</v>
      </c>
      <c r="Q465" t="s">
        <v>1021</v>
      </c>
      <c r="R465" t="s">
        <v>1007</v>
      </c>
      <c r="S465" t="s">
        <v>1008</v>
      </c>
      <c r="T465" t="s">
        <v>1008</v>
      </c>
      <c r="U465" t="s">
        <v>1007</v>
      </c>
      <c r="V465" t="s">
        <v>1009</v>
      </c>
      <c r="W465">
        <v>70</v>
      </c>
      <c r="X465">
        <v>-0.76681364623366</v>
      </c>
      <c r="Y465">
        <v>-0.54544488990679796</v>
      </c>
      <c r="Z465">
        <v>-1.0019276348991699</v>
      </c>
      <c r="AA465">
        <v>-1.28099179967363</v>
      </c>
      <c r="AB465">
        <v>-1.22325890754577</v>
      </c>
      <c r="AC465">
        <v>-0.74271624482853504</v>
      </c>
      <c r="AD465">
        <v>-0.26938508430906499</v>
      </c>
      <c r="AE465">
        <v>-0.20177822555162001</v>
      </c>
      <c r="AF465">
        <v>1.02333433391983E-2</v>
      </c>
      <c r="AG465">
        <v>-0.21580928395197899</v>
      </c>
      <c r="AH465">
        <v>-0.53595261670980598</v>
      </c>
      <c r="AI465">
        <v>-0.30937286627196903</v>
      </c>
      <c r="AJ465">
        <v>-0.39697502878241597</v>
      </c>
      <c r="AK465">
        <v>-0.34211025728439098</v>
      </c>
    </row>
    <row r="466" spans="1:37" x14ac:dyDescent="0.25">
      <c r="A466" t="s">
        <v>2087</v>
      </c>
      <c r="B466" t="s">
        <v>1176</v>
      </c>
      <c r="C466" t="s">
        <v>1152</v>
      </c>
      <c r="D466" t="s">
        <v>1153</v>
      </c>
      <c r="E466">
        <v>720.7</v>
      </c>
      <c r="F466">
        <v>0.26473389879208398</v>
      </c>
      <c r="G466">
        <v>0.64197720279254999</v>
      </c>
      <c r="H466">
        <v>-1.6467170981885899</v>
      </c>
      <c r="I466">
        <v>-0.67803489886745005</v>
      </c>
      <c r="J466">
        <v>1.45137448666476</v>
      </c>
      <c r="K466">
        <v>-0.41576114477431603</v>
      </c>
      <c r="L466">
        <v>5.7191352934203799E-2</v>
      </c>
      <c r="M466">
        <v>0.65249351816646195</v>
      </c>
      <c r="N466" t="s">
        <v>1008</v>
      </c>
      <c r="O466" t="s">
        <v>1007</v>
      </c>
      <c r="P466" t="s">
        <v>1030</v>
      </c>
      <c r="Q466" t="s">
        <v>1021</v>
      </c>
      <c r="R466" t="s">
        <v>1007</v>
      </c>
      <c r="S466" t="s">
        <v>1021</v>
      </c>
      <c r="T466" t="s">
        <v>1008</v>
      </c>
      <c r="U466" t="s">
        <v>1008</v>
      </c>
      <c r="V466" t="s">
        <v>1009</v>
      </c>
      <c r="W466">
        <v>52</v>
      </c>
      <c r="X466">
        <v>-1.39708892203081</v>
      </c>
      <c r="Y466">
        <v>-1.5542375766530501</v>
      </c>
      <c r="Z466">
        <v>-0.59794516367714601</v>
      </c>
      <c r="AA466">
        <v>-0.51517747619620902</v>
      </c>
      <c r="AB466">
        <v>-1.2482163815471099</v>
      </c>
      <c r="AC466">
        <v>-1.2603714564448101</v>
      </c>
      <c r="AD466">
        <v>-1.10852872841363</v>
      </c>
      <c r="AE466">
        <v>-0.64254133883959597</v>
      </c>
      <c r="AF466">
        <v>-0.46518883908407299</v>
      </c>
      <c r="AG466">
        <v>-0.51526042012244599</v>
      </c>
      <c r="AH466">
        <v>-0.41538359867045399</v>
      </c>
      <c r="AI466">
        <v>0.371451842000106</v>
      </c>
      <c r="AJ466">
        <v>1.1666095734883</v>
      </c>
      <c r="AK466">
        <v>0.26473389879208398</v>
      </c>
    </row>
    <row r="467" spans="1:37" x14ac:dyDescent="0.25">
      <c r="A467" t="s">
        <v>2088</v>
      </c>
      <c r="B467" t="s">
        <v>1176</v>
      </c>
      <c r="C467" t="s">
        <v>1154</v>
      </c>
      <c r="D467" t="s">
        <v>1155</v>
      </c>
      <c r="E467">
        <v>4436</v>
      </c>
      <c r="F467">
        <v>-0.296717338482548</v>
      </c>
      <c r="G467">
        <v>-0.561229476008687</v>
      </c>
      <c r="H467">
        <v>0.47910879124516498</v>
      </c>
      <c r="I467">
        <v>0.15486970525392099</v>
      </c>
      <c r="J467">
        <v>-7.6304388934311004E-2</v>
      </c>
      <c r="K467">
        <v>-1.2556545914377699</v>
      </c>
      <c r="L467">
        <v>-0.84444395969515296</v>
      </c>
      <c r="M467">
        <v>-5.8557071234511697E-2</v>
      </c>
      <c r="N467" t="s">
        <v>1021</v>
      </c>
      <c r="O467" t="s">
        <v>1021</v>
      </c>
      <c r="P467" t="s">
        <v>1008</v>
      </c>
      <c r="Q467" t="s">
        <v>1006</v>
      </c>
      <c r="R467" t="s">
        <v>1006</v>
      </c>
      <c r="S467" t="s">
        <v>1030</v>
      </c>
      <c r="T467" t="s">
        <v>1030</v>
      </c>
      <c r="U467" t="s">
        <v>1006</v>
      </c>
      <c r="V467" t="s">
        <v>1009</v>
      </c>
      <c r="W467">
        <v>68</v>
      </c>
      <c r="X467">
        <v>-0.86868834051658195</v>
      </c>
      <c r="Y467">
        <v>-0.83211762494414598</v>
      </c>
      <c r="Z467">
        <v>-0.44580848915812499</v>
      </c>
      <c r="AA467">
        <v>-0.88287376923149796</v>
      </c>
      <c r="AB467">
        <v>-0.56770913514582799</v>
      </c>
      <c r="AC467">
        <v>-1.39754350188086E-2</v>
      </c>
      <c r="AD467">
        <v>-1.02374016133787</v>
      </c>
      <c r="AE467">
        <v>-1.1967045623406001</v>
      </c>
      <c r="AF467">
        <v>-0.128141450531119</v>
      </c>
      <c r="AG467">
        <v>-0.60425156096275301</v>
      </c>
      <c r="AH467">
        <v>-0.83612620125755899</v>
      </c>
      <c r="AI467">
        <v>-0.273892417383436</v>
      </c>
      <c r="AJ467">
        <v>-7.5251889607045305E-2</v>
      </c>
      <c r="AK467">
        <v>-0.296717338482548</v>
      </c>
    </row>
    <row r="468" spans="1:37" x14ac:dyDescent="0.25">
      <c r="A468" t="s">
        <v>2089</v>
      </c>
      <c r="B468" t="s">
        <v>1176</v>
      </c>
      <c r="C468" t="s">
        <v>1156</v>
      </c>
      <c r="D468" t="s">
        <v>1157</v>
      </c>
      <c r="E468">
        <v>4488.6000000000004</v>
      </c>
      <c r="F468">
        <v>-1.07964203188056</v>
      </c>
      <c r="G468">
        <v>-4.6880389139941102E-2</v>
      </c>
      <c r="H468">
        <v>0.52926669992993602</v>
      </c>
      <c r="I468">
        <v>-0.52463253279202204</v>
      </c>
      <c r="J468">
        <v>0.67989348915118897</v>
      </c>
      <c r="K468">
        <v>-0.436933247718089</v>
      </c>
      <c r="L468">
        <v>-0.30911846631822998</v>
      </c>
      <c r="M468">
        <v>-2.7043476303179301E-2</v>
      </c>
      <c r="N468" t="s">
        <v>1030</v>
      </c>
      <c r="O468" t="s">
        <v>1008</v>
      </c>
      <c r="P468" t="s">
        <v>1008</v>
      </c>
      <c r="Q468" t="s">
        <v>1021</v>
      </c>
      <c r="R468" t="s">
        <v>1007</v>
      </c>
      <c r="S468" t="s">
        <v>1021</v>
      </c>
      <c r="T468" t="s">
        <v>1006</v>
      </c>
      <c r="U468" t="s">
        <v>1006</v>
      </c>
      <c r="V468" t="s">
        <v>1009</v>
      </c>
      <c r="W468">
        <v>78</v>
      </c>
      <c r="X468">
        <v>-1.05834854179811</v>
      </c>
      <c r="Y468">
        <v>-0.98673071069184304</v>
      </c>
      <c r="Z468">
        <v>-0.80184235627142797</v>
      </c>
      <c r="AA468">
        <v>-1.08724034319687</v>
      </c>
      <c r="AB468">
        <v>-1.21723105217696</v>
      </c>
      <c r="AC468">
        <v>-1.1258770368976501</v>
      </c>
      <c r="AD468">
        <v>-0.95221931047677499</v>
      </c>
      <c r="AE468">
        <v>-1.16462424681405</v>
      </c>
      <c r="AF468">
        <v>-1.0983425970574101</v>
      </c>
      <c r="AG468">
        <v>-1.23467365103895</v>
      </c>
      <c r="AH468">
        <v>-0.92268158785078302</v>
      </c>
      <c r="AI468">
        <v>-0.37036226179833898</v>
      </c>
      <c r="AJ468">
        <v>-0.60478536830659502</v>
      </c>
      <c r="AK468">
        <v>-1.07964203188056</v>
      </c>
    </row>
    <row r="469" spans="1:37" x14ac:dyDescent="0.25">
      <c r="A469" t="s">
        <v>2090</v>
      </c>
      <c r="B469" t="s">
        <v>1176</v>
      </c>
      <c r="C469" t="s">
        <v>1158</v>
      </c>
      <c r="D469" t="s">
        <v>1159</v>
      </c>
      <c r="E469">
        <v>6649.9</v>
      </c>
      <c r="F469">
        <v>0.85666610808216903</v>
      </c>
      <c r="G469">
        <v>-0.30812200206784701</v>
      </c>
      <c r="H469">
        <v>1.0819971717637</v>
      </c>
      <c r="I469">
        <v>0.82092848383200101</v>
      </c>
      <c r="J469">
        <v>-2.11603199751202E-2</v>
      </c>
      <c r="K469">
        <v>1.6311411987506199</v>
      </c>
      <c r="L469">
        <v>-0.54202994226166501</v>
      </c>
      <c r="M469">
        <v>1.48095880750248</v>
      </c>
      <c r="N469" t="s">
        <v>1020</v>
      </c>
      <c r="O469" t="s">
        <v>1006</v>
      </c>
      <c r="P469" t="s">
        <v>1007</v>
      </c>
      <c r="Q469" t="s">
        <v>1008</v>
      </c>
      <c r="R469" t="s">
        <v>1006</v>
      </c>
      <c r="S469" t="s">
        <v>1007</v>
      </c>
      <c r="T469" t="s">
        <v>1021</v>
      </c>
      <c r="U469" t="s">
        <v>1007</v>
      </c>
      <c r="V469" t="s">
        <v>1009</v>
      </c>
      <c r="W469">
        <v>28</v>
      </c>
      <c r="X469">
        <v>0.371305215379858</v>
      </c>
      <c r="Y469">
        <v>0.50556677179431597</v>
      </c>
      <c r="Z469">
        <v>0.20074494286240299</v>
      </c>
      <c r="AA469">
        <v>-0.201446309311901</v>
      </c>
      <c r="AB469">
        <v>1.9566688451606501E-2</v>
      </c>
      <c r="AC469">
        <v>0.24374933186369099</v>
      </c>
      <c r="AD469">
        <v>0.107149900774134</v>
      </c>
      <c r="AE469">
        <v>0.297700250316842</v>
      </c>
      <c r="AF469">
        <v>0.30921175249069899</v>
      </c>
      <c r="AG469">
        <v>0.45774352609917102</v>
      </c>
      <c r="AH469">
        <v>0.88644057793536002</v>
      </c>
      <c r="AI469">
        <v>1.17850698004849</v>
      </c>
      <c r="AJ469">
        <v>1.0459789242807001</v>
      </c>
      <c r="AK469">
        <v>0.85666610808216903</v>
      </c>
    </row>
    <row r="470" spans="1:37" x14ac:dyDescent="0.25">
      <c r="A470" t="s">
        <v>2091</v>
      </c>
      <c r="B470" t="s">
        <v>1176</v>
      </c>
      <c r="C470" t="s">
        <v>1160</v>
      </c>
      <c r="D470" t="s">
        <v>1161</v>
      </c>
      <c r="E470">
        <v>5108.8</v>
      </c>
      <c r="F470">
        <v>1.04660326882772</v>
      </c>
      <c r="G470">
        <v>-0.32416857417420503</v>
      </c>
      <c r="H470">
        <v>1.8616298203215</v>
      </c>
      <c r="I470">
        <v>1.0479581394483199</v>
      </c>
      <c r="J470">
        <v>-0.16802900118754699</v>
      </c>
      <c r="K470">
        <v>0.51209708888773198</v>
      </c>
      <c r="L470">
        <v>-0.67752975911612301</v>
      </c>
      <c r="M470">
        <v>1.1532755526454901</v>
      </c>
      <c r="N470" t="s">
        <v>1020</v>
      </c>
      <c r="O470" t="s">
        <v>1006</v>
      </c>
      <c r="P470" t="s">
        <v>1007</v>
      </c>
      <c r="Q470" t="s">
        <v>1007</v>
      </c>
      <c r="R470" t="s">
        <v>1006</v>
      </c>
      <c r="S470" t="s">
        <v>1008</v>
      </c>
      <c r="T470" t="s">
        <v>1021</v>
      </c>
      <c r="U470" t="s">
        <v>1007</v>
      </c>
      <c r="V470" t="s">
        <v>1009</v>
      </c>
      <c r="W470">
        <v>20</v>
      </c>
      <c r="X470">
        <v>1.0128344672031</v>
      </c>
      <c r="Y470">
        <v>0.48675491562069001</v>
      </c>
      <c r="Z470">
        <v>-0.42765442283972699</v>
      </c>
      <c r="AA470">
        <v>-1.1945543334932001</v>
      </c>
      <c r="AB470">
        <v>-0.92659776751691802</v>
      </c>
      <c r="AC470">
        <v>-0.40648900572112101</v>
      </c>
      <c r="AD470">
        <v>-8.6179582362970894E-2</v>
      </c>
      <c r="AE470">
        <v>0.53739490547549795</v>
      </c>
      <c r="AF470">
        <v>0.64952820494170105</v>
      </c>
      <c r="AG470">
        <v>0.57558632907225704</v>
      </c>
      <c r="AH470">
        <v>1.2069947480120899</v>
      </c>
      <c r="AI470">
        <v>1.72145116933593</v>
      </c>
      <c r="AJ470">
        <v>1.37518674127206</v>
      </c>
      <c r="AK470">
        <v>1.04660326882772</v>
      </c>
    </row>
    <row r="471" spans="1:37" x14ac:dyDescent="0.25">
      <c r="A471" t="s">
        <v>2092</v>
      </c>
      <c r="B471" t="s">
        <v>1176</v>
      </c>
      <c r="C471" t="s">
        <v>1162</v>
      </c>
      <c r="D471" t="s">
        <v>1163</v>
      </c>
      <c r="E471">
        <v>3408.4</v>
      </c>
      <c r="F471">
        <v>1.7450058799686801</v>
      </c>
      <c r="G471">
        <v>-0.32991448576259302</v>
      </c>
      <c r="H471">
        <v>1.8616298203215</v>
      </c>
      <c r="I471">
        <v>1.1372963167725001</v>
      </c>
      <c r="J471">
        <v>-0.53496928623803797</v>
      </c>
      <c r="K471">
        <v>-0.31947958851768099</v>
      </c>
      <c r="L471">
        <v>0.60814293337280501</v>
      </c>
      <c r="M471">
        <v>-1.1008760633183801</v>
      </c>
      <c r="N471" t="s">
        <v>1020</v>
      </c>
      <c r="O471" t="s">
        <v>1006</v>
      </c>
      <c r="P471" t="s">
        <v>1007</v>
      </c>
      <c r="Q471" t="s">
        <v>1007</v>
      </c>
      <c r="R471" t="s">
        <v>1021</v>
      </c>
      <c r="S471" t="s">
        <v>1006</v>
      </c>
      <c r="T471" t="s">
        <v>1007</v>
      </c>
      <c r="U471" t="s">
        <v>1030</v>
      </c>
      <c r="V471" t="s">
        <v>1009</v>
      </c>
      <c r="W471">
        <v>5</v>
      </c>
      <c r="X471">
        <v>0.37086031221257698</v>
      </c>
      <c r="Y471">
        <v>0.391663658829908</v>
      </c>
      <c r="Z471">
        <v>2.05730570219693E-2</v>
      </c>
      <c r="AA471">
        <v>-8.2873211202675198E-2</v>
      </c>
      <c r="AB471">
        <v>0.24653463237475701</v>
      </c>
      <c r="AC471">
        <v>0.54996391504123598</v>
      </c>
      <c r="AD471">
        <v>0.64211195929089604</v>
      </c>
      <c r="AE471">
        <v>0.43763133297170598</v>
      </c>
      <c r="AF471">
        <v>0.77458831101691195</v>
      </c>
      <c r="AG471">
        <v>1.99468523477874</v>
      </c>
      <c r="AH471">
        <v>2.3764066608411398</v>
      </c>
      <c r="AI471">
        <v>2.1026763801603199</v>
      </c>
      <c r="AJ471">
        <v>2.10285198450747</v>
      </c>
      <c r="AK471">
        <v>1.7450058799686801</v>
      </c>
    </row>
    <row r="472" spans="1:37" x14ac:dyDescent="0.25">
      <c r="A472" t="s">
        <v>2093</v>
      </c>
      <c r="B472" t="s">
        <v>1176</v>
      </c>
      <c r="C472" t="s">
        <v>1164</v>
      </c>
      <c r="D472" t="s">
        <v>1165</v>
      </c>
      <c r="E472">
        <v>5082.8</v>
      </c>
      <c r="F472">
        <v>0.84516216706789504</v>
      </c>
      <c r="G472">
        <v>-0.49555636405499298</v>
      </c>
      <c r="H472">
        <v>1.76943689449014</v>
      </c>
      <c r="I472">
        <v>0.89753578286596702</v>
      </c>
      <c r="J472">
        <v>-0.28966467591709399</v>
      </c>
      <c r="K472">
        <v>-0.18409374119189201</v>
      </c>
      <c r="L472">
        <v>-0.19493004632410699</v>
      </c>
      <c r="M472">
        <v>0.17458800944558001</v>
      </c>
      <c r="N472" t="s">
        <v>1020</v>
      </c>
      <c r="O472" t="s">
        <v>1021</v>
      </c>
      <c r="P472" t="s">
        <v>1007</v>
      </c>
      <c r="Q472" t="s">
        <v>1007</v>
      </c>
      <c r="R472" t="s">
        <v>1021</v>
      </c>
      <c r="S472" t="s">
        <v>1006</v>
      </c>
      <c r="T472" t="s">
        <v>1006</v>
      </c>
      <c r="U472" t="s">
        <v>1006</v>
      </c>
      <c r="V472" t="s">
        <v>1009</v>
      </c>
      <c r="W472">
        <v>30</v>
      </c>
      <c r="X472">
        <v>-0.333167051398159</v>
      </c>
      <c r="Y472">
        <v>-0.21087922024082101</v>
      </c>
      <c r="Z472">
        <v>-2.3548457904119399E-2</v>
      </c>
      <c r="AA472">
        <v>5.5394460603902997E-2</v>
      </c>
      <c r="AB472">
        <v>9.0585132686451394E-2</v>
      </c>
      <c r="AC472">
        <v>-6.6259922684435493E-2</v>
      </c>
      <c r="AD472">
        <v>7.7302912126778006E-2</v>
      </c>
      <c r="AE472">
        <v>0.34697690785268298</v>
      </c>
      <c r="AF472">
        <v>0.83226315336685297</v>
      </c>
      <c r="AG472">
        <v>0.97768534747620695</v>
      </c>
      <c r="AH472">
        <v>0.93925830827676404</v>
      </c>
      <c r="AI472">
        <v>1.03507926644434</v>
      </c>
      <c r="AJ472">
        <v>0.95186413881601795</v>
      </c>
      <c r="AK472">
        <v>0.84516216706789504</v>
      </c>
    </row>
    <row r="473" spans="1:37" x14ac:dyDescent="0.25">
      <c r="A473" t="s">
        <v>2094</v>
      </c>
      <c r="B473" t="s">
        <v>1176</v>
      </c>
      <c r="C473" t="s">
        <v>1166</v>
      </c>
      <c r="D473" t="s">
        <v>1167</v>
      </c>
      <c r="E473">
        <v>7764.7</v>
      </c>
      <c r="F473">
        <v>0.46290404485553399</v>
      </c>
      <c r="G473">
        <v>-4.0291442298501699E-2</v>
      </c>
      <c r="H473">
        <v>1.2470567504936201</v>
      </c>
      <c r="I473">
        <v>0.627360702320923</v>
      </c>
      <c r="J473">
        <v>-0.222991134351048</v>
      </c>
      <c r="K473">
        <v>-1.24331463525881</v>
      </c>
      <c r="L473">
        <v>-0.72503046252522296</v>
      </c>
      <c r="M473">
        <v>1.2793468954348099</v>
      </c>
      <c r="N473" t="s">
        <v>1008</v>
      </c>
      <c r="O473" t="s">
        <v>1008</v>
      </c>
      <c r="P473" t="s">
        <v>1007</v>
      </c>
      <c r="Q473" t="s">
        <v>1008</v>
      </c>
      <c r="R473" t="s">
        <v>1021</v>
      </c>
      <c r="S473" t="s">
        <v>1030</v>
      </c>
      <c r="T473" t="s">
        <v>1021</v>
      </c>
      <c r="U473" t="s">
        <v>1007</v>
      </c>
      <c r="V473" t="s">
        <v>1009</v>
      </c>
      <c r="W473">
        <v>41</v>
      </c>
      <c r="X473">
        <v>-0.55917218524311596</v>
      </c>
      <c r="Y473">
        <v>-0.52174348963232497</v>
      </c>
      <c r="Z473">
        <v>-0.59680822126727995</v>
      </c>
      <c r="AA473">
        <v>-0.70423641285223404</v>
      </c>
      <c r="AB473">
        <v>-0.58265875737360395</v>
      </c>
      <c r="AC473">
        <v>-0.466745561577528</v>
      </c>
      <c r="AD473">
        <v>6.2642649980574297E-2</v>
      </c>
      <c r="AE473">
        <v>0.29708843171289201</v>
      </c>
      <c r="AF473">
        <v>0.36043497031612898</v>
      </c>
      <c r="AG473">
        <v>0.69777661907909205</v>
      </c>
      <c r="AH473">
        <v>0.77293121040527202</v>
      </c>
      <c r="AI473">
        <v>0.73545600094326302</v>
      </c>
      <c r="AJ473">
        <v>0.49402999903816402</v>
      </c>
      <c r="AK473">
        <v>0.46290404485553399</v>
      </c>
    </row>
    <row r="474" spans="1:37" x14ac:dyDescent="0.25">
      <c r="A474" t="s">
        <v>2095</v>
      </c>
      <c r="B474" t="s">
        <v>1176</v>
      </c>
      <c r="C474" t="s">
        <v>1168</v>
      </c>
      <c r="D474" t="s">
        <v>1169</v>
      </c>
      <c r="E474">
        <v>8873.5</v>
      </c>
      <c r="F474">
        <v>3.29083217714616E-2</v>
      </c>
      <c r="G474">
        <v>0.19721236309228099</v>
      </c>
      <c r="H474">
        <v>-0.87619561271812396</v>
      </c>
      <c r="I474">
        <v>0.24476799570194199</v>
      </c>
      <c r="J474">
        <v>0.56743004670698305</v>
      </c>
      <c r="K474">
        <v>-0.65687087736900795</v>
      </c>
      <c r="L474">
        <v>-0.41240215752515103</v>
      </c>
      <c r="M474">
        <v>1.5235429080449301</v>
      </c>
      <c r="N474" t="s">
        <v>1006</v>
      </c>
      <c r="O474" t="s">
        <v>1008</v>
      </c>
      <c r="P474" t="s">
        <v>1021</v>
      </c>
      <c r="Q474" t="s">
        <v>1006</v>
      </c>
      <c r="R474" t="s">
        <v>1008</v>
      </c>
      <c r="S474" t="s">
        <v>1021</v>
      </c>
      <c r="T474" t="s">
        <v>1021</v>
      </c>
      <c r="U474" t="s">
        <v>1007</v>
      </c>
      <c r="V474" t="s">
        <v>1009</v>
      </c>
      <c r="W474">
        <v>60</v>
      </c>
      <c r="X474">
        <v>-0.56989882786960699</v>
      </c>
      <c r="Y474">
        <v>-0.25387447638500699</v>
      </c>
      <c r="Z474">
        <v>-0.22882878217156999</v>
      </c>
      <c r="AA474">
        <v>-0.37152247325686599</v>
      </c>
      <c r="AB474">
        <v>-0.52109128291469997</v>
      </c>
      <c r="AC474">
        <v>-0.42282313458635401</v>
      </c>
      <c r="AD474">
        <v>-0.14893092849672099</v>
      </c>
      <c r="AE474">
        <v>-0.36881733298410602</v>
      </c>
      <c r="AF474">
        <v>-0.33011890509197001</v>
      </c>
      <c r="AG474">
        <v>-0.21283272586989699</v>
      </c>
      <c r="AH474">
        <v>-0.13976787582449199</v>
      </c>
      <c r="AI474">
        <v>-0.121789022446774</v>
      </c>
      <c r="AJ474">
        <v>-7.1273003295223597E-2</v>
      </c>
      <c r="AK474">
        <v>3.29083217714616E-2</v>
      </c>
    </row>
    <row r="475" spans="1:37" x14ac:dyDescent="0.25">
      <c r="A475" t="s">
        <v>2096</v>
      </c>
      <c r="B475" t="s">
        <v>1176</v>
      </c>
      <c r="C475" t="s">
        <v>1170</v>
      </c>
      <c r="D475" t="s">
        <v>1171</v>
      </c>
      <c r="E475">
        <v>2598.6999999999998</v>
      </c>
      <c r="F475">
        <v>0.65607704303831804</v>
      </c>
      <c r="G475">
        <v>-0.196689639422163</v>
      </c>
      <c r="H475">
        <v>-1.6467170981885899</v>
      </c>
      <c r="I475">
        <v>0.57341485782408597</v>
      </c>
      <c r="J475">
        <v>-0.77786374415545101</v>
      </c>
      <c r="K475">
        <v>-1.3564076619712999</v>
      </c>
      <c r="L475">
        <v>-0.72156243217173699</v>
      </c>
      <c r="M475">
        <v>0.76893832768328296</v>
      </c>
      <c r="N475" t="s">
        <v>1051</v>
      </c>
      <c r="O475" t="s">
        <v>1006</v>
      </c>
      <c r="P475" t="s">
        <v>1030</v>
      </c>
      <c r="Q475" t="s">
        <v>1008</v>
      </c>
      <c r="R475" t="s">
        <v>1030</v>
      </c>
      <c r="S475" t="s">
        <v>1030</v>
      </c>
      <c r="T475" t="s">
        <v>1021</v>
      </c>
      <c r="U475" t="s">
        <v>1008</v>
      </c>
      <c r="V475" t="s">
        <v>1009</v>
      </c>
      <c r="W475">
        <v>36</v>
      </c>
      <c r="X475">
        <v>-0.114437534940344</v>
      </c>
      <c r="Y475">
        <v>0.13020428324851199</v>
      </c>
      <c r="Z475">
        <v>4.80171401600522E-2</v>
      </c>
      <c r="AA475">
        <v>0.43675868370616999</v>
      </c>
      <c r="AB475">
        <v>0.62046944894948497</v>
      </c>
      <c r="AC475">
        <v>0.59431888841660596</v>
      </c>
      <c r="AD475">
        <v>9.6125737964477501E-2</v>
      </c>
      <c r="AE475">
        <v>-6.8511163027216396E-2</v>
      </c>
      <c r="AF475">
        <v>0.79317821687061796</v>
      </c>
      <c r="AG475">
        <v>0.55163748742625096</v>
      </c>
      <c r="AH475">
        <v>0.86990154455632396</v>
      </c>
      <c r="AI475">
        <v>0.92459441051802305</v>
      </c>
      <c r="AJ475">
        <v>0.74964535858133297</v>
      </c>
      <c r="AK475">
        <v>0.65607704303831804</v>
      </c>
    </row>
    <row r="476" spans="1:37" x14ac:dyDescent="0.25">
      <c r="A476" t="s">
        <v>2097</v>
      </c>
      <c r="B476" t="s">
        <v>1177</v>
      </c>
      <c r="C476" t="s">
        <v>1004</v>
      </c>
      <c r="D476" t="s">
        <v>1005</v>
      </c>
      <c r="E476">
        <v>1002.5</v>
      </c>
      <c r="F476">
        <v>0.52827996378601705</v>
      </c>
      <c r="G476">
        <v>0.97033324044857605</v>
      </c>
      <c r="H476">
        <v>0.34727602989340001</v>
      </c>
      <c r="I476">
        <v>-0.100204957058167</v>
      </c>
      <c r="J476">
        <v>0.32643166129291801</v>
      </c>
      <c r="K476">
        <v>0.912536819354823</v>
      </c>
      <c r="L476">
        <v>1.0035125699044101</v>
      </c>
      <c r="M476">
        <v>0.19728207075107301</v>
      </c>
      <c r="N476" t="s">
        <v>1051</v>
      </c>
      <c r="O476" t="s">
        <v>1007</v>
      </c>
      <c r="P476" t="s">
        <v>1008</v>
      </c>
      <c r="Q476" t="s">
        <v>1021</v>
      </c>
      <c r="R476" t="s">
        <v>1008</v>
      </c>
      <c r="S476" t="s">
        <v>1008</v>
      </c>
      <c r="T476" t="s">
        <v>1007</v>
      </c>
      <c r="U476" t="s">
        <v>1006</v>
      </c>
      <c r="V476" t="s">
        <v>1009</v>
      </c>
      <c r="W476">
        <v>43</v>
      </c>
      <c r="X476">
        <v>-0.16991244762806601</v>
      </c>
      <c r="Y476">
        <v>-0.47688506148197501</v>
      </c>
      <c r="Z476">
        <v>-0.49952687695557102</v>
      </c>
      <c r="AA476">
        <v>-0.40564137121588001</v>
      </c>
      <c r="AB476">
        <v>-7.1595048845955495E-2</v>
      </c>
      <c r="AC476">
        <v>0.12302062311487499</v>
      </c>
      <c r="AD476">
        <v>0.79792672736859704</v>
      </c>
      <c r="AE476">
        <v>0.835675537624891</v>
      </c>
      <c r="AF476">
        <v>0.57720395159620297</v>
      </c>
      <c r="AG476">
        <v>0.46173586051541898</v>
      </c>
      <c r="AH476">
        <v>0.108796285019138</v>
      </c>
      <c r="AI476">
        <v>-5.7472652704079301E-2</v>
      </c>
      <c r="AJ476">
        <v>5.4918820245536099E-2</v>
      </c>
      <c r="AK476">
        <v>0.52827996378601705</v>
      </c>
    </row>
    <row r="477" spans="1:37" x14ac:dyDescent="0.25">
      <c r="A477" t="s">
        <v>2098</v>
      </c>
      <c r="B477" t="s">
        <v>1177</v>
      </c>
      <c r="C477" t="s">
        <v>1010</v>
      </c>
      <c r="D477" t="s">
        <v>1011</v>
      </c>
      <c r="E477">
        <v>2453.1999999999998</v>
      </c>
      <c r="F477">
        <v>0.43282934475715801</v>
      </c>
      <c r="G477">
        <v>0.89039645390820599</v>
      </c>
      <c r="H477">
        <v>-9.7430793884307004E-2</v>
      </c>
      <c r="I477">
        <v>-0.98988636694179499</v>
      </c>
      <c r="J477">
        <v>0.65720785070421905</v>
      </c>
      <c r="K477">
        <v>0.59230025740540304</v>
      </c>
      <c r="L477">
        <v>0.491688828543135</v>
      </c>
      <c r="M477">
        <v>0.889293418188003</v>
      </c>
      <c r="N477" t="s">
        <v>1008</v>
      </c>
      <c r="O477" t="s">
        <v>1007</v>
      </c>
      <c r="P477" t="s">
        <v>1006</v>
      </c>
      <c r="Q477" t="s">
        <v>1030</v>
      </c>
      <c r="R477" t="s">
        <v>1007</v>
      </c>
      <c r="S477" t="s">
        <v>1008</v>
      </c>
      <c r="T477" t="s">
        <v>1008</v>
      </c>
      <c r="U477" t="s">
        <v>1007</v>
      </c>
      <c r="V477" t="s">
        <v>1009</v>
      </c>
      <c r="W477">
        <v>46</v>
      </c>
      <c r="X477">
        <v>-0.72405635623049303</v>
      </c>
      <c r="Y477">
        <v>-0.624629361123196</v>
      </c>
      <c r="Z477">
        <v>-0.55180589893153797</v>
      </c>
      <c r="AA477">
        <v>-1.0637935425834999</v>
      </c>
      <c r="AB477">
        <v>-1.3420284051540301</v>
      </c>
      <c r="AC477">
        <v>-0.98448586923357095</v>
      </c>
      <c r="AD477">
        <v>-0.127676716766497</v>
      </c>
      <c r="AE477">
        <v>4.13544174916007E-3</v>
      </c>
      <c r="AF477">
        <v>-0.64071887384759396</v>
      </c>
      <c r="AG477">
        <v>-0.79207647410262105</v>
      </c>
      <c r="AH477">
        <v>-0.30241687592663802</v>
      </c>
      <c r="AI477">
        <v>5.1333594410322897E-2</v>
      </c>
      <c r="AJ477">
        <v>5.2436636431792603E-2</v>
      </c>
      <c r="AK477">
        <v>0.43282934475715801</v>
      </c>
    </row>
    <row r="478" spans="1:37" x14ac:dyDescent="0.25">
      <c r="A478" t="s">
        <v>2099</v>
      </c>
      <c r="B478" t="s">
        <v>1177</v>
      </c>
      <c r="C478" t="s">
        <v>1012</v>
      </c>
      <c r="D478" t="s">
        <v>1013</v>
      </c>
      <c r="E478">
        <v>865</v>
      </c>
      <c r="F478">
        <v>0.34058155062302697</v>
      </c>
      <c r="G478">
        <v>-0.47570747743130198</v>
      </c>
      <c r="H478">
        <v>0.33255838878589</v>
      </c>
      <c r="I478">
        <v>0.88058753810741597</v>
      </c>
      <c r="J478">
        <v>-0.22586499492182099</v>
      </c>
      <c r="K478">
        <v>-0.44408177205801902</v>
      </c>
      <c r="L478">
        <v>0.48398575960781398</v>
      </c>
      <c r="M478">
        <v>-0.23455626428125301</v>
      </c>
      <c r="N478" t="s">
        <v>1008</v>
      </c>
      <c r="O478" t="s">
        <v>1021</v>
      </c>
      <c r="P478" t="s">
        <v>1008</v>
      </c>
      <c r="Q478" t="s">
        <v>1007</v>
      </c>
      <c r="R478" t="s">
        <v>1021</v>
      </c>
      <c r="S478" t="s">
        <v>1021</v>
      </c>
      <c r="T478" t="s">
        <v>1008</v>
      </c>
      <c r="U478" t="s">
        <v>1021</v>
      </c>
      <c r="V478" t="s">
        <v>1009</v>
      </c>
      <c r="W478">
        <v>49</v>
      </c>
      <c r="X478">
        <v>-0.289292140888606</v>
      </c>
      <c r="Y478">
        <v>-0.27208350290829197</v>
      </c>
      <c r="Z478">
        <v>4.4603123923049E-2</v>
      </c>
      <c r="AA478">
        <v>0.47248654724936401</v>
      </c>
      <c r="AB478">
        <v>-0.21719177456413799</v>
      </c>
      <c r="AC478">
        <v>-0.30740297134101002</v>
      </c>
      <c r="AD478">
        <v>0.17398371300052601</v>
      </c>
      <c r="AE478">
        <v>0.68499901109172101</v>
      </c>
      <c r="AF478">
        <v>0.36386311306094399</v>
      </c>
      <c r="AG478">
        <v>0.74277264392692899</v>
      </c>
      <c r="AH478">
        <v>-0.56631073153964995</v>
      </c>
      <c r="AI478">
        <v>0.61852890356232204</v>
      </c>
      <c r="AJ478">
        <v>0.48059766712370999</v>
      </c>
      <c r="AK478">
        <v>0.34058155062302697</v>
      </c>
    </row>
    <row r="479" spans="1:37" x14ac:dyDescent="0.25">
      <c r="A479" t="s">
        <v>2100</v>
      </c>
      <c r="B479" t="s">
        <v>1177</v>
      </c>
      <c r="C479" t="s">
        <v>1016</v>
      </c>
      <c r="D479" t="s">
        <v>1017</v>
      </c>
      <c r="E479">
        <v>40.5</v>
      </c>
      <c r="F479">
        <v>0.91659950941580204</v>
      </c>
      <c r="N479" t="s">
        <v>1014</v>
      </c>
      <c r="O479" t="s">
        <v>1014</v>
      </c>
      <c r="P479" t="s">
        <v>1014</v>
      </c>
      <c r="Q479" t="s">
        <v>1014</v>
      </c>
      <c r="R479" t="s">
        <v>1014</v>
      </c>
      <c r="S479" t="s">
        <v>1014</v>
      </c>
      <c r="T479" t="s">
        <v>1014</v>
      </c>
      <c r="U479" t="s">
        <v>1014</v>
      </c>
      <c r="V479" t="s">
        <v>1015</v>
      </c>
      <c r="W479">
        <v>24</v>
      </c>
      <c r="X479">
        <v>1.2525679781899699</v>
      </c>
      <c r="Y479">
        <v>1.18271598707597</v>
      </c>
      <c r="Z479">
        <v>1.5810706641371099</v>
      </c>
      <c r="AA479">
        <v>1.7822099724126601</v>
      </c>
      <c r="AB479">
        <v>1.2447133342172101</v>
      </c>
      <c r="AC479">
        <v>-0.30306082745320601</v>
      </c>
      <c r="AD479">
        <v>-2.2052520189878699E-2</v>
      </c>
      <c r="AE479">
        <v>-0.31047236790101401</v>
      </c>
      <c r="AF479">
        <v>-0.55018223996555005</v>
      </c>
      <c r="AG479">
        <v>-1.17406705084521</v>
      </c>
      <c r="AH479">
        <v>1.08673110167545E-2</v>
      </c>
      <c r="AI479">
        <v>0.32332545028750698</v>
      </c>
      <c r="AJ479">
        <v>1.36519755585333</v>
      </c>
      <c r="AK479">
        <v>0.91659950941580204</v>
      </c>
    </row>
    <row r="480" spans="1:37" x14ac:dyDescent="0.25">
      <c r="A480" t="s">
        <v>2101</v>
      </c>
      <c r="B480" t="s">
        <v>1177</v>
      </c>
      <c r="C480" t="s">
        <v>1018</v>
      </c>
      <c r="D480" t="s">
        <v>1019</v>
      </c>
      <c r="E480">
        <v>1234.8</v>
      </c>
      <c r="F480">
        <v>0.54260676186173995</v>
      </c>
      <c r="G480">
        <v>1.1772554132478501</v>
      </c>
      <c r="H480">
        <v>-0.87156727422162505</v>
      </c>
      <c r="I480">
        <v>-0.78437869923011405</v>
      </c>
      <c r="J480">
        <v>0.79229667687313399</v>
      </c>
      <c r="K480">
        <v>1.18677111362097</v>
      </c>
      <c r="L480">
        <v>0.33290085327750801</v>
      </c>
      <c r="M480">
        <v>0.28663596860984297</v>
      </c>
      <c r="N480" t="s">
        <v>1051</v>
      </c>
      <c r="O480" t="s">
        <v>1007</v>
      </c>
      <c r="P480" t="s">
        <v>1021</v>
      </c>
      <c r="Q480" t="s">
        <v>1030</v>
      </c>
      <c r="R480" t="s">
        <v>1007</v>
      </c>
      <c r="S480" t="s">
        <v>1007</v>
      </c>
      <c r="T480" t="s">
        <v>1008</v>
      </c>
      <c r="U480" t="s">
        <v>1008</v>
      </c>
      <c r="V480" t="s">
        <v>1009</v>
      </c>
      <c r="W480">
        <v>41</v>
      </c>
      <c r="X480">
        <v>-0.74815548531448495</v>
      </c>
      <c r="Y480">
        <v>-0.64064820656461996</v>
      </c>
      <c r="Z480">
        <v>-1.0328685694155599</v>
      </c>
      <c r="AA480">
        <v>-1.4801280694694201</v>
      </c>
      <c r="AB480">
        <v>-1.6500601129496799</v>
      </c>
      <c r="AC480">
        <v>-1.1157462655781401</v>
      </c>
      <c r="AD480">
        <v>-0.21643891373658</v>
      </c>
      <c r="AE480">
        <v>1.04000984086313</v>
      </c>
      <c r="AF480">
        <v>0.49583978668447098</v>
      </c>
      <c r="AG480">
        <v>-1.6459065594492499E-2</v>
      </c>
      <c r="AH480">
        <v>0.60670949881596103</v>
      </c>
      <c r="AI480">
        <v>0.73322917801647902</v>
      </c>
      <c r="AJ480">
        <v>0.297909141590458</v>
      </c>
      <c r="AK480">
        <v>0.54260676186173995</v>
      </c>
    </row>
    <row r="481" spans="1:37" x14ac:dyDescent="0.25">
      <c r="A481" t="s">
        <v>2102</v>
      </c>
      <c r="B481" t="s">
        <v>1177</v>
      </c>
      <c r="C481" t="s">
        <v>1022</v>
      </c>
      <c r="D481" t="s">
        <v>1023</v>
      </c>
      <c r="E481">
        <v>3330.5</v>
      </c>
      <c r="F481">
        <v>1.25723024146897</v>
      </c>
      <c r="G481">
        <v>0.13703282384696999</v>
      </c>
      <c r="H481">
        <v>8.0975068957733695E-2</v>
      </c>
      <c r="I481">
        <v>0.50134380233228404</v>
      </c>
      <c r="J481">
        <v>0.47812662316014098</v>
      </c>
      <c r="K481">
        <v>0.64704726269189305</v>
      </c>
      <c r="L481">
        <v>0.50811640538915603</v>
      </c>
      <c r="M481">
        <v>-0.64234221139667702</v>
      </c>
      <c r="N481" t="s">
        <v>1020</v>
      </c>
      <c r="O481" t="s">
        <v>1008</v>
      </c>
      <c r="P481" t="s">
        <v>1006</v>
      </c>
      <c r="Q481" t="s">
        <v>1006</v>
      </c>
      <c r="R481" t="s">
        <v>1008</v>
      </c>
      <c r="S481" t="s">
        <v>1008</v>
      </c>
      <c r="T481" t="s">
        <v>1008</v>
      </c>
      <c r="U481" t="s">
        <v>1021</v>
      </c>
      <c r="V481" t="s">
        <v>1009</v>
      </c>
      <c r="W481">
        <v>14</v>
      </c>
      <c r="X481">
        <v>0.77075990359491497</v>
      </c>
      <c r="Y481">
        <v>0.65018805229735699</v>
      </c>
      <c r="Z481">
        <v>0.26910683793065998</v>
      </c>
      <c r="AA481">
        <v>-0.52799414054193305</v>
      </c>
      <c r="AB481">
        <v>3.30004251552556E-2</v>
      </c>
      <c r="AC481">
        <v>0.33409667043289099</v>
      </c>
      <c r="AD481">
        <v>0.61085570271576295</v>
      </c>
      <c r="AE481">
        <v>0.94242330788913298</v>
      </c>
      <c r="AF481">
        <v>1.0984537857350101</v>
      </c>
      <c r="AG481">
        <v>1.2526857306994199</v>
      </c>
      <c r="AH481">
        <v>1.3803747690138299</v>
      </c>
      <c r="AI481">
        <v>1.2468994163131499</v>
      </c>
      <c r="AJ481">
        <v>1.2734316315135199</v>
      </c>
      <c r="AK481">
        <v>1.25723024146897</v>
      </c>
    </row>
    <row r="482" spans="1:37" x14ac:dyDescent="0.25">
      <c r="A482" t="s">
        <v>2103</v>
      </c>
      <c r="B482" t="s">
        <v>1177</v>
      </c>
      <c r="C482" t="s">
        <v>1024</v>
      </c>
      <c r="D482" t="s">
        <v>1025</v>
      </c>
      <c r="E482">
        <v>5339.6</v>
      </c>
      <c r="F482">
        <v>1.11952853065443</v>
      </c>
      <c r="G482">
        <v>1.09862560039268</v>
      </c>
      <c r="H482">
        <v>0.94585055719562505</v>
      </c>
      <c r="I482">
        <v>-0.36956025733635101</v>
      </c>
      <c r="J482">
        <v>0.40684734349235002</v>
      </c>
      <c r="K482">
        <v>0.62236333931180898</v>
      </c>
      <c r="L482">
        <v>7.2704275591623596E-2</v>
      </c>
      <c r="M482">
        <v>-0.33216798420326199</v>
      </c>
      <c r="N482" t="s">
        <v>1020</v>
      </c>
      <c r="O482" t="s">
        <v>1007</v>
      </c>
      <c r="P482" t="s">
        <v>1008</v>
      </c>
      <c r="Q482" t="s">
        <v>1021</v>
      </c>
      <c r="R482" t="s">
        <v>1008</v>
      </c>
      <c r="S482" t="s">
        <v>1008</v>
      </c>
      <c r="T482" t="s">
        <v>1008</v>
      </c>
      <c r="U482" t="s">
        <v>1021</v>
      </c>
      <c r="V482" t="s">
        <v>1009</v>
      </c>
      <c r="W482">
        <v>19</v>
      </c>
      <c r="X482">
        <v>8.5978554429826104E-2</v>
      </c>
      <c r="Y482">
        <v>0.42346523241383399</v>
      </c>
      <c r="Z482">
        <v>0.53810946307872698</v>
      </c>
      <c r="AA482">
        <v>0.33157133450687798</v>
      </c>
      <c r="AB482">
        <v>0.29585672361023702</v>
      </c>
      <c r="AC482">
        <v>0.26862523518424603</v>
      </c>
      <c r="AD482">
        <v>0.26154586327341101</v>
      </c>
      <c r="AE482">
        <v>0.54402833510567605</v>
      </c>
      <c r="AF482">
        <v>0.86916619280985397</v>
      </c>
      <c r="AG482">
        <v>1.0821203882558901</v>
      </c>
      <c r="AH482">
        <v>1.31091159506514</v>
      </c>
      <c r="AI482">
        <v>1.2793128304460899</v>
      </c>
      <c r="AJ482">
        <v>1.3492935803918999</v>
      </c>
      <c r="AK482">
        <v>1.11952853065443</v>
      </c>
    </row>
    <row r="483" spans="1:37" x14ac:dyDescent="0.25">
      <c r="A483" t="s">
        <v>2104</v>
      </c>
      <c r="B483" t="s">
        <v>1177</v>
      </c>
      <c r="C483" t="s">
        <v>1026</v>
      </c>
      <c r="D483" t="s">
        <v>1027</v>
      </c>
      <c r="E483">
        <v>1093.2</v>
      </c>
      <c r="F483">
        <v>0.83862357517984698</v>
      </c>
      <c r="N483" t="s">
        <v>1014</v>
      </c>
      <c r="O483" t="s">
        <v>1014</v>
      </c>
      <c r="P483" t="s">
        <v>1014</v>
      </c>
      <c r="Q483" t="s">
        <v>1014</v>
      </c>
      <c r="R483" t="s">
        <v>1014</v>
      </c>
      <c r="S483" t="s">
        <v>1014</v>
      </c>
      <c r="T483" t="s">
        <v>1014</v>
      </c>
      <c r="U483" t="s">
        <v>1014</v>
      </c>
      <c r="V483" t="s">
        <v>1015</v>
      </c>
      <c r="W483">
        <v>26</v>
      </c>
      <c r="X483">
        <v>2.0032223802737398E-3</v>
      </c>
      <c r="Y483">
        <v>1.0440721475322701</v>
      </c>
      <c r="Z483">
        <v>0.79966013379235201</v>
      </c>
      <c r="AA483">
        <v>-0.30291104726880203</v>
      </c>
      <c r="AB483">
        <v>-0.42440697629069002</v>
      </c>
      <c r="AC483">
        <v>-0.18812697752975099</v>
      </c>
      <c r="AD483">
        <v>0.46836906652480698</v>
      </c>
      <c r="AE483">
        <v>0.15079522852586</v>
      </c>
      <c r="AF483">
        <v>-1.33147734489708E-2</v>
      </c>
      <c r="AG483">
        <v>0.12249919764376099</v>
      </c>
      <c r="AH483">
        <v>0.351544592233758</v>
      </c>
      <c r="AI483">
        <v>0.76405543794126096</v>
      </c>
      <c r="AJ483">
        <v>0.70537782510093705</v>
      </c>
      <c r="AK483">
        <v>0.83862357517984698</v>
      </c>
    </row>
    <row r="484" spans="1:37" x14ac:dyDescent="0.25">
      <c r="A484" t="s">
        <v>2105</v>
      </c>
      <c r="B484" t="s">
        <v>1177</v>
      </c>
      <c r="C484" t="s">
        <v>1028</v>
      </c>
      <c r="D484" t="s">
        <v>1029</v>
      </c>
      <c r="E484">
        <v>3080.9</v>
      </c>
      <c r="F484">
        <v>2.3653674018255701</v>
      </c>
      <c r="G484">
        <v>2.8173126021560599</v>
      </c>
      <c r="H484">
        <v>0.31701632311875499</v>
      </c>
      <c r="I484">
        <v>0.70879235791408701</v>
      </c>
      <c r="J484">
        <v>-0.75030889506325404</v>
      </c>
      <c r="K484">
        <v>7.0912039210307101E-2</v>
      </c>
      <c r="L484">
        <v>-0.164867769540926</v>
      </c>
      <c r="M484">
        <v>-0.93288298236230704</v>
      </c>
      <c r="N484" t="s">
        <v>1020</v>
      </c>
      <c r="O484" t="s">
        <v>1007</v>
      </c>
      <c r="P484" t="s">
        <v>1008</v>
      </c>
      <c r="Q484" t="s">
        <v>1008</v>
      </c>
      <c r="R484" t="s">
        <v>1030</v>
      </c>
      <c r="S484" t="s">
        <v>1006</v>
      </c>
      <c r="T484" t="s">
        <v>1006</v>
      </c>
      <c r="U484" t="s">
        <v>1030</v>
      </c>
      <c r="V484" t="s">
        <v>1009</v>
      </c>
      <c r="W484">
        <v>2</v>
      </c>
      <c r="X484">
        <v>0.51317426809293598</v>
      </c>
      <c r="Y484">
        <v>0.74322754476182895</v>
      </c>
      <c r="Z484">
        <v>0.73613906422426201</v>
      </c>
      <c r="AA484">
        <v>9.1481290160340706E-2</v>
      </c>
      <c r="AB484">
        <v>-0.24469887910712401</v>
      </c>
      <c r="AC484">
        <v>-0.52619493040355603</v>
      </c>
      <c r="AD484">
        <v>0.66676787126700698</v>
      </c>
      <c r="AE484">
        <v>0.83313213252145302</v>
      </c>
      <c r="AF484">
        <v>0.78970559940477103</v>
      </c>
      <c r="AG484">
        <v>1.3418194775225001</v>
      </c>
      <c r="AH484">
        <v>1.0871216601776399</v>
      </c>
      <c r="AI484">
        <v>1.7055674584304099</v>
      </c>
      <c r="AJ484">
        <v>2.0942300707804198</v>
      </c>
      <c r="AK484">
        <v>2.3653674018255701</v>
      </c>
    </row>
    <row r="485" spans="1:37" x14ac:dyDescent="0.25">
      <c r="A485" t="s">
        <v>2106</v>
      </c>
      <c r="B485" t="s">
        <v>1177</v>
      </c>
      <c r="C485" t="s">
        <v>1031</v>
      </c>
      <c r="D485" t="s">
        <v>1032</v>
      </c>
      <c r="E485">
        <v>1535</v>
      </c>
      <c r="F485">
        <v>0.49677711364336002</v>
      </c>
      <c r="G485">
        <v>0.64733980789589396</v>
      </c>
      <c r="H485">
        <v>0.93285116052657302</v>
      </c>
      <c r="I485">
        <v>0.73016330846647304</v>
      </c>
      <c r="J485">
        <v>-1.23054056999754</v>
      </c>
      <c r="K485">
        <v>-1.3516452580995399</v>
      </c>
      <c r="L485">
        <v>-0.22663374430867</v>
      </c>
      <c r="M485">
        <v>-1.5790953716045899</v>
      </c>
      <c r="N485" t="s">
        <v>1008</v>
      </c>
      <c r="O485" t="s">
        <v>1007</v>
      </c>
      <c r="P485" t="s">
        <v>1008</v>
      </c>
      <c r="Q485" t="s">
        <v>1008</v>
      </c>
      <c r="R485" t="s">
        <v>1030</v>
      </c>
      <c r="S485" t="s">
        <v>1030</v>
      </c>
      <c r="T485" t="s">
        <v>1006</v>
      </c>
      <c r="U485" t="s">
        <v>1030</v>
      </c>
      <c r="V485" t="s">
        <v>1009</v>
      </c>
      <c r="W485">
        <v>44</v>
      </c>
      <c r="X485">
        <v>1.0415599657987999</v>
      </c>
      <c r="Y485">
        <v>1.4393776445735</v>
      </c>
      <c r="Z485">
        <v>1.16083884386429</v>
      </c>
      <c r="AA485">
        <v>1.0720539841615899</v>
      </c>
      <c r="AB485">
        <v>0.33312274349251603</v>
      </c>
      <c r="AC485">
        <v>0.69354282972264203</v>
      </c>
      <c r="AD485">
        <v>0.82010544300927202</v>
      </c>
      <c r="AE485">
        <v>-3.8295691914106002E-3</v>
      </c>
      <c r="AF485">
        <v>0.53096628733561302</v>
      </c>
      <c r="AG485">
        <v>1.5605635691181601</v>
      </c>
      <c r="AH485">
        <v>1.63401592916038</v>
      </c>
      <c r="AI485">
        <v>1.44834419599175</v>
      </c>
      <c r="AJ485">
        <v>1.0473840190930499</v>
      </c>
      <c r="AK485">
        <v>0.49677711364336002</v>
      </c>
    </row>
    <row r="486" spans="1:37" x14ac:dyDescent="0.25">
      <c r="A486" t="s">
        <v>2107</v>
      </c>
      <c r="B486" t="s">
        <v>1177</v>
      </c>
      <c r="C486" t="s">
        <v>1033</v>
      </c>
      <c r="D486" t="s">
        <v>1034</v>
      </c>
      <c r="E486">
        <v>759.2</v>
      </c>
      <c r="F486">
        <v>0.63338078505776396</v>
      </c>
      <c r="G486">
        <v>1.46660569256849</v>
      </c>
      <c r="H486">
        <v>-0.477268125351893</v>
      </c>
      <c r="I486">
        <v>0.74019396100804002</v>
      </c>
      <c r="J486">
        <v>0.86003945345038602</v>
      </c>
      <c r="K486">
        <v>0.636498772108126</v>
      </c>
      <c r="L486">
        <v>-0.57744946469306102</v>
      </c>
      <c r="M486">
        <v>-0.35967234793512798</v>
      </c>
      <c r="N486" t="s">
        <v>1051</v>
      </c>
      <c r="O486" t="s">
        <v>1007</v>
      </c>
      <c r="P486" t="s">
        <v>1021</v>
      </c>
      <c r="Q486" t="s">
        <v>1008</v>
      </c>
      <c r="R486" t="s">
        <v>1007</v>
      </c>
      <c r="S486" t="s">
        <v>1008</v>
      </c>
      <c r="T486" t="s">
        <v>1021</v>
      </c>
      <c r="U486" t="s">
        <v>1021</v>
      </c>
      <c r="V486" t="s">
        <v>1009</v>
      </c>
      <c r="W486">
        <v>35</v>
      </c>
      <c r="X486">
        <v>0.63028763844977498</v>
      </c>
      <c r="Y486">
        <v>0.117758541989726</v>
      </c>
      <c r="Z486">
        <v>-0.54297935581226497</v>
      </c>
      <c r="AA486">
        <v>-0.166335720347907</v>
      </c>
      <c r="AB486">
        <v>0.171154606322825</v>
      </c>
      <c r="AC486">
        <v>0.58657140451872902</v>
      </c>
      <c r="AD486">
        <v>0.93332590350472899</v>
      </c>
      <c r="AE486">
        <v>1.7708097263284299</v>
      </c>
      <c r="AF486">
        <v>1.8893871632127099</v>
      </c>
      <c r="AG486">
        <v>1.2462183281326999</v>
      </c>
      <c r="AH486">
        <v>1.47773966184446</v>
      </c>
      <c r="AI486">
        <v>0.903135431770549</v>
      </c>
      <c r="AJ486">
        <v>0.64548052211376405</v>
      </c>
      <c r="AK486">
        <v>0.63338078505776396</v>
      </c>
    </row>
    <row r="487" spans="1:37" x14ac:dyDescent="0.25">
      <c r="A487" t="s">
        <v>2108</v>
      </c>
      <c r="B487" t="s">
        <v>1177</v>
      </c>
      <c r="C487" t="s">
        <v>1035</v>
      </c>
      <c r="D487" t="s">
        <v>1036</v>
      </c>
      <c r="E487">
        <v>249.6</v>
      </c>
      <c r="F487">
        <v>2.5546482906044101</v>
      </c>
      <c r="N487" t="s">
        <v>1014</v>
      </c>
      <c r="O487" t="s">
        <v>1014</v>
      </c>
      <c r="P487" t="s">
        <v>1014</v>
      </c>
      <c r="Q487" t="s">
        <v>1014</v>
      </c>
      <c r="R487" t="s">
        <v>1014</v>
      </c>
      <c r="S487" t="s">
        <v>1014</v>
      </c>
      <c r="T487" t="s">
        <v>1014</v>
      </c>
      <c r="U487" t="s">
        <v>1014</v>
      </c>
      <c r="V487" t="s">
        <v>1015</v>
      </c>
      <c r="W487">
        <v>1</v>
      </c>
      <c r="X487">
        <v>1.33813238744806</v>
      </c>
      <c r="Y487">
        <v>1.26500505572182</v>
      </c>
      <c r="Z487">
        <v>1.0388654361239</v>
      </c>
      <c r="AA487">
        <v>0.39969838432737398</v>
      </c>
      <c r="AB487">
        <v>0.434970867944665</v>
      </c>
      <c r="AC487">
        <v>1.14240854623166</v>
      </c>
      <c r="AD487">
        <v>2.2866634876324898</v>
      </c>
      <c r="AE487">
        <v>2.23792104219523</v>
      </c>
      <c r="AF487">
        <v>1.7965675644889101</v>
      </c>
      <c r="AG487">
        <v>1.8118197214915199</v>
      </c>
      <c r="AH487">
        <v>1.3577232563108499</v>
      </c>
      <c r="AI487">
        <v>1.6279272507740401</v>
      </c>
      <c r="AJ487">
        <v>2.3487808418406999</v>
      </c>
      <c r="AK487">
        <v>2.5546482906044101</v>
      </c>
    </row>
    <row r="488" spans="1:37" x14ac:dyDescent="0.25">
      <c r="A488" t="s">
        <v>2109</v>
      </c>
      <c r="B488" t="s">
        <v>1177</v>
      </c>
      <c r="C488" t="s">
        <v>1037</v>
      </c>
      <c r="D488" t="s">
        <v>1038</v>
      </c>
      <c r="E488">
        <v>2587.1999999999998</v>
      </c>
      <c r="F488">
        <v>2.0264904060773201</v>
      </c>
      <c r="G488">
        <v>2.3979623739967502</v>
      </c>
      <c r="H488">
        <v>0.74755248445624001</v>
      </c>
      <c r="I488">
        <v>0.75919532387487698</v>
      </c>
      <c r="J488">
        <v>0.17181501063118601</v>
      </c>
      <c r="K488">
        <v>1.3269212992019099</v>
      </c>
      <c r="L488">
        <v>0.29829283676269602</v>
      </c>
      <c r="M488">
        <v>-0.34084979435283402</v>
      </c>
      <c r="N488" t="s">
        <v>1020</v>
      </c>
      <c r="O488" t="s">
        <v>1007</v>
      </c>
      <c r="P488" t="s">
        <v>1008</v>
      </c>
      <c r="Q488" t="s">
        <v>1008</v>
      </c>
      <c r="R488" t="s">
        <v>1008</v>
      </c>
      <c r="S488" t="s">
        <v>1007</v>
      </c>
      <c r="T488" t="s">
        <v>1008</v>
      </c>
      <c r="U488" t="s">
        <v>1021</v>
      </c>
      <c r="V488" t="s">
        <v>1009</v>
      </c>
      <c r="W488">
        <v>5</v>
      </c>
      <c r="X488">
        <v>1.2295346554563</v>
      </c>
      <c r="Y488">
        <v>1.25922569825979</v>
      </c>
      <c r="Z488">
        <v>0.63481503617199797</v>
      </c>
      <c r="AA488">
        <v>0.79772601054053005</v>
      </c>
      <c r="AB488">
        <v>1.2562229967334799</v>
      </c>
      <c r="AC488">
        <v>1.2702007292114199</v>
      </c>
      <c r="AD488">
        <v>1.4601274046813599</v>
      </c>
      <c r="AE488">
        <v>1.6608695567865901</v>
      </c>
      <c r="AF488">
        <v>1.4116280402261501</v>
      </c>
      <c r="AG488">
        <v>1.0432269279104001</v>
      </c>
      <c r="AH488">
        <v>1.5623757543235499</v>
      </c>
      <c r="AI488">
        <v>2.3269287053436001</v>
      </c>
      <c r="AJ488">
        <v>2.6842616428348101</v>
      </c>
      <c r="AK488">
        <v>2.0264904060773201</v>
      </c>
    </row>
    <row r="489" spans="1:37" x14ac:dyDescent="0.25">
      <c r="A489" t="s">
        <v>2110</v>
      </c>
      <c r="B489" t="s">
        <v>1177</v>
      </c>
      <c r="C489" t="s">
        <v>1039</v>
      </c>
      <c r="D489" t="s">
        <v>1040</v>
      </c>
      <c r="E489">
        <v>1978.8</v>
      </c>
      <c r="F489">
        <v>0.71993499878395795</v>
      </c>
      <c r="G489">
        <v>1.5581572422744401</v>
      </c>
      <c r="H489">
        <v>1.08648868793187</v>
      </c>
      <c r="I489">
        <v>0.32091390798517</v>
      </c>
      <c r="J489">
        <v>0.76633758410504405</v>
      </c>
      <c r="K489">
        <v>1.29144170936018</v>
      </c>
      <c r="L489">
        <v>-0.31554185116904498</v>
      </c>
      <c r="M489">
        <v>-0.42740409115778399</v>
      </c>
      <c r="N489" t="s">
        <v>1051</v>
      </c>
      <c r="O489" t="s">
        <v>1007</v>
      </c>
      <c r="P489" t="s">
        <v>1007</v>
      </c>
      <c r="Q489" t="s">
        <v>1006</v>
      </c>
      <c r="R489" t="s">
        <v>1007</v>
      </c>
      <c r="S489" t="s">
        <v>1007</v>
      </c>
      <c r="T489" t="s">
        <v>1006</v>
      </c>
      <c r="U489" t="s">
        <v>1021</v>
      </c>
      <c r="V489" t="s">
        <v>1009</v>
      </c>
      <c r="W489">
        <v>32</v>
      </c>
      <c r="X489">
        <v>1.20516726718945</v>
      </c>
      <c r="Y489">
        <v>1.3935224817123999</v>
      </c>
      <c r="Z489">
        <v>1.10179716057317</v>
      </c>
      <c r="AA489">
        <v>0.36360390944243898</v>
      </c>
      <c r="AB489">
        <v>0.17624262108677899</v>
      </c>
      <c r="AC489">
        <v>0.638057832778544</v>
      </c>
      <c r="AD489">
        <v>1.3802315754286001</v>
      </c>
      <c r="AE489">
        <v>1.1683132339315101</v>
      </c>
      <c r="AF489">
        <v>1.12276740518621</v>
      </c>
      <c r="AG489">
        <v>0.92005754279862795</v>
      </c>
      <c r="AH489">
        <v>0.73743726908357099</v>
      </c>
      <c r="AI489">
        <v>1.14986875536196</v>
      </c>
      <c r="AJ489">
        <v>1.2440253336420499</v>
      </c>
      <c r="AK489">
        <v>0.71993499878395795</v>
      </c>
    </row>
    <row r="490" spans="1:37" x14ac:dyDescent="0.25">
      <c r="A490" t="s">
        <v>2111</v>
      </c>
      <c r="B490" t="s">
        <v>1177</v>
      </c>
      <c r="C490" t="s">
        <v>1041</v>
      </c>
      <c r="D490" t="s">
        <v>1042</v>
      </c>
      <c r="E490">
        <v>1895.8</v>
      </c>
      <c r="F490">
        <v>0.865266590003548</v>
      </c>
      <c r="G490">
        <v>1.27355801856943</v>
      </c>
      <c r="H490">
        <v>-0.74696065142226098</v>
      </c>
      <c r="I490">
        <v>0.24419514513757001</v>
      </c>
      <c r="J490">
        <v>0.50496521689137597</v>
      </c>
      <c r="K490">
        <v>0.91653598766133104</v>
      </c>
      <c r="L490">
        <v>0.43829785236104701</v>
      </c>
      <c r="M490">
        <v>-0.287370062978344</v>
      </c>
      <c r="N490" t="s">
        <v>1020</v>
      </c>
      <c r="O490" t="s">
        <v>1007</v>
      </c>
      <c r="P490" t="s">
        <v>1021</v>
      </c>
      <c r="Q490" t="s">
        <v>1006</v>
      </c>
      <c r="R490" t="s">
        <v>1008</v>
      </c>
      <c r="S490" t="s">
        <v>1008</v>
      </c>
      <c r="T490" t="s">
        <v>1008</v>
      </c>
      <c r="U490" t="s">
        <v>1021</v>
      </c>
      <c r="V490" t="s">
        <v>1009</v>
      </c>
      <c r="W490">
        <v>25</v>
      </c>
      <c r="X490">
        <v>5.5049358186433903E-2</v>
      </c>
      <c r="Y490">
        <v>0.41894839130665301</v>
      </c>
      <c r="Z490">
        <v>0.22310597865697099</v>
      </c>
      <c r="AA490">
        <v>0.258546973787179</v>
      </c>
      <c r="AB490">
        <v>0.23189751550597901</v>
      </c>
      <c r="AC490">
        <v>6.0746131635482897E-2</v>
      </c>
      <c r="AD490">
        <v>0.49925827671748602</v>
      </c>
      <c r="AE490">
        <v>0.83936531432114103</v>
      </c>
      <c r="AF490">
        <v>0.81556904825397503</v>
      </c>
      <c r="AG490">
        <v>0.52814261828457498</v>
      </c>
      <c r="AH490">
        <v>0.53793395931911903</v>
      </c>
      <c r="AI490">
        <v>0.89573887064033997</v>
      </c>
      <c r="AJ490">
        <v>1.2139849446047699</v>
      </c>
      <c r="AK490">
        <v>0.865266590003548</v>
      </c>
    </row>
    <row r="491" spans="1:37" x14ac:dyDescent="0.25">
      <c r="A491" t="s">
        <v>2112</v>
      </c>
      <c r="B491" t="s">
        <v>1177</v>
      </c>
      <c r="C491" t="s">
        <v>1043</v>
      </c>
      <c r="D491" t="s">
        <v>1044</v>
      </c>
      <c r="E491">
        <v>823.5</v>
      </c>
      <c r="F491">
        <v>2.1393086051550601</v>
      </c>
      <c r="G491">
        <v>0.94802414232555099</v>
      </c>
      <c r="H491">
        <v>1.3169757065202901</v>
      </c>
      <c r="I491">
        <v>1.00920218169237</v>
      </c>
      <c r="J491">
        <v>-0.778192349790505</v>
      </c>
      <c r="K491">
        <v>-0.15669263947085399</v>
      </c>
      <c r="L491">
        <v>0.57712848250092397</v>
      </c>
      <c r="M491">
        <v>-0.87991159687546405</v>
      </c>
      <c r="N491" t="s">
        <v>1020</v>
      </c>
      <c r="O491" t="s">
        <v>1007</v>
      </c>
      <c r="P491" t="s">
        <v>1007</v>
      </c>
      <c r="Q491" t="s">
        <v>1007</v>
      </c>
      <c r="R491" t="s">
        <v>1030</v>
      </c>
      <c r="S491" t="s">
        <v>1006</v>
      </c>
      <c r="T491" t="s">
        <v>1008</v>
      </c>
      <c r="U491" t="s">
        <v>1030</v>
      </c>
      <c r="V491" t="s">
        <v>1009</v>
      </c>
      <c r="W491">
        <v>3</v>
      </c>
      <c r="X491">
        <v>1.48218917322848</v>
      </c>
      <c r="Y491">
        <v>1.60047183451713</v>
      </c>
      <c r="Z491">
        <v>0.641163968128456</v>
      </c>
      <c r="AA491">
        <v>0.47533234511616401</v>
      </c>
      <c r="AB491">
        <v>0.84293016294786105</v>
      </c>
      <c r="AC491">
        <v>1.0845589827937201</v>
      </c>
      <c r="AD491">
        <v>1.74312916201702</v>
      </c>
      <c r="AE491">
        <v>2.06025181992857</v>
      </c>
      <c r="AF491">
        <v>1.4104377488012301</v>
      </c>
      <c r="AG491">
        <v>1.20252047021681</v>
      </c>
      <c r="AH491">
        <v>1.4102506271437301</v>
      </c>
      <c r="AI491">
        <v>1.3073933332091501</v>
      </c>
      <c r="AJ491">
        <v>2.1304541449786099</v>
      </c>
      <c r="AK491">
        <v>2.1393086051550601</v>
      </c>
    </row>
    <row r="492" spans="1:37" x14ac:dyDescent="0.25">
      <c r="A492" t="s">
        <v>2113</v>
      </c>
      <c r="B492" t="s">
        <v>1177</v>
      </c>
      <c r="C492" t="s">
        <v>1045</v>
      </c>
      <c r="D492" t="s">
        <v>1046</v>
      </c>
      <c r="E492">
        <v>989.4</v>
      </c>
      <c r="F492">
        <v>0.195355278871398</v>
      </c>
      <c r="N492" t="s">
        <v>1014</v>
      </c>
      <c r="O492" t="s">
        <v>1014</v>
      </c>
      <c r="P492" t="s">
        <v>1014</v>
      </c>
      <c r="Q492" t="s">
        <v>1014</v>
      </c>
      <c r="R492" t="s">
        <v>1014</v>
      </c>
      <c r="S492" t="s">
        <v>1014</v>
      </c>
      <c r="T492" t="s">
        <v>1014</v>
      </c>
      <c r="U492" t="s">
        <v>1014</v>
      </c>
      <c r="V492" t="s">
        <v>1015</v>
      </c>
      <c r="W492">
        <v>53</v>
      </c>
      <c r="X492">
        <v>-0.11478170903986799</v>
      </c>
      <c r="Y492">
        <v>-8.0960109909995706E-2</v>
      </c>
      <c r="Z492">
        <v>-0.10628163671422</v>
      </c>
      <c r="AA492">
        <v>-0.23405904411511699</v>
      </c>
      <c r="AB492">
        <v>-0.143801870365518</v>
      </c>
      <c r="AC492">
        <v>0.12446976903505801</v>
      </c>
      <c r="AD492">
        <v>0.94743606314326301</v>
      </c>
      <c r="AE492">
        <v>1.43883712563431</v>
      </c>
      <c r="AF492">
        <v>0.96634753872859702</v>
      </c>
      <c r="AG492">
        <v>0.53591161942798105</v>
      </c>
      <c r="AH492">
        <v>0.39840649825287699</v>
      </c>
      <c r="AI492">
        <v>1.0214655657074201</v>
      </c>
      <c r="AJ492">
        <v>0.76441348407543697</v>
      </c>
      <c r="AK492">
        <v>0.195355278871398</v>
      </c>
    </row>
    <row r="493" spans="1:37" x14ac:dyDescent="0.25">
      <c r="A493" t="s">
        <v>2114</v>
      </c>
      <c r="B493" t="s">
        <v>1177</v>
      </c>
      <c r="C493" t="s">
        <v>1047</v>
      </c>
      <c r="D493" t="s">
        <v>1048</v>
      </c>
      <c r="E493">
        <v>1603.9</v>
      </c>
      <c r="F493">
        <v>0.14403070358525299</v>
      </c>
      <c r="N493" t="s">
        <v>1014</v>
      </c>
      <c r="O493" t="s">
        <v>1014</v>
      </c>
      <c r="P493" t="s">
        <v>1014</v>
      </c>
      <c r="Q493" t="s">
        <v>1014</v>
      </c>
      <c r="R493" t="s">
        <v>1014</v>
      </c>
      <c r="S493" t="s">
        <v>1014</v>
      </c>
      <c r="T493" t="s">
        <v>1014</v>
      </c>
      <c r="U493" t="s">
        <v>1014</v>
      </c>
      <c r="V493" t="s">
        <v>1015</v>
      </c>
      <c r="W493">
        <v>55</v>
      </c>
      <c r="X493">
        <v>2.7033576810856199</v>
      </c>
      <c r="Y493">
        <v>-0.72149843189643403</v>
      </c>
      <c r="Z493">
        <v>1.3521750921509199</v>
      </c>
      <c r="AA493">
        <v>2.26921668733302</v>
      </c>
      <c r="AB493">
        <v>0.12934219980188999</v>
      </c>
      <c r="AC493">
        <v>0.48563732813502097</v>
      </c>
      <c r="AD493">
        <v>2.4875475306099002</v>
      </c>
      <c r="AE493">
        <v>2.0002898855700399</v>
      </c>
      <c r="AF493">
        <v>1.72209044086944</v>
      </c>
      <c r="AG493">
        <v>3.7518350058015701</v>
      </c>
      <c r="AH493">
        <v>1.15176954289155</v>
      </c>
      <c r="AI493">
        <v>0.52144755466526704</v>
      </c>
      <c r="AJ493">
        <v>-2.26826300498902E-3</v>
      </c>
      <c r="AK493">
        <v>0.14403070358525299</v>
      </c>
    </row>
    <row r="494" spans="1:37" x14ac:dyDescent="0.25">
      <c r="A494" t="s">
        <v>2115</v>
      </c>
      <c r="B494" t="s">
        <v>1177</v>
      </c>
      <c r="C494" t="s">
        <v>1049</v>
      </c>
      <c r="D494" t="s">
        <v>1050</v>
      </c>
      <c r="E494">
        <v>1634</v>
      </c>
      <c r="F494">
        <v>-0.88447405340780805</v>
      </c>
      <c r="G494">
        <v>-0.78915637577936404</v>
      </c>
      <c r="H494">
        <v>-1.6467170981885899</v>
      </c>
      <c r="I494">
        <v>1.0185121732517199</v>
      </c>
      <c r="J494">
        <v>0.127464892422189</v>
      </c>
      <c r="K494">
        <v>1.0548239979191301</v>
      </c>
      <c r="L494">
        <v>1.15979397790079</v>
      </c>
      <c r="M494">
        <v>-0.32498074787429798</v>
      </c>
      <c r="N494" t="s">
        <v>1030</v>
      </c>
      <c r="O494" t="s">
        <v>1030</v>
      </c>
      <c r="P494" t="s">
        <v>1030</v>
      </c>
      <c r="Q494" t="s">
        <v>1007</v>
      </c>
      <c r="R494" t="s">
        <v>1006</v>
      </c>
      <c r="S494" t="s">
        <v>1007</v>
      </c>
      <c r="T494" t="s">
        <v>1007</v>
      </c>
      <c r="U494" t="s">
        <v>1021</v>
      </c>
      <c r="V494" t="s">
        <v>1009</v>
      </c>
      <c r="W494">
        <v>76</v>
      </c>
      <c r="X494">
        <v>0.491775944744684</v>
      </c>
      <c r="Y494">
        <v>-0.50087892860316896</v>
      </c>
      <c r="Z494">
        <v>-0.66492153824308098</v>
      </c>
      <c r="AA494">
        <v>0.88904629186366302</v>
      </c>
      <c r="AB494">
        <v>0.50709266556945698</v>
      </c>
      <c r="AC494">
        <v>-7.5636694215759803E-2</v>
      </c>
      <c r="AD494">
        <v>1.2899750563100001</v>
      </c>
      <c r="AE494">
        <v>1.87525666278169</v>
      </c>
      <c r="AF494">
        <v>0.27365807987340002</v>
      </c>
      <c r="AG494">
        <v>-0.21582606158762399</v>
      </c>
      <c r="AH494">
        <v>-1.3805318972772099E-2</v>
      </c>
      <c r="AI494">
        <v>3.5645048283014902E-2</v>
      </c>
      <c r="AJ494">
        <v>0.41519909214121797</v>
      </c>
      <c r="AK494">
        <v>-0.88447405340780805</v>
      </c>
    </row>
    <row r="495" spans="1:37" x14ac:dyDescent="0.25">
      <c r="A495" t="s">
        <v>2116</v>
      </c>
      <c r="B495" t="s">
        <v>1177</v>
      </c>
      <c r="C495" t="s">
        <v>1052</v>
      </c>
      <c r="D495" t="s">
        <v>1053</v>
      </c>
      <c r="E495">
        <v>1560.9</v>
      </c>
      <c r="F495">
        <v>0.61185347173386995</v>
      </c>
      <c r="G495">
        <v>2.2792408079621702</v>
      </c>
      <c r="H495">
        <v>-1.4766703718118199</v>
      </c>
      <c r="I495">
        <v>-0.67132759663505204</v>
      </c>
      <c r="J495">
        <v>0.71843402934230505</v>
      </c>
      <c r="K495">
        <v>1.6562034477624701</v>
      </c>
      <c r="L495">
        <v>-0.32300709830508101</v>
      </c>
      <c r="M495">
        <v>0.64553856538321597</v>
      </c>
      <c r="N495" t="s">
        <v>1051</v>
      </c>
      <c r="O495" t="s">
        <v>1007</v>
      </c>
      <c r="P495" t="s">
        <v>1030</v>
      </c>
      <c r="Q495" t="s">
        <v>1021</v>
      </c>
      <c r="R495" t="s">
        <v>1007</v>
      </c>
      <c r="S495" t="s">
        <v>1007</v>
      </c>
      <c r="T495" t="s">
        <v>1006</v>
      </c>
      <c r="U495" t="s">
        <v>1008</v>
      </c>
      <c r="V495" t="s">
        <v>1009</v>
      </c>
      <c r="W495">
        <v>37</v>
      </c>
      <c r="X495">
        <v>0.210758543570123</v>
      </c>
      <c r="Y495">
        <v>-0.12372760293586001</v>
      </c>
      <c r="Z495">
        <v>-1.3431898978055301</v>
      </c>
      <c r="AA495">
        <v>-1.09910680813605</v>
      </c>
      <c r="AB495">
        <v>-0.95348554283939302</v>
      </c>
      <c r="AC495">
        <v>-0.40029623099419398</v>
      </c>
      <c r="AD495">
        <v>-9.3440532254723804E-2</v>
      </c>
      <c r="AE495">
        <v>-0.53243381290816505</v>
      </c>
      <c r="AF495">
        <v>-0.34848816430604801</v>
      </c>
      <c r="AG495">
        <v>2.0067857001219699E-2</v>
      </c>
      <c r="AH495">
        <v>0.24635267919564299</v>
      </c>
      <c r="AI495">
        <v>0.61699048460676198</v>
      </c>
      <c r="AJ495">
        <v>0.79649848763230602</v>
      </c>
      <c r="AK495">
        <v>0.61185347173386995</v>
      </c>
    </row>
    <row r="496" spans="1:37" x14ac:dyDescent="0.25">
      <c r="A496" t="s">
        <v>2117</v>
      </c>
      <c r="B496" t="s">
        <v>1177</v>
      </c>
      <c r="C496" t="s">
        <v>1054</v>
      </c>
      <c r="D496" t="s">
        <v>1055</v>
      </c>
      <c r="E496">
        <v>1579.8</v>
      </c>
      <c r="F496">
        <v>-1.01946513468708</v>
      </c>
      <c r="G496">
        <v>2.2080662092616499</v>
      </c>
      <c r="H496">
        <v>-1.55689994282872</v>
      </c>
      <c r="I496">
        <v>-2.4208913652394601</v>
      </c>
      <c r="J496">
        <v>0.70324881318291899</v>
      </c>
      <c r="K496">
        <v>1.2766555021835</v>
      </c>
      <c r="L496">
        <v>-0.122088187749847</v>
      </c>
      <c r="M496">
        <v>0.48173917434989999</v>
      </c>
      <c r="N496" t="s">
        <v>1030</v>
      </c>
      <c r="O496" t="s">
        <v>1007</v>
      </c>
      <c r="P496" t="s">
        <v>1030</v>
      </c>
      <c r="Q496" t="s">
        <v>1030</v>
      </c>
      <c r="R496" t="s">
        <v>1007</v>
      </c>
      <c r="S496" t="s">
        <v>1007</v>
      </c>
      <c r="T496" t="s">
        <v>1006</v>
      </c>
      <c r="U496" t="s">
        <v>1008</v>
      </c>
      <c r="V496" t="s">
        <v>1009</v>
      </c>
      <c r="W496">
        <v>79</v>
      </c>
      <c r="X496">
        <v>-1.05328063501483</v>
      </c>
      <c r="Y496">
        <v>-1.3125828061435301</v>
      </c>
      <c r="Z496">
        <v>-1.4651516053242399</v>
      </c>
      <c r="AA496">
        <v>-0.79228733031779697</v>
      </c>
      <c r="AB496">
        <v>-0.95951414904675403</v>
      </c>
      <c r="AC496">
        <v>-1.21460590390791</v>
      </c>
      <c r="AD496">
        <v>-0.491377014415736</v>
      </c>
      <c r="AE496">
        <v>-0.47347186347574299</v>
      </c>
      <c r="AF496">
        <v>-0.240899574545825</v>
      </c>
      <c r="AG496">
        <v>-8.90509767385156E-2</v>
      </c>
      <c r="AH496">
        <v>-0.19120571504926201</v>
      </c>
      <c r="AI496">
        <v>0.155560712908411</v>
      </c>
      <c r="AJ496">
        <v>-0.39692530962696398</v>
      </c>
      <c r="AK496">
        <v>-1.01946513468708</v>
      </c>
    </row>
    <row r="497" spans="1:37" x14ac:dyDescent="0.25">
      <c r="A497" t="s">
        <v>2118</v>
      </c>
      <c r="B497" t="s">
        <v>1177</v>
      </c>
      <c r="C497" t="s">
        <v>1056</v>
      </c>
      <c r="D497" t="s">
        <v>1057</v>
      </c>
      <c r="E497">
        <v>2259.5</v>
      </c>
      <c r="F497">
        <v>2.06685728285666</v>
      </c>
      <c r="G497">
        <v>0.38266519950239802</v>
      </c>
      <c r="H497">
        <v>-8.7451801072993204E-2</v>
      </c>
      <c r="I497">
        <v>1.0595059106668101</v>
      </c>
      <c r="J497">
        <v>-0.44703119005764502</v>
      </c>
      <c r="K497">
        <v>-0.196309272487493</v>
      </c>
      <c r="L497">
        <v>-0.206139979115323</v>
      </c>
      <c r="M497">
        <v>-1.0567025524928499</v>
      </c>
      <c r="N497" t="s">
        <v>1020</v>
      </c>
      <c r="O497" t="s">
        <v>1008</v>
      </c>
      <c r="P497" t="s">
        <v>1006</v>
      </c>
      <c r="Q497" t="s">
        <v>1007</v>
      </c>
      <c r="R497" t="s">
        <v>1021</v>
      </c>
      <c r="S497" t="s">
        <v>1006</v>
      </c>
      <c r="T497" t="s">
        <v>1006</v>
      </c>
      <c r="U497" t="s">
        <v>1030</v>
      </c>
      <c r="V497" t="s">
        <v>1009</v>
      </c>
      <c r="W497">
        <v>4</v>
      </c>
      <c r="X497">
        <v>1.60001334444165</v>
      </c>
      <c r="Y497">
        <v>0.241522965135163</v>
      </c>
      <c r="Z497">
        <v>-2.7079012919851601E-2</v>
      </c>
      <c r="AA497">
        <v>-0.23345155214903801</v>
      </c>
      <c r="AB497">
        <v>-0.42641183538755101</v>
      </c>
      <c r="AC497">
        <v>4.82918971420375E-2</v>
      </c>
      <c r="AD497">
        <v>0.63405304136874796</v>
      </c>
      <c r="AE497">
        <v>2.8999759498409001</v>
      </c>
      <c r="AF497">
        <v>1.86333650351441</v>
      </c>
      <c r="AG497">
        <v>1.8152449747955</v>
      </c>
      <c r="AH497">
        <v>0.22067991990904801</v>
      </c>
      <c r="AI497">
        <v>5.0588409923550397E-2</v>
      </c>
      <c r="AJ497">
        <v>1.0683182419178801</v>
      </c>
      <c r="AK497">
        <v>2.06685728285666</v>
      </c>
    </row>
    <row r="498" spans="1:37" x14ac:dyDescent="0.25">
      <c r="A498" t="s">
        <v>2119</v>
      </c>
      <c r="B498" t="s">
        <v>1177</v>
      </c>
      <c r="C498" t="s">
        <v>1058</v>
      </c>
      <c r="D498" t="s">
        <v>1059</v>
      </c>
      <c r="E498">
        <v>3055.5</v>
      </c>
      <c r="F498">
        <v>0.95820185936620295</v>
      </c>
      <c r="G498">
        <v>0.242137864100023</v>
      </c>
      <c r="H498">
        <v>-0.57151041589184404</v>
      </c>
      <c r="I498">
        <v>0.39935077377600298</v>
      </c>
      <c r="J498">
        <v>-7.8946465790094497E-2</v>
      </c>
      <c r="K498">
        <v>-0.27539670326922799</v>
      </c>
      <c r="L498">
        <v>1.2091479476631199</v>
      </c>
      <c r="M498">
        <v>1.2944403848056201</v>
      </c>
      <c r="N498" t="s">
        <v>1020</v>
      </c>
      <c r="O498" t="s">
        <v>1008</v>
      </c>
      <c r="P498" t="s">
        <v>1021</v>
      </c>
      <c r="Q498" t="s">
        <v>1006</v>
      </c>
      <c r="R498" t="s">
        <v>1006</v>
      </c>
      <c r="S498" t="s">
        <v>1006</v>
      </c>
      <c r="T498" t="s">
        <v>1007</v>
      </c>
      <c r="U498" t="s">
        <v>1007</v>
      </c>
      <c r="V498" t="s">
        <v>1009</v>
      </c>
      <c r="W498">
        <v>23</v>
      </c>
      <c r="X498">
        <v>-0.186620286140491</v>
      </c>
      <c r="Y498">
        <v>0.32728797624912997</v>
      </c>
      <c r="Z498">
        <v>0.26106560381271499</v>
      </c>
      <c r="AA498">
        <v>-2.71407725694271E-2</v>
      </c>
      <c r="AB498">
        <v>0.63945735101211099</v>
      </c>
      <c r="AC498">
        <v>0.82089904333903696</v>
      </c>
      <c r="AD498">
        <v>0.62021240237966502</v>
      </c>
      <c r="AE498">
        <v>0.93690176099345301</v>
      </c>
      <c r="AF498">
        <v>1.01209394123366</v>
      </c>
      <c r="AG498">
        <v>1.14583534126186</v>
      </c>
      <c r="AH498">
        <v>1.3948893779667799</v>
      </c>
      <c r="AI498">
        <v>1.0768434517921901</v>
      </c>
      <c r="AJ498">
        <v>1.19335117207869</v>
      </c>
      <c r="AK498">
        <v>0.95820185936620295</v>
      </c>
    </row>
    <row r="499" spans="1:37" x14ac:dyDescent="0.25">
      <c r="A499" t="s">
        <v>2120</v>
      </c>
      <c r="B499" t="s">
        <v>1177</v>
      </c>
      <c r="C499" t="s">
        <v>1060</v>
      </c>
      <c r="D499" t="s">
        <v>1061</v>
      </c>
      <c r="E499">
        <v>811.9</v>
      </c>
      <c r="F499">
        <v>1.2235669767236099</v>
      </c>
      <c r="G499">
        <v>0.19179688636893799</v>
      </c>
      <c r="H499">
        <v>4.2134879457706199E-2</v>
      </c>
      <c r="I499">
        <v>0.699295651106279</v>
      </c>
      <c r="J499">
        <v>0.13233967666484001</v>
      </c>
      <c r="K499">
        <v>1.64057855151638</v>
      </c>
      <c r="L499">
        <v>0.23168267678334201</v>
      </c>
      <c r="M499">
        <v>0.37365212121057001</v>
      </c>
      <c r="N499" t="s">
        <v>1020</v>
      </c>
      <c r="O499" t="s">
        <v>1008</v>
      </c>
      <c r="P499" t="s">
        <v>1006</v>
      </c>
      <c r="Q499" t="s">
        <v>1008</v>
      </c>
      <c r="R499" t="s">
        <v>1006</v>
      </c>
      <c r="S499" t="s">
        <v>1007</v>
      </c>
      <c r="T499" t="s">
        <v>1008</v>
      </c>
      <c r="U499" t="s">
        <v>1008</v>
      </c>
      <c r="V499" t="s">
        <v>1009</v>
      </c>
      <c r="W499">
        <v>15</v>
      </c>
      <c r="X499">
        <v>0.49571787238790499</v>
      </c>
      <c r="Y499">
        <v>1.2793167889641599</v>
      </c>
      <c r="Z499">
        <v>0.36593807151860602</v>
      </c>
      <c r="AA499">
        <v>0.33663114475565198</v>
      </c>
      <c r="AB499">
        <v>0.62576249616328905</v>
      </c>
      <c r="AC499">
        <v>0.97408625959992201</v>
      </c>
      <c r="AD499">
        <v>1.59608010812805</v>
      </c>
      <c r="AE499">
        <v>1.57870114145067</v>
      </c>
      <c r="AF499">
        <v>1.62901073930799</v>
      </c>
      <c r="AG499">
        <v>1.7299345978860901</v>
      </c>
      <c r="AH499">
        <v>1.6225121194872201</v>
      </c>
      <c r="AI499">
        <v>1.6459332658269701</v>
      </c>
      <c r="AJ499">
        <v>0.69642311544552005</v>
      </c>
      <c r="AK499">
        <v>1.2235669767236099</v>
      </c>
    </row>
    <row r="500" spans="1:37" x14ac:dyDescent="0.25">
      <c r="A500" t="s">
        <v>2121</v>
      </c>
      <c r="B500" t="s">
        <v>1177</v>
      </c>
      <c r="C500" t="s">
        <v>1062</v>
      </c>
      <c r="D500" t="s">
        <v>1063</v>
      </c>
      <c r="E500">
        <v>512.4</v>
      </c>
      <c r="F500">
        <v>0.73992386234288998</v>
      </c>
      <c r="N500" t="s">
        <v>1014</v>
      </c>
      <c r="O500" t="s">
        <v>1014</v>
      </c>
      <c r="P500" t="s">
        <v>1014</v>
      </c>
      <c r="Q500" t="s">
        <v>1014</v>
      </c>
      <c r="R500" t="s">
        <v>1014</v>
      </c>
      <c r="S500" t="s">
        <v>1014</v>
      </c>
      <c r="T500" t="s">
        <v>1014</v>
      </c>
      <c r="U500" t="s">
        <v>1014</v>
      </c>
      <c r="V500" t="s">
        <v>1015</v>
      </c>
      <c r="W500">
        <v>31</v>
      </c>
      <c r="X500">
        <v>0.87238866941335602</v>
      </c>
      <c r="Y500">
        <v>0.54188757978403301</v>
      </c>
      <c r="Z500">
        <v>0.94797477578297296</v>
      </c>
      <c r="AA500">
        <v>0.53628868640320204</v>
      </c>
      <c r="AB500">
        <v>-0.19668943425837301</v>
      </c>
      <c r="AC500">
        <v>-0.40896763402744701</v>
      </c>
      <c r="AD500">
        <v>0.274363967019642</v>
      </c>
      <c r="AE500">
        <v>0.82858444154433997</v>
      </c>
      <c r="AF500">
        <v>0.22874939213536</v>
      </c>
      <c r="AG500">
        <v>0.63452704704191398</v>
      </c>
      <c r="AH500">
        <v>1.46976003880421</v>
      </c>
      <c r="AI500">
        <v>1.5674930727959799</v>
      </c>
      <c r="AJ500">
        <v>0.88558799624992401</v>
      </c>
      <c r="AK500">
        <v>0.73992386234288998</v>
      </c>
    </row>
    <row r="501" spans="1:37" x14ac:dyDescent="0.25">
      <c r="A501" t="s">
        <v>2122</v>
      </c>
      <c r="B501" t="s">
        <v>1177</v>
      </c>
      <c r="C501" t="s">
        <v>1064</v>
      </c>
      <c r="D501" t="s">
        <v>1065</v>
      </c>
      <c r="E501">
        <v>2239.9</v>
      </c>
      <c r="F501">
        <v>1.1336898902277699</v>
      </c>
      <c r="G501">
        <v>1.1800960558845199</v>
      </c>
      <c r="H501">
        <v>-3.6355737495027803E-2</v>
      </c>
      <c r="I501">
        <v>-0.97834950666390097</v>
      </c>
      <c r="J501">
        <v>0.120555342867104</v>
      </c>
      <c r="K501">
        <v>0.46815317135239298</v>
      </c>
      <c r="L501">
        <v>-0.32964650670009399</v>
      </c>
      <c r="M501">
        <v>3.7289561911876302E-2</v>
      </c>
      <c r="N501" t="s">
        <v>1020</v>
      </c>
      <c r="O501" t="s">
        <v>1007</v>
      </c>
      <c r="P501" t="s">
        <v>1006</v>
      </c>
      <c r="Q501" t="s">
        <v>1030</v>
      </c>
      <c r="R501" t="s">
        <v>1006</v>
      </c>
      <c r="S501" t="s">
        <v>1008</v>
      </c>
      <c r="T501" t="s">
        <v>1006</v>
      </c>
      <c r="U501" t="s">
        <v>1006</v>
      </c>
      <c r="V501" t="s">
        <v>1009</v>
      </c>
      <c r="W501">
        <v>18</v>
      </c>
      <c r="X501">
        <v>0.136067422769724</v>
      </c>
      <c r="Y501">
        <v>7.7428779197966896E-2</v>
      </c>
      <c r="Z501">
        <v>-0.30004461137781702</v>
      </c>
      <c r="AA501">
        <v>-0.62945288346175099</v>
      </c>
      <c r="AB501">
        <v>-0.11768565402480199</v>
      </c>
      <c r="AC501">
        <v>2.7087833629569701E-2</v>
      </c>
      <c r="AD501">
        <v>0.27314281044633898</v>
      </c>
      <c r="AE501">
        <v>0.87877709568059204</v>
      </c>
      <c r="AF501">
        <v>1.01739414035057</v>
      </c>
      <c r="AG501">
        <v>0.99626406000812895</v>
      </c>
      <c r="AH501">
        <v>0.770620763939454</v>
      </c>
      <c r="AI501">
        <v>0.87084297750199402</v>
      </c>
      <c r="AJ501">
        <v>1.2113037470755501</v>
      </c>
      <c r="AK501">
        <v>1.1336898902277699</v>
      </c>
    </row>
    <row r="502" spans="1:37" x14ac:dyDescent="0.25">
      <c r="A502" t="s">
        <v>2123</v>
      </c>
      <c r="B502" t="s">
        <v>1177</v>
      </c>
      <c r="C502" t="s">
        <v>1066</v>
      </c>
      <c r="D502" t="s">
        <v>1067</v>
      </c>
      <c r="E502">
        <v>2857.9</v>
      </c>
      <c r="F502">
        <v>1.18322233593222</v>
      </c>
      <c r="G502">
        <v>0.16599613436614799</v>
      </c>
      <c r="H502">
        <v>1.56033681542292</v>
      </c>
      <c r="I502">
        <v>0.53690423794776498</v>
      </c>
      <c r="J502">
        <v>-0.107724201513046</v>
      </c>
      <c r="K502">
        <v>0.57100749717268395</v>
      </c>
      <c r="L502">
        <v>-0.43079989131966601</v>
      </c>
      <c r="M502">
        <v>0.346717700674462</v>
      </c>
      <c r="N502" t="s">
        <v>1020</v>
      </c>
      <c r="O502" t="s">
        <v>1008</v>
      </c>
      <c r="P502" t="s">
        <v>1007</v>
      </c>
      <c r="Q502" t="s">
        <v>1006</v>
      </c>
      <c r="R502" t="s">
        <v>1006</v>
      </c>
      <c r="S502" t="s">
        <v>1008</v>
      </c>
      <c r="T502" t="s">
        <v>1021</v>
      </c>
      <c r="U502" t="s">
        <v>1008</v>
      </c>
      <c r="V502" t="s">
        <v>1009</v>
      </c>
      <c r="W502">
        <v>17</v>
      </c>
      <c r="X502">
        <v>1.0599600338360999</v>
      </c>
      <c r="Y502">
        <v>1.0393390568930601</v>
      </c>
      <c r="Z502">
        <v>0.40921727921879503</v>
      </c>
      <c r="AA502">
        <v>-1.10613466150389E-2</v>
      </c>
      <c r="AB502">
        <v>-5.8284908386191603E-2</v>
      </c>
      <c r="AC502">
        <v>0.25766319412447702</v>
      </c>
      <c r="AD502">
        <v>0.59822129723314998</v>
      </c>
      <c r="AE502">
        <v>0.94710138352590301</v>
      </c>
      <c r="AF502">
        <v>0.89300209752211901</v>
      </c>
      <c r="AG502">
        <v>0.64529821386818698</v>
      </c>
      <c r="AH502">
        <v>0.59122307357269199</v>
      </c>
      <c r="AI502">
        <v>0.801527931683512</v>
      </c>
      <c r="AJ502">
        <v>1.06624582700551</v>
      </c>
      <c r="AK502">
        <v>1.18322233593222</v>
      </c>
    </row>
    <row r="503" spans="1:37" x14ac:dyDescent="0.25">
      <c r="A503" t="s">
        <v>2124</v>
      </c>
      <c r="B503" t="s">
        <v>1177</v>
      </c>
      <c r="C503" t="s">
        <v>1068</v>
      </c>
      <c r="D503" t="s">
        <v>1069</v>
      </c>
      <c r="E503">
        <v>5847.3</v>
      </c>
      <c r="F503">
        <v>1.95589838343742</v>
      </c>
      <c r="G503">
        <v>0.34257180388084701</v>
      </c>
      <c r="H503">
        <v>1.1270900798994701</v>
      </c>
      <c r="I503">
        <v>0.88686837963909604</v>
      </c>
      <c r="J503">
        <v>-0.81625134849887604</v>
      </c>
      <c r="K503">
        <v>-0.39416667272684203</v>
      </c>
      <c r="L503">
        <v>-1.49894629458766E-2</v>
      </c>
      <c r="M503">
        <v>-0.78685984456194102</v>
      </c>
      <c r="N503" t="s">
        <v>1020</v>
      </c>
      <c r="O503" t="s">
        <v>1008</v>
      </c>
      <c r="P503" t="s">
        <v>1007</v>
      </c>
      <c r="Q503" t="s">
        <v>1007</v>
      </c>
      <c r="R503" t="s">
        <v>1030</v>
      </c>
      <c r="S503" t="s">
        <v>1021</v>
      </c>
      <c r="T503" t="s">
        <v>1008</v>
      </c>
      <c r="U503" t="s">
        <v>1021</v>
      </c>
      <c r="V503" t="s">
        <v>1009</v>
      </c>
      <c r="W503">
        <v>6</v>
      </c>
      <c r="X503">
        <v>1.10329972920779</v>
      </c>
      <c r="Y503">
        <v>0.964375865134111</v>
      </c>
      <c r="Z503">
        <v>0.84439508026342502</v>
      </c>
      <c r="AA503">
        <v>0.49749605504710798</v>
      </c>
      <c r="AB503">
        <v>0.34477458688920698</v>
      </c>
      <c r="AC503">
        <v>0.75183965903140904</v>
      </c>
      <c r="AD503">
        <v>0.97424590996662896</v>
      </c>
      <c r="AE503">
        <v>1.40034311396052</v>
      </c>
      <c r="AF503">
        <v>2.4630632852910699</v>
      </c>
      <c r="AG503">
        <v>1.8073308222109901</v>
      </c>
      <c r="AH503">
        <v>1.62719847055972</v>
      </c>
      <c r="AI503">
        <v>1.3508122348899001</v>
      </c>
      <c r="AJ503">
        <v>1.83141959703692</v>
      </c>
      <c r="AK503">
        <v>1.95589838343742</v>
      </c>
    </row>
    <row r="504" spans="1:37" x14ac:dyDescent="0.25">
      <c r="A504" t="s">
        <v>2125</v>
      </c>
      <c r="B504" t="s">
        <v>1177</v>
      </c>
      <c r="C504" t="s">
        <v>1070</v>
      </c>
      <c r="D504" t="s">
        <v>1071</v>
      </c>
      <c r="E504">
        <v>3745.6</v>
      </c>
      <c r="F504">
        <v>1.42216591984531</v>
      </c>
      <c r="G504">
        <v>0.822810468929012</v>
      </c>
      <c r="H504">
        <v>-0.54679938503011005</v>
      </c>
      <c r="I504">
        <v>0.78684422937620702</v>
      </c>
      <c r="J504">
        <v>-0.41279796240099098</v>
      </c>
      <c r="K504">
        <v>-0.28743842998887797</v>
      </c>
      <c r="L504">
        <v>-0.38107327805293301</v>
      </c>
      <c r="M504">
        <v>-0.28455539053710099</v>
      </c>
      <c r="N504" t="s">
        <v>1020</v>
      </c>
      <c r="O504" t="s">
        <v>1007</v>
      </c>
      <c r="P504" t="s">
        <v>1021</v>
      </c>
      <c r="Q504" t="s">
        <v>1008</v>
      </c>
      <c r="R504" t="s">
        <v>1021</v>
      </c>
      <c r="S504" t="s">
        <v>1006</v>
      </c>
      <c r="T504" t="s">
        <v>1006</v>
      </c>
      <c r="U504" t="s">
        <v>1021</v>
      </c>
      <c r="V504" t="s">
        <v>1009</v>
      </c>
      <c r="W504">
        <v>12</v>
      </c>
      <c r="X504">
        <v>3.4204801675787898E-2</v>
      </c>
      <c r="Y504">
        <v>0.35572311053726802</v>
      </c>
      <c r="Z504">
        <v>2.05044193356726E-2</v>
      </c>
      <c r="AA504">
        <v>-9.7283797521256404E-2</v>
      </c>
      <c r="AB504">
        <v>-0.214003641092158</v>
      </c>
      <c r="AC504">
        <v>-0.139644941818684</v>
      </c>
      <c r="AD504">
        <v>0.29414247343809902</v>
      </c>
      <c r="AE504">
        <v>0.70092640499023895</v>
      </c>
      <c r="AF504">
        <v>0.66714715515114997</v>
      </c>
      <c r="AG504">
        <v>0.35808682295426503</v>
      </c>
      <c r="AH504">
        <v>0.74438446608286302</v>
      </c>
      <c r="AI504">
        <v>0.85467784427330695</v>
      </c>
      <c r="AJ504">
        <v>0.97040558970935797</v>
      </c>
      <c r="AK504">
        <v>1.42216591984531</v>
      </c>
    </row>
    <row r="505" spans="1:37" x14ac:dyDescent="0.25">
      <c r="A505" t="s">
        <v>2126</v>
      </c>
      <c r="B505" t="s">
        <v>1177</v>
      </c>
      <c r="C505" t="s">
        <v>1072</v>
      </c>
      <c r="D505" t="s">
        <v>1073</v>
      </c>
      <c r="E505">
        <v>3938</v>
      </c>
      <c r="F505">
        <v>0.96541761532123005</v>
      </c>
      <c r="G505">
        <v>-0.32007668932299699</v>
      </c>
      <c r="H505">
        <v>0.13891487499632801</v>
      </c>
      <c r="I505">
        <v>1.05287901191084</v>
      </c>
      <c r="J505">
        <v>-1.18447078848011</v>
      </c>
      <c r="K505">
        <v>-1.61522692050594</v>
      </c>
      <c r="L505">
        <v>-0.14796341884064501</v>
      </c>
      <c r="M505">
        <v>-1.7746197793534699</v>
      </c>
      <c r="N505" t="s">
        <v>1020</v>
      </c>
      <c r="O505" t="s">
        <v>1006</v>
      </c>
      <c r="P505" t="s">
        <v>1006</v>
      </c>
      <c r="Q505" t="s">
        <v>1007</v>
      </c>
      <c r="R505" t="s">
        <v>1030</v>
      </c>
      <c r="S505" t="s">
        <v>1030</v>
      </c>
      <c r="T505" t="s">
        <v>1006</v>
      </c>
      <c r="U505" t="s">
        <v>1030</v>
      </c>
      <c r="V505" t="s">
        <v>1009</v>
      </c>
      <c r="W505">
        <v>22</v>
      </c>
      <c r="X505">
        <v>0.31233614562837297</v>
      </c>
      <c r="Y505">
        <v>0.43851322622300098</v>
      </c>
      <c r="Z505">
        <v>0.45596132909721798</v>
      </c>
      <c r="AA505">
        <v>0.42097839675841098</v>
      </c>
      <c r="AB505">
        <v>-0.13617024886927601</v>
      </c>
      <c r="AC505">
        <v>0.242079962154403</v>
      </c>
      <c r="AD505">
        <v>0.60463808340306102</v>
      </c>
      <c r="AE505">
        <v>1.12244053457911</v>
      </c>
      <c r="AF505">
        <v>1.0582225088091901</v>
      </c>
      <c r="AG505">
        <v>0.56597699791918898</v>
      </c>
      <c r="AH505">
        <v>0.55896178143934905</v>
      </c>
      <c r="AI505">
        <v>0.78065751171215703</v>
      </c>
      <c r="AJ505">
        <v>1.5203984564584301</v>
      </c>
      <c r="AK505">
        <v>0.96541761532123005</v>
      </c>
    </row>
    <row r="506" spans="1:37" x14ac:dyDescent="0.25">
      <c r="A506" t="s">
        <v>2127</v>
      </c>
      <c r="B506" t="s">
        <v>1177</v>
      </c>
      <c r="C506" t="s">
        <v>1074</v>
      </c>
      <c r="D506" t="s">
        <v>1075</v>
      </c>
      <c r="E506">
        <v>9030.6</v>
      </c>
      <c r="F506">
        <v>-0.58237502690255505</v>
      </c>
      <c r="G506">
        <v>-0.15230581925868</v>
      </c>
      <c r="H506">
        <v>-1.5520407595133201</v>
      </c>
      <c r="I506">
        <v>-0.63600485925775097</v>
      </c>
      <c r="J506">
        <v>0.75894109069259097</v>
      </c>
      <c r="K506">
        <v>0.87423919433047204</v>
      </c>
      <c r="L506">
        <v>-0.42052888543806899</v>
      </c>
      <c r="M506">
        <v>0.78929002885418598</v>
      </c>
      <c r="N506" t="s">
        <v>1030</v>
      </c>
      <c r="O506" t="s">
        <v>1006</v>
      </c>
      <c r="P506" t="s">
        <v>1030</v>
      </c>
      <c r="Q506" t="s">
        <v>1021</v>
      </c>
      <c r="R506" t="s">
        <v>1007</v>
      </c>
      <c r="S506" t="s">
        <v>1008</v>
      </c>
      <c r="T506" t="s">
        <v>1021</v>
      </c>
      <c r="U506" t="s">
        <v>1008</v>
      </c>
      <c r="V506" t="s">
        <v>1009</v>
      </c>
      <c r="W506">
        <v>69</v>
      </c>
      <c r="X506">
        <v>-0.90616574388783999</v>
      </c>
      <c r="Y506">
        <v>-0.94003743848375099</v>
      </c>
      <c r="Z506">
        <v>-1.3285545230008899</v>
      </c>
      <c r="AA506">
        <v>-0.40306974553006902</v>
      </c>
      <c r="AB506">
        <v>-0.380021194247051</v>
      </c>
      <c r="AC506">
        <v>-0.84705451301794199</v>
      </c>
      <c r="AD506">
        <v>-0.79546788727991902</v>
      </c>
      <c r="AE506">
        <v>-0.43511976866552199</v>
      </c>
      <c r="AF506">
        <v>-0.45368568005334498</v>
      </c>
      <c r="AG506">
        <v>-0.82547797179378302</v>
      </c>
      <c r="AH506">
        <v>-0.43044096959508898</v>
      </c>
      <c r="AI506">
        <v>-2.7656215618268198E-2</v>
      </c>
      <c r="AJ506">
        <v>-0.23272003425084101</v>
      </c>
      <c r="AK506">
        <v>-0.58237502690255505</v>
      </c>
    </row>
    <row r="507" spans="1:37" x14ac:dyDescent="0.25">
      <c r="A507" t="s">
        <v>2128</v>
      </c>
      <c r="B507" t="s">
        <v>1177</v>
      </c>
      <c r="C507" t="s">
        <v>1076</v>
      </c>
      <c r="D507" t="s">
        <v>1077</v>
      </c>
      <c r="E507">
        <v>1076.3</v>
      </c>
      <c r="F507">
        <v>1.8488012989468201</v>
      </c>
      <c r="N507" t="s">
        <v>1014</v>
      </c>
      <c r="O507" t="s">
        <v>1014</v>
      </c>
      <c r="P507" t="s">
        <v>1014</v>
      </c>
      <c r="Q507" t="s">
        <v>1014</v>
      </c>
      <c r="R507" t="s">
        <v>1014</v>
      </c>
      <c r="S507" t="s">
        <v>1014</v>
      </c>
      <c r="T507" t="s">
        <v>1014</v>
      </c>
      <c r="U507" t="s">
        <v>1014</v>
      </c>
      <c r="V507" t="s">
        <v>1015</v>
      </c>
      <c r="W507">
        <v>7</v>
      </c>
      <c r="X507">
        <v>-0.111304850219258</v>
      </c>
      <c r="Y507">
        <v>6.2847946018925599E-2</v>
      </c>
      <c r="Z507">
        <v>-0.72860332353021395</v>
      </c>
      <c r="AA507">
        <v>-0.82383579437082199</v>
      </c>
      <c r="AB507">
        <v>-0.31793349368319501</v>
      </c>
      <c r="AC507">
        <v>-0.65647909366527002</v>
      </c>
      <c r="AD507">
        <v>-0.71222378977633904</v>
      </c>
      <c r="AE507">
        <v>0.87290475234285103</v>
      </c>
      <c r="AF507">
        <v>1.6120380021026799</v>
      </c>
      <c r="AG507">
        <v>8.2075760496787997E-2</v>
      </c>
      <c r="AH507">
        <v>0.52719603792231995</v>
      </c>
      <c r="AI507">
        <v>0.19362481746226301</v>
      </c>
      <c r="AJ507">
        <v>1.3489859558149999</v>
      </c>
      <c r="AK507">
        <v>1.8488012989468201</v>
      </c>
    </row>
    <row r="508" spans="1:37" x14ac:dyDescent="0.25">
      <c r="A508" t="s">
        <v>2129</v>
      </c>
      <c r="B508" t="s">
        <v>1177</v>
      </c>
      <c r="C508" t="s">
        <v>1078</v>
      </c>
      <c r="D508" t="s">
        <v>1079</v>
      </c>
      <c r="E508">
        <v>1096.5999999999999</v>
      </c>
      <c r="F508">
        <v>-0.85060884043354501</v>
      </c>
      <c r="G508">
        <v>-0.775635145065939</v>
      </c>
      <c r="H508">
        <v>-1.6467170981885899</v>
      </c>
      <c r="I508">
        <v>0.968508269140684</v>
      </c>
      <c r="J508">
        <v>0.81973518532488798</v>
      </c>
      <c r="K508">
        <v>1.8726474553743999</v>
      </c>
      <c r="L508">
        <v>0.38597007684294898</v>
      </c>
      <c r="M508">
        <v>2.2154302197968101</v>
      </c>
      <c r="N508" t="s">
        <v>1030</v>
      </c>
      <c r="O508" t="s">
        <v>1030</v>
      </c>
      <c r="P508" t="s">
        <v>1030</v>
      </c>
      <c r="Q508" t="s">
        <v>1007</v>
      </c>
      <c r="R508" t="s">
        <v>1007</v>
      </c>
      <c r="S508" t="s">
        <v>1007</v>
      </c>
      <c r="T508" t="s">
        <v>1008</v>
      </c>
      <c r="U508" t="s">
        <v>1007</v>
      </c>
      <c r="V508" t="s">
        <v>1009</v>
      </c>
      <c r="W508">
        <v>75</v>
      </c>
      <c r="X508">
        <v>-0.40223553825154501</v>
      </c>
      <c r="Y508">
        <v>-0.85502538260999705</v>
      </c>
      <c r="Z508">
        <v>-0.74802181661649403</v>
      </c>
      <c r="AA508">
        <v>-1.54834613345219</v>
      </c>
      <c r="AB508">
        <v>-1.6835394041642</v>
      </c>
      <c r="AC508">
        <v>-1.5732761671639901</v>
      </c>
      <c r="AD508">
        <v>-0.92516774902997501</v>
      </c>
      <c r="AE508">
        <v>-0.298783816812353</v>
      </c>
      <c r="AF508">
        <v>-0.55148483424820505</v>
      </c>
      <c r="AG508">
        <v>-0.90969346060590195</v>
      </c>
      <c r="AH508">
        <v>-0.25142062328204101</v>
      </c>
      <c r="AI508">
        <v>-0.58579212329470698</v>
      </c>
      <c r="AJ508">
        <v>-0.87270514863298199</v>
      </c>
      <c r="AK508">
        <v>-0.85060884043354501</v>
      </c>
    </row>
    <row r="509" spans="1:37" x14ac:dyDescent="0.25">
      <c r="A509" t="s">
        <v>2130</v>
      </c>
      <c r="B509" t="s">
        <v>1177</v>
      </c>
      <c r="C509" t="s">
        <v>1080</v>
      </c>
      <c r="D509" t="s">
        <v>1081</v>
      </c>
      <c r="E509">
        <v>8215.9</v>
      </c>
      <c r="F509">
        <v>0.68984673301739996</v>
      </c>
      <c r="G509">
        <v>-0.43054315375872498</v>
      </c>
      <c r="H509">
        <v>-0.97883062557519995</v>
      </c>
      <c r="I509">
        <v>8.3086081462276796E-3</v>
      </c>
      <c r="J509">
        <v>0.21537423624368601</v>
      </c>
      <c r="K509">
        <v>0.97654587565289197</v>
      </c>
      <c r="L509">
        <v>-0.176586825586971</v>
      </c>
      <c r="M509">
        <v>-0.54308946592696095</v>
      </c>
      <c r="N509" t="s">
        <v>1051</v>
      </c>
      <c r="O509" t="s">
        <v>1021</v>
      </c>
      <c r="P509" t="s">
        <v>1021</v>
      </c>
      <c r="Q509" t="s">
        <v>1006</v>
      </c>
      <c r="R509" t="s">
        <v>1008</v>
      </c>
      <c r="S509" t="s">
        <v>1008</v>
      </c>
      <c r="T509" t="s">
        <v>1006</v>
      </c>
      <c r="U509" t="s">
        <v>1021</v>
      </c>
      <c r="V509" t="s">
        <v>1009</v>
      </c>
      <c r="W509">
        <v>33</v>
      </c>
      <c r="X509">
        <v>-0.334865396263403</v>
      </c>
      <c r="Y509">
        <v>-0.67153510683178197</v>
      </c>
      <c r="Z509">
        <v>-0.92091484107307797</v>
      </c>
      <c r="AA509">
        <v>-0.72790952307990797</v>
      </c>
      <c r="AB509">
        <v>-0.69597311172708298</v>
      </c>
      <c r="AC509">
        <v>-0.42611764125065099</v>
      </c>
      <c r="AD509">
        <v>0.32839664981814598</v>
      </c>
      <c r="AE509">
        <v>0.81671467441279599</v>
      </c>
      <c r="AF509">
        <v>0.65571333496946005</v>
      </c>
      <c r="AG509">
        <v>0.42484283795794903</v>
      </c>
      <c r="AH509">
        <v>0.93193971819806098</v>
      </c>
      <c r="AI509">
        <v>0.97744982281843396</v>
      </c>
      <c r="AJ509">
        <v>0.83345139056483697</v>
      </c>
      <c r="AK509">
        <v>0.68984673301739996</v>
      </c>
    </row>
    <row r="510" spans="1:37" x14ac:dyDescent="0.25">
      <c r="A510" t="s">
        <v>2131</v>
      </c>
      <c r="B510" t="s">
        <v>1177</v>
      </c>
      <c r="C510" t="s">
        <v>1082</v>
      </c>
      <c r="D510" t="s">
        <v>1083</v>
      </c>
      <c r="E510">
        <v>576.20000000000005</v>
      </c>
      <c r="F510">
        <v>0.56785182616555496</v>
      </c>
      <c r="G510">
        <v>-0.21585921358499999</v>
      </c>
      <c r="H510">
        <v>0.36663483005508202</v>
      </c>
      <c r="I510">
        <v>7.6589275668217494E-2</v>
      </c>
      <c r="J510">
        <v>0.343547990952491</v>
      </c>
      <c r="K510">
        <v>-3.8051973684808199E-2</v>
      </c>
      <c r="L510">
        <v>0.15222511390278501</v>
      </c>
      <c r="M510">
        <v>-6.7677917380222996E-2</v>
      </c>
      <c r="N510" t="s">
        <v>1051</v>
      </c>
      <c r="O510" t="s">
        <v>1006</v>
      </c>
      <c r="P510" t="s">
        <v>1008</v>
      </c>
      <c r="Q510" t="s">
        <v>1006</v>
      </c>
      <c r="R510" t="s">
        <v>1008</v>
      </c>
      <c r="S510" t="s">
        <v>1006</v>
      </c>
      <c r="T510" t="s">
        <v>1008</v>
      </c>
      <c r="U510" t="s">
        <v>1006</v>
      </c>
      <c r="V510" t="s">
        <v>1009</v>
      </c>
      <c r="W510">
        <v>40</v>
      </c>
      <c r="X510">
        <v>-0.245478783152976</v>
      </c>
      <c r="Y510">
        <v>-0.49154624774372102</v>
      </c>
      <c r="Z510">
        <v>0.54425162731495502</v>
      </c>
      <c r="AA510">
        <v>0.68183108914234303</v>
      </c>
      <c r="AB510">
        <v>1.08215581260404</v>
      </c>
      <c r="AC510">
        <v>1.24682869525341</v>
      </c>
      <c r="AD510">
        <v>1.07536231667328</v>
      </c>
      <c r="AE510">
        <v>0.95768802917196705</v>
      </c>
      <c r="AF510">
        <v>-0.41333877051650197</v>
      </c>
      <c r="AG510">
        <v>-0.60329646553012295</v>
      </c>
      <c r="AH510">
        <v>-0.79012607489719999</v>
      </c>
      <c r="AI510">
        <v>-0.42781117240670102</v>
      </c>
      <c r="AJ510">
        <v>-1.2213238673320101E-2</v>
      </c>
      <c r="AK510">
        <v>0.56785182616555496</v>
      </c>
    </row>
    <row r="511" spans="1:37" x14ac:dyDescent="0.25">
      <c r="A511" t="s">
        <v>2132</v>
      </c>
      <c r="B511" t="s">
        <v>1177</v>
      </c>
      <c r="C511" t="s">
        <v>1084</v>
      </c>
      <c r="D511" t="s">
        <v>1085</v>
      </c>
      <c r="E511">
        <v>1115.5999999999999</v>
      </c>
      <c r="F511">
        <v>0.76592085315321101</v>
      </c>
      <c r="G511">
        <v>-0.158881129990181</v>
      </c>
      <c r="H511">
        <v>-0.65970188557599896</v>
      </c>
      <c r="I511">
        <v>1.0165721159160801</v>
      </c>
      <c r="J511">
        <v>-0.12385485147948599</v>
      </c>
      <c r="K511">
        <v>-0.14279508821283299</v>
      </c>
      <c r="L511">
        <v>0.71415655804734401</v>
      </c>
      <c r="M511">
        <v>-0.77096950459764602</v>
      </c>
      <c r="N511" t="s">
        <v>1051</v>
      </c>
      <c r="O511" t="s">
        <v>1006</v>
      </c>
      <c r="P511" t="s">
        <v>1021</v>
      </c>
      <c r="Q511" t="s">
        <v>1007</v>
      </c>
      <c r="R511" t="s">
        <v>1006</v>
      </c>
      <c r="S511" t="s">
        <v>1006</v>
      </c>
      <c r="T511" t="s">
        <v>1007</v>
      </c>
      <c r="U511" t="s">
        <v>1021</v>
      </c>
      <c r="V511" t="s">
        <v>1009</v>
      </c>
      <c r="W511">
        <v>30</v>
      </c>
      <c r="X511">
        <v>0.28615959098390997</v>
      </c>
      <c r="Y511">
        <v>0.29633775247692601</v>
      </c>
      <c r="Z511">
        <v>-0.14593113767396099</v>
      </c>
      <c r="AA511">
        <v>-4.2928320716019999E-2</v>
      </c>
      <c r="AB511">
        <v>0.184246964136209</v>
      </c>
      <c r="AC511">
        <v>-6.3046678895931199E-2</v>
      </c>
      <c r="AD511">
        <v>0.13841118844928199</v>
      </c>
      <c r="AE511">
        <v>0.57816991798283301</v>
      </c>
      <c r="AF511">
        <v>0.34509403652109899</v>
      </c>
      <c r="AG511">
        <v>8.8928265133518206E-3</v>
      </c>
      <c r="AH511">
        <v>0.17646181611251599</v>
      </c>
      <c r="AI511">
        <v>0.922320874502077</v>
      </c>
      <c r="AJ511">
        <v>1.37612988814624</v>
      </c>
      <c r="AK511">
        <v>0.76592085315321101</v>
      </c>
    </row>
    <row r="512" spans="1:37" x14ac:dyDescent="0.25">
      <c r="A512" t="s">
        <v>2133</v>
      </c>
      <c r="B512" t="s">
        <v>1177</v>
      </c>
      <c r="C512" t="s">
        <v>1086</v>
      </c>
      <c r="D512" t="s">
        <v>1087</v>
      </c>
      <c r="E512">
        <v>850.7</v>
      </c>
      <c r="F512">
        <v>-0.69333785430830197</v>
      </c>
      <c r="N512" t="s">
        <v>1014</v>
      </c>
      <c r="O512" t="s">
        <v>1014</v>
      </c>
      <c r="P512" t="s">
        <v>1014</v>
      </c>
      <c r="Q512" t="s">
        <v>1014</v>
      </c>
      <c r="R512" t="s">
        <v>1014</v>
      </c>
      <c r="S512" t="s">
        <v>1014</v>
      </c>
      <c r="T512" t="s">
        <v>1014</v>
      </c>
      <c r="U512" t="s">
        <v>1014</v>
      </c>
      <c r="V512" t="s">
        <v>1015</v>
      </c>
      <c r="W512">
        <v>73</v>
      </c>
      <c r="X512">
        <v>0.40150690739096001</v>
      </c>
      <c r="Y512">
        <v>0.31198966613317902</v>
      </c>
      <c r="Z512">
        <v>0.86804066085820997</v>
      </c>
      <c r="AA512">
        <v>0.30037617315672099</v>
      </c>
      <c r="AB512">
        <v>0.77154152041261703</v>
      </c>
      <c r="AC512">
        <v>0.66655837836702703</v>
      </c>
      <c r="AD512">
        <v>1.0590016254627801</v>
      </c>
      <c r="AE512">
        <v>0.79228352952821501</v>
      </c>
      <c r="AF512">
        <v>0.69069167850696001</v>
      </c>
      <c r="AG512">
        <v>0.24402319311392801</v>
      </c>
      <c r="AH512">
        <v>-0.30343242235458401</v>
      </c>
      <c r="AI512">
        <v>-0.120556665595469</v>
      </c>
      <c r="AJ512">
        <v>-0.54238014359210096</v>
      </c>
      <c r="AK512">
        <v>-0.69333785430830197</v>
      </c>
    </row>
    <row r="513" spans="1:37" x14ac:dyDescent="0.25">
      <c r="A513" t="s">
        <v>2134</v>
      </c>
      <c r="B513" t="s">
        <v>1177</v>
      </c>
      <c r="C513" t="s">
        <v>1088</v>
      </c>
      <c r="D513" t="s">
        <v>1089</v>
      </c>
      <c r="E513">
        <v>513.29999999999995</v>
      </c>
      <c r="F513">
        <v>-0.31171676490804101</v>
      </c>
      <c r="G513">
        <v>0.151070713371107</v>
      </c>
      <c r="H513">
        <v>-0.25353952778212102</v>
      </c>
      <c r="I513">
        <v>0.26674192265140401</v>
      </c>
      <c r="J513">
        <v>0.21372129808461901</v>
      </c>
      <c r="K513">
        <v>0.76734153499778102</v>
      </c>
      <c r="L513">
        <v>0.21771094707254701</v>
      </c>
      <c r="M513">
        <v>0.50447433024509702</v>
      </c>
      <c r="N513" t="s">
        <v>1021</v>
      </c>
      <c r="O513" t="s">
        <v>1008</v>
      </c>
      <c r="P513" t="s">
        <v>1021</v>
      </c>
      <c r="Q513" t="s">
        <v>1006</v>
      </c>
      <c r="R513" t="s">
        <v>1008</v>
      </c>
      <c r="S513" t="s">
        <v>1008</v>
      </c>
      <c r="T513" t="s">
        <v>1008</v>
      </c>
      <c r="U513" t="s">
        <v>1008</v>
      </c>
      <c r="V513" t="s">
        <v>1009</v>
      </c>
      <c r="W513">
        <v>62</v>
      </c>
      <c r="X513">
        <v>3.7272038611105798E-2</v>
      </c>
      <c r="Y513">
        <v>0.951296585154213</v>
      </c>
      <c r="Z513">
        <v>0.80287104811767596</v>
      </c>
      <c r="AA513">
        <v>7.8620709139871903E-2</v>
      </c>
      <c r="AB513">
        <v>0.63312848238345698</v>
      </c>
      <c r="AC513">
        <v>0.48908598995153202</v>
      </c>
      <c r="AD513">
        <v>2.14597113273816E-2</v>
      </c>
      <c r="AE513">
        <v>-0.239175806106739</v>
      </c>
      <c r="AF513">
        <v>-0.84446616671859898</v>
      </c>
      <c r="AG513">
        <v>0.18678439676243599</v>
      </c>
      <c r="AH513">
        <v>0.14547480446134001</v>
      </c>
      <c r="AI513">
        <v>-1.38863513149531E-2</v>
      </c>
      <c r="AJ513">
        <v>0.29604257920196497</v>
      </c>
      <c r="AK513">
        <v>-0.31171676490804101</v>
      </c>
    </row>
    <row r="514" spans="1:37" x14ac:dyDescent="0.25">
      <c r="A514" t="s">
        <v>2135</v>
      </c>
      <c r="B514" t="s">
        <v>1177</v>
      </c>
      <c r="C514" t="s">
        <v>1090</v>
      </c>
      <c r="D514" t="s">
        <v>1091</v>
      </c>
      <c r="E514">
        <v>7458.5</v>
      </c>
      <c r="F514">
        <v>-0.77526762479328504</v>
      </c>
      <c r="G514">
        <v>-0.64693381335243505</v>
      </c>
      <c r="H514">
        <v>0.30236452320590601</v>
      </c>
      <c r="I514">
        <v>6.7948723081303697E-3</v>
      </c>
      <c r="J514">
        <v>-0.120680528680938</v>
      </c>
      <c r="K514">
        <v>-1.1019521796024201</v>
      </c>
      <c r="L514">
        <v>-0.95713280531614198</v>
      </c>
      <c r="M514">
        <v>0.604690122418444</v>
      </c>
      <c r="N514" t="s">
        <v>1030</v>
      </c>
      <c r="O514" t="s">
        <v>1030</v>
      </c>
      <c r="P514" t="s">
        <v>1006</v>
      </c>
      <c r="Q514" t="s">
        <v>1006</v>
      </c>
      <c r="R514" t="s">
        <v>1006</v>
      </c>
      <c r="S514" t="s">
        <v>1030</v>
      </c>
      <c r="T514" t="s">
        <v>1030</v>
      </c>
      <c r="U514" t="s">
        <v>1008</v>
      </c>
      <c r="V514" t="s">
        <v>1009</v>
      </c>
      <c r="W514">
        <v>74</v>
      </c>
      <c r="X514">
        <v>-0.98437873029017897</v>
      </c>
      <c r="Y514">
        <v>-0.68850133850512996</v>
      </c>
      <c r="Z514">
        <v>-0.87394118638161999</v>
      </c>
      <c r="AA514">
        <v>-0.64665502677943998</v>
      </c>
      <c r="AB514">
        <v>-0.809792350534006</v>
      </c>
      <c r="AC514">
        <v>-1.19562538313184</v>
      </c>
      <c r="AD514">
        <v>-0.437459574655295</v>
      </c>
      <c r="AE514">
        <v>-0.37265373894904003</v>
      </c>
      <c r="AF514">
        <v>-0.93780748251471502</v>
      </c>
      <c r="AG514">
        <v>-0.93593449399128403</v>
      </c>
      <c r="AH514">
        <v>-0.38917165997803799</v>
      </c>
      <c r="AI514">
        <v>-9.4610556345125996E-2</v>
      </c>
      <c r="AJ514">
        <v>-0.23338628797893299</v>
      </c>
      <c r="AK514">
        <v>-0.77526762479328504</v>
      </c>
    </row>
    <row r="515" spans="1:37" x14ac:dyDescent="0.25">
      <c r="A515" t="s">
        <v>2136</v>
      </c>
      <c r="B515" t="s">
        <v>1177</v>
      </c>
      <c r="C515" t="s">
        <v>1092</v>
      </c>
      <c r="D515" t="s">
        <v>1093</v>
      </c>
      <c r="E515">
        <v>2423.1</v>
      </c>
      <c r="F515">
        <v>0.81749812375494102</v>
      </c>
      <c r="G515">
        <v>-0.42468195785008001</v>
      </c>
      <c r="H515">
        <v>1.0819971717637</v>
      </c>
      <c r="I515">
        <v>0.52020363054821395</v>
      </c>
      <c r="J515">
        <v>-7.3018391547330502E-2</v>
      </c>
      <c r="K515">
        <v>-1.36551988639502</v>
      </c>
      <c r="L515">
        <v>-1.1111413542184301</v>
      </c>
      <c r="M515">
        <v>0.89531588890200198</v>
      </c>
      <c r="N515" t="s">
        <v>1051</v>
      </c>
      <c r="O515" t="s">
        <v>1021</v>
      </c>
      <c r="P515" t="s">
        <v>1007</v>
      </c>
      <c r="Q515" t="s">
        <v>1006</v>
      </c>
      <c r="R515" t="s">
        <v>1006</v>
      </c>
      <c r="S515" t="s">
        <v>1030</v>
      </c>
      <c r="T515" t="s">
        <v>1030</v>
      </c>
      <c r="U515" t="s">
        <v>1007</v>
      </c>
      <c r="V515" t="s">
        <v>1009</v>
      </c>
      <c r="W515">
        <v>27</v>
      </c>
      <c r="X515">
        <v>-0.241648670790749</v>
      </c>
      <c r="Y515">
        <v>-5.8870169491347803E-2</v>
      </c>
      <c r="Z515">
        <v>-0.78826171230487596</v>
      </c>
      <c r="AA515">
        <v>-0.71446681757830399</v>
      </c>
      <c r="AB515">
        <v>-0.29374617491914301</v>
      </c>
      <c r="AC515">
        <v>-0.64033273186746598</v>
      </c>
      <c r="AD515">
        <v>-0.305840312522282</v>
      </c>
      <c r="AE515">
        <v>-0.13771904529102</v>
      </c>
      <c r="AF515">
        <v>4.3288305194474602E-2</v>
      </c>
      <c r="AG515">
        <v>0.15091364220277501</v>
      </c>
      <c r="AH515">
        <v>-0.227080972058951</v>
      </c>
      <c r="AI515">
        <v>7.3169044759461094E-2</v>
      </c>
      <c r="AJ515">
        <v>0.56902380780241901</v>
      </c>
      <c r="AK515">
        <v>0.81749812375494102</v>
      </c>
    </row>
    <row r="516" spans="1:37" x14ac:dyDescent="0.25">
      <c r="A516" t="s">
        <v>2137</v>
      </c>
      <c r="B516" t="s">
        <v>1177</v>
      </c>
      <c r="C516" t="s">
        <v>1094</v>
      </c>
      <c r="D516" t="s">
        <v>1095</v>
      </c>
      <c r="E516">
        <v>3603.9</v>
      </c>
      <c r="F516">
        <v>-0.99099071454017496</v>
      </c>
      <c r="G516">
        <v>-0.36804291921434901</v>
      </c>
      <c r="H516">
        <v>-0.66021863199340103</v>
      </c>
      <c r="I516">
        <v>-1.65701349939645</v>
      </c>
      <c r="J516">
        <v>0.27848259216931298</v>
      </c>
      <c r="K516">
        <v>-0.657369903792279</v>
      </c>
      <c r="L516">
        <v>-0.57377813094628705</v>
      </c>
      <c r="M516">
        <v>1.12117033407127</v>
      </c>
      <c r="N516" t="s">
        <v>1030</v>
      </c>
      <c r="O516" t="s">
        <v>1021</v>
      </c>
      <c r="P516" t="s">
        <v>1021</v>
      </c>
      <c r="Q516" t="s">
        <v>1030</v>
      </c>
      <c r="R516" t="s">
        <v>1008</v>
      </c>
      <c r="S516" t="s">
        <v>1021</v>
      </c>
      <c r="T516" t="s">
        <v>1021</v>
      </c>
      <c r="U516" t="s">
        <v>1007</v>
      </c>
      <c r="V516" t="s">
        <v>1009</v>
      </c>
      <c r="W516">
        <v>78</v>
      </c>
      <c r="X516">
        <v>-0.98988189867142296</v>
      </c>
      <c r="Y516">
        <v>-1.4263984934688401</v>
      </c>
      <c r="Z516">
        <v>-1.4262893201067599</v>
      </c>
      <c r="AA516">
        <v>-1.37660215872493</v>
      </c>
      <c r="AB516">
        <v>-1.3080310626696201</v>
      </c>
      <c r="AC516">
        <v>-1.4983342548508101</v>
      </c>
      <c r="AD516">
        <v>-1.30690637542764</v>
      </c>
      <c r="AE516">
        <v>-1.1303124847711701</v>
      </c>
      <c r="AF516">
        <v>-1.1432380895610701</v>
      </c>
      <c r="AG516">
        <v>-1.0012267168714299</v>
      </c>
      <c r="AH516">
        <v>-0.77892283719828703</v>
      </c>
      <c r="AI516">
        <v>-0.45912371255243201</v>
      </c>
      <c r="AJ516">
        <v>-0.57554905825755898</v>
      </c>
      <c r="AK516">
        <v>-0.99099071454017496</v>
      </c>
    </row>
    <row r="517" spans="1:37" x14ac:dyDescent="0.25">
      <c r="A517" t="s">
        <v>2138</v>
      </c>
      <c r="B517" t="s">
        <v>1177</v>
      </c>
      <c r="C517" t="s">
        <v>1096</v>
      </c>
      <c r="D517" t="s">
        <v>1097</v>
      </c>
      <c r="E517">
        <v>2158.6999999999998</v>
      </c>
      <c r="F517">
        <v>0.485246221662123</v>
      </c>
      <c r="N517" t="s">
        <v>1014</v>
      </c>
      <c r="O517" t="s">
        <v>1014</v>
      </c>
      <c r="P517" t="s">
        <v>1014</v>
      </c>
      <c r="Q517" t="s">
        <v>1014</v>
      </c>
      <c r="R517" t="s">
        <v>1014</v>
      </c>
      <c r="S517" t="s">
        <v>1014</v>
      </c>
      <c r="T517" t="s">
        <v>1014</v>
      </c>
      <c r="U517" t="s">
        <v>1014</v>
      </c>
      <c r="V517" t="s">
        <v>1015</v>
      </c>
      <c r="W517">
        <v>45</v>
      </c>
      <c r="X517">
        <v>-0.82143440331286999</v>
      </c>
      <c r="Y517">
        <v>-0.42829948968162102</v>
      </c>
      <c r="Z517">
        <v>-0.72482599440402096</v>
      </c>
      <c r="AA517">
        <v>-0.55728223744333105</v>
      </c>
      <c r="AB517">
        <v>-0.19231933960351</v>
      </c>
      <c r="AC517">
        <v>-0.73500547351905099</v>
      </c>
      <c r="AD517">
        <v>-0.748311534679727</v>
      </c>
      <c r="AE517">
        <v>-5.5534516732379698E-2</v>
      </c>
      <c r="AF517">
        <v>-0.268638838360924</v>
      </c>
      <c r="AG517">
        <v>-0.40407414280416698</v>
      </c>
      <c r="AH517">
        <v>-9.2123191526434098E-2</v>
      </c>
      <c r="AI517">
        <v>0.34920126866448697</v>
      </c>
      <c r="AJ517">
        <v>0.90222685962371496</v>
      </c>
      <c r="AK517">
        <v>0.485246221662123</v>
      </c>
    </row>
    <row r="518" spans="1:37" x14ac:dyDescent="0.25">
      <c r="A518" t="s">
        <v>2139</v>
      </c>
      <c r="B518" t="s">
        <v>1177</v>
      </c>
      <c r="C518" t="s">
        <v>1098</v>
      </c>
      <c r="D518" t="s">
        <v>1099</v>
      </c>
      <c r="E518">
        <v>3615.4</v>
      </c>
      <c r="F518">
        <v>0.79400464042323304</v>
      </c>
      <c r="G518">
        <v>0.74216356495097702</v>
      </c>
      <c r="H518">
        <v>-0.39627293179148199</v>
      </c>
      <c r="I518">
        <v>0.86597989529285002</v>
      </c>
      <c r="J518">
        <v>-0.29751871662956902</v>
      </c>
      <c r="K518">
        <v>-1.3291913647584701</v>
      </c>
      <c r="L518">
        <v>-0.77256928638177003</v>
      </c>
      <c r="M518">
        <v>0.200794567569652</v>
      </c>
      <c r="N518" t="s">
        <v>1051</v>
      </c>
      <c r="O518" t="s">
        <v>1007</v>
      </c>
      <c r="P518" t="s">
        <v>1021</v>
      </c>
      <c r="Q518" t="s">
        <v>1007</v>
      </c>
      <c r="R518" t="s">
        <v>1021</v>
      </c>
      <c r="S518" t="s">
        <v>1030</v>
      </c>
      <c r="T518" t="s">
        <v>1021</v>
      </c>
      <c r="U518" t="s">
        <v>1006</v>
      </c>
      <c r="V518" t="s">
        <v>1009</v>
      </c>
      <c r="W518">
        <v>28</v>
      </c>
      <c r="X518">
        <v>-0.29969321911225999</v>
      </c>
      <c r="Y518">
        <v>-0.45533977562795203</v>
      </c>
      <c r="Z518">
        <v>0.225195654455532</v>
      </c>
      <c r="AA518">
        <v>-0.57464641660720905</v>
      </c>
      <c r="AB518">
        <v>-0.388069816414571</v>
      </c>
      <c r="AC518">
        <v>-0.11816141919276001</v>
      </c>
      <c r="AD518">
        <v>0.211824270599103</v>
      </c>
      <c r="AE518">
        <v>0.61994235300964995</v>
      </c>
      <c r="AF518">
        <v>0.70694208907119604</v>
      </c>
      <c r="AG518">
        <v>2.5174891017529202E-2</v>
      </c>
      <c r="AH518">
        <v>0.34309690543515697</v>
      </c>
      <c r="AI518">
        <v>1.03918325413102</v>
      </c>
      <c r="AJ518">
        <v>1.6362820450778199</v>
      </c>
      <c r="AK518">
        <v>0.79400464042323304</v>
      </c>
    </row>
    <row r="519" spans="1:37" x14ac:dyDescent="0.25">
      <c r="A519" t="s">
        <v>2140</v>
      </c>
      <c r="B519" t="s">
        <v>1177</v>
      </c>
      <c r="C519" t="s">
        <v>1100</v>
      </c>
      <c r="D519" t="s">
        <v>1101</v>
      </c>
      <c r="E519">
        <v>6060.8</v>
      </c>
      <c r="F519">
        <v>-0.38947429983074799</v>
      </c>
      <c r="G519">
        <v>-0.52447220636816205</v>
      </c>
      <c r="H519">
        <v>0.57287163392597495</v>
      </c>
      <c r="I519">
        <v>0.92445178486712298</v>
      </c>
      <c r="J519">
        <v>-1.2049035064960301</v>
      </c>
      <c r="K519">
        <v>-1.65611079935165</v>
      </c>
      <c r="L519">
        <v>-1.0213481012160699</v>
      </c>
      <c r="M519">
        <v>-1.6378139345888501</v>
      </c>
      <c r="N519" t="s">
        <v>1021</v>
      </c>
      <c r="O519" t="s">
        <v>1021</v>
      </c>
      <c r="P519" t="s">
        <v>1008</v>
      </c>
      <c r="Q519" t="s">
        <v>1007</v>
      </c>
      <c r="R519" t="s">
        <v>1030</v>
      </c>
      <c r="S519" t="s">
        <v>1030</v>
      </c>
      <c r="T519" t="s">
        <v>1030</v>
      </c>
      <c r="U519" t="s">
        <v>1030</v>
      </c>
      <c r="V519" t="s">
        <v>1009</v>
      </c>
      <c r="W519">
        <v>64</v>
      </c>
      <c r="X519">
        <v>0.43245934344523101</v>
      </c>
      <c r="Y519">
        <v>-5.8974114676211102E-2</v>
      </c>
      <c r="Z519">
        <v>-0.71278134689196904</v>
      </c>
      <c r="AA519">
        <v>0.22278381439273301</v>
      </c>
      <c r="AB519">
        <v>-0.54449358666348802</v>
      </c>
      <c r="AC519">
        <v>-0.66773054348789296</v>
      </c>
      <c r="AD519">
        <v>-0.318609346908236</v>
      </c>
      <c r="AE519">
        <v>-5.7708439074321801E-4</v>
      </c>
      <c r="AF519">
        <v>0.18031892625946599</v>
      </c>
      <c r="AG519">
        <v>-6.5183979702467795E-2</v>
      </c>
      <c r="AH519">
        <v>0.2075246817251</v>
      </c>
      <c r="AI519">
        <v>0.88626144207395996</v>
      </c>
      <c r="AJ519">
        <v>0.55433026372632999</v>
      </c>
      <c r="AK519">
        <v>-0.38947429983074799</v>
      </c>
    </row>
    <row r="520" spans="1:37" x14ac:dyDescent="0.25">
      <c r="A520" t="s">
        <v>2141</v>
      </c>
      <c r="B520" t="s">
        <v>1177</v>
      </c>
      <c r="C520" t="s">
        <v>1102</v>
      </c>
      <c r="D520" t="s">
        <v>1103</v>
      </c>
      <c r="E520">
        <v>2113.1</v>
      </c>
      <c r="F520">
        <v>0.77908088340900805</v>
      </c>
      <c r="G520">
        <v>-0.11430127635552401</v>
      </c>
      <c r="H520">
        <v>0.49698674748030802</v>
      </c>
      <c r="I520">
        <v>-0.15250609969169099</v>
      </c>
      <c r="J520">
        <v>-0.84817237396911505</v>
      </c>
      <c r="K520">
        <v>-1.45479619596218</v>
      </c>
      <c r="L520">
        <v>-0.109762817495304</v>
      </c>
      <c r="M520">
        <v>-0.12766385446740799</v>
      </c>
      <c r="N520" t="s">
        <v>1051</v>
      </c>
      <c r="O520" t="s">
        <v>1006</v>
      </c>
      <c r="P520" t="s">
        <v>1008</v>
      </c>
      <c r="Q520" t="s">
        <v>1021</v>
      </c>
      <c r="R520" t="s">
        <v>1030</v>
      </c>
      <c r="S520" t="s">
        <v>1030</v>
      </c>
      <c r="T520" t="s">
        <v>1006</v>
      </c>
      <c r="U520" t="s">
        <v>1006</v>
      </c>
      <c r="V520" t="s">
        <v>1009</v>
      </c>
      <c r="W520">
        <v>29</v>
      </c>
      <c r="X520">
        <v>8.9536124917464502E-2</v>
      </c>
      <c r="Y520">
        <v>-0.16487359032959301</v>
      </c>
      <c r="Z520">
        <v>-0.30568721401184001</v>
      </c>
      <c r="AA520">
        <v>-0.11981648265566799</v>
      </c>
      <c r="AB520">
        <v>-0.85210317973463501</v>
      </c>
      <c r="AC520">
        <v>-0.20613849721191599</v>
      </c>
      <c r="AD520">
        <v>0.72466185879164502</v>
      </c>
      <c r="AE520">
        <v>0.59115479262441994</v>
      </c>
      <c r="AF520">
        <v>0.54868372968771395</v>
      </c>
      <c r="AG520">
        <v>0.75077401801793497</v>
      </c>
      <c r="AH520">
        <v>0.370209914601067</v>
      </c>
      <c r="AI520">
        <v>0.46565029553415599</v>
      </c>
      <c r="AJ520">
        <v>0.95798307244094605</v>
      </c>
      <c r="AK520">
        <v>0.77908088340900805</v>
      </c>
    </row>
    <row r="521" spans="1:37" x14ac:dyDescent="0.25">
      <c r="A521" t="s">
        <v>2142</v>
      </c>
      <c r="B521" t="s">
        <v>1177</v>
      </c>
      <c r="C521" t="s">
        <v>1104</v>
      </c>
      <c r="D521" t="s">
        <v>1105</v>
      </c>
      <c r="E521">
        <v>3410.6</v>
      </c>
      <c r="F521">
        <v>1.08441138567222</v>
      </c>
      <c r="G521">
        <v>-0.42722526034385799</v>
      </c>
      <c r="H521">
        <v>1.16954754542161</v>
      </c>
      <c r="I521">
        <v>1.0284839887155499</v>
      </c>
      <c r="J521">
        <v>-1.4189305510529</v>
      </c>
      <c r="K521">
        <v>-1.58370048547731</v>
      </c>
      <c r="L521">
        <v>-0.25396279758099</v>
      </c>
      <c r="M521">
        <v>-2.0434787511032302</v>
      </c>
      <c r="N521" t="s">
        <v>1020</v>
      </c>
      <c r="O521" t="s">
        <v>1021</v>
      </c>
      <c r="P521" t="s">
        <v>1007</v>
      </c>
      <c r="Q521" t="s">
        <v>1007</v>
      </c>
      <c r="R521" t="s">
        <v>1030</v>
      </c>
      <c r="S521" t="s">
        <v>1030</v>
      </c>
      <c r="T521" t="s">
        <v>1006</v>
      </c>
      <c r="U521" t="s">
        <v>1030</v>
      </c>
      <c r="V521" t="s">
        <v>1009</v>
      </c>
      <c r="W521">
        <v>20</v>
      </c>
      <c r="X521">
        <v>0.99935520240517905</v>
      </c>
      <c r="Y521">
        <v>0.52721758306511401</v>
      </c>
      <c r="Z521">
        <v>-0.63529461498629103</v>
      </c>
      <c r="AA521">
        <v>-0.59110558984449701</v>
      </c>
      <c r="AB521">
        <v>0.489722343813353</v>
      </c>
      <c r="AC521">
        <v>0.831735182446939</v>
      </c>
      <c r="AD521">
        <v>1.50061957193689</v>
      </c>
      <c r="AE521">
        <v>1.977926945463</v>
      </c>
      <c r="AF521">
        <v>1.47019669341908</v>
      </c>
      <c r="AG521">
        <v>0.81360028548790897</v>
      </c>
      <c r="AH521">
        <v>0.62894394818158195</v>
      </c>
      <c r="AI521">
        <v>1.42052837141873</v>
      </c>
      <c r="AJ521">
        <v>1.1088040994092001</v>
      </c>
      <c r="AK521">
        <v>1.08441138567222</v>
      </c>
    </row>
    <row r="522" spans="1:37" x14ac:dyDescent="0.25">
      <c r="A522" t="s">
        <v>2143</v>
      </c>
      <c r="B522" t="s">
        <v>1177</v>
      </c>
      <c r="C522" t="s">
        <v>1106</v>
      </c>
      <c r="D522" t="s">
        <v>1107</v>
      </c>
      <c r="E522">
        <v>1264.4000000000001</v>
      </c>
      <c r="F522">
        <v>1.7968459838481901</v>
      </c>
      <c r="G522">
        <v>-2.8607507534692201E-2</v>
      </c>
      <c r="H522">
        <v>0.30236452320590601</v>
      </c>
      <c r="I522">
        <v>0.98660550220450105</v>
      </c>
      <c r="J522">
        <v>-0.91300422791702995</v>
      </c>
      <c r="K522">
        <v>-0.31939378060659002</v>
      </c>
      <c r="L522">
        <v>-0.82522593298229596</v>
      </c>
      <c r="M522">
        <v>-9.2775280413979797E-2</v>
      </c>
      <c r="N522" t="s">
        <v>1020</v>
      </c>
      <c r="O522" t="s">
        <v>1008</v>
      </c>
      <c r="P522" t="s">
        <v>1006</v>
      </c>
      <c r="Q522" t="s">
        <v>1007</v>
      </c>
      <c r="R522" t="s">
        <v>1030</v>
      </c>
      <c r="S522" t="s">
        <v>1006</v>
      </c>
      <c r="T522" t="s">
        <v>1030</v>
      </c>
      <c r="U522" t="s">
        <v>1006</v>
      </c>
      <c r="V522" t="s">
        <v>1009</v>
      </c>
      <c r="W522">
        <v>9</v>
      </c>
      <c r="X522">
        <v>0.13549775402045899</v>
      </c>
      <c r="Y522">
        <v>0.14590111608996001</v>
      </c>
      <c r="Z522">
        <v>0.104379510277139</v>
      </c>
      <c r="AA522">
        <v>-0.13415081220661901</v>
      </c>
      <c r="AB522">
        <v>-0.33371300243017099</v>
      </c>
      <c r="AC522">
        <v>0.15997138387374299</v>
      </c>
      <c r="AD522">
        <v>0.49846521047813303</v>
      </c>
      <c r="AE522">
        <v>1.34653387857343</v>
      </c>
      <c r="AF522">
        <v>0.52834950062669805</v>
      </c>
      <c r="AG522">
        <v>0.40948994046947201</v>
      </c>
      <c r="AH522">
        <v>0.19901732534080399</v>
      </c>
      <c r="AI522">
        <v>0.27317103083177002</v>
      </c>
      <c r="AJ522">
        <v>1.63393746841562</v>
      </c>
      <c r="AK522">
        <v>1.7968459838481901</v>
      </c>
    </row>
    <row r="523" spans="1:37" x14ac:dyDescent="0.25">
      <c r="A523" t="s">
        <v>2144</v>
      </c>
      <c r="B523" t="s">
        <v>1177</v>
      </c>
      <c r="C523" t="s">
        <v>1108</v>
      </c>
      <c r="D523" t="s">
        <v>1109</v>
      </c>
      <c r="E523">
        <v>2877.4</v>
      </c>
      <c r="F523">
        <v>0.410263324752555</v>
      </c>
      <c r="G523">
        <v>-0.536626079135335</v>
      </c>
      <c r="H523">
        <v>-5.0548358126732001E-2</v>
      </c>
      <c r="I523">
        <v>1.0018013214539701</v>
      </c>
      <c r="J523">
        <v>-1.0658096308278799</v>
      </c>
      <c r="K523">
        <v>-1.7525047161120499</v>
      </c>
      <c r="L523">
        <v>-0.82264013405764302</v>
      </c>
      <c r="M523">
        <v>-1.1810496141486999</v>
      </c>
      <c r="N523" t="s">
        <v>1008</v>
      </c>
      <c r="O523" t="s">
        <v>1021</v>
      </c>
      <c r="P523" t="s">
        <v>1006</v>
      </c>
      <c r="Q523" t="s">
        <v>1007</v>
      </c>
      <c r="R523" t="s">
        <v>1030</v>
      </c>
      <c r="S523" t="s">
        <v>1030</v>
      </c>
      <c r="T523" t="s">
        <v>1030</v>
      </c>
      <c r="U523" t="s">
        <v>1030</v>
      </c>
      <c r="V523" t="s">
        <v>1009</v>
      </c>
      <c r="W523">
        <v>47</v>
      </c>
      <c r="X523">
        <v>0.40574928301612301</v>
      </c>
      <c r="Y523">
        <v>0.29938057256281497</v>
      </c>
      <c r="Z523">
        <v>-0.69777470339160796</v>
      </c>
      <c r="AA523">
        <v>-0.47478212749939103</v>
      </c>
      <c r="AB523">
        <v>0.150728111090316</v>
      </c>
      <c r="AC523">
        <v>7.2364286686203302E-2</v>
      </c>
      <c r="AD523">
        <v>0.24887288415938799</v>
      </c>
      <c r="AE523">
        <v>0.76548949367945895</v>
      </c>
      <c r="AF523">
        <v>0.72288435346818902</v>
      </c>
      <c r="AG523">
        <v>0.33660400048429101</v>
      </c>
      <c r="AH523">
        <v>0.97215300086888301</v>
      </c>
      <c r="AI523">
        <v>1.3420253327937399</v>
      </c>
      <c r="AJ523">
        <v>1.1685636843004701</v>
      </c>
      <c r="AK523">
        <v>0.410263324752555</v>
      </c>
    </row>
    <row r="524" spans="1:37" x14ac:dyDescent="0.25">
      <c r="A524" t="s">
        <v>2145</v>
      </c>
      <c r="B524" t="s">
        <v>1177</v>
      </c>
      <c r="C524" t="s">
        <v>1110</v>
      </c>
      <c r="D524" t="s">
        <v>1111</v>
      </c>
      <c r="E524">
        <v>776.9</v>
      </c>
      <c r="F524">
        <v>0.53134365507460501</v>
      </c>
      <c r="N524" t="s">
        <v>1014</v>
      </c>
      <c r="O524" t="s">
        <v>1014</v>
      </c>
      <c r="P524" t="s">
        <v>1014</v>
      </c>
      <c r="Q524" t="s">
        <v>1014</v>
      </c>
      <c r="R524" t="s">
        <v>1014</v>
      </c>
      <c r="S524" t="s">
        <v>1014</v>
      </c>
      <c r="T524" t="s">
        <v>1014</v>
      </c>
      <c r="U524" t="s">
        <v>1014</v>
      </c>
      <c r="V524" t="s">
        <v>1015</v>
      </c>
      <c r="W524">
        <v>42</v>
      </c>
      <c r="X524">
        <v>0.22932577343521601</v>
      </c>
      <c r="Y524">
        <v>0.47028635400443197</v>
      </c>
      <c r="Z524">
        <v>0.291655783583461</v>
      </c>
      <c r="AA524">
        <v>-0.39880222263805398</v>
      </c>
      <c r="AB524">
        <v>-0.46299943308962499</v>
      </c>
      <c r="AC524">
        <v>-0.11336187294069699</v>
      </c>
      <c r="AD524">
        <v>-0.28739582735556402</v>
      </c>
      <c r="AE524">
        <v>-5.95634786098296E-2</v>
      </c>
      <c r="AF524">
        <v>0.46981330691969497</v>
      </c>
      <c r="AG524">
        <v>0.59151932869656898</v>
      </c>
      <c r="AH524">
        <v>1.0223801248475599</v>
      </c>
      <c r="AI524">
        <v>0.90632611142886699</v>
      </c>
      <c r="AJ524">
        <v>0.80655434916257995</v>
      </c>
      <c r="AK524">
        <v>0.53134365507460501</v>
      </c>
    </row>
    <row r="525" spans="1:37" x14ac:dyDescent="0.25">
      <c r="A525" t="s">
        <v>2146</v>
      </c>
      <c r="B525" t="s">
        <v>1177</v>
      </c>
      <c r="C525" t="s">
        <v>1112</v>
      </c>
      <c r="D525" t="s">
        <v>1113</v>
      </c>
      <c r="E525">
        <v>491.2</v>
      </c>
      <c r="F525">
        <v>-0.89749706713802302</v>
      </c>
      <c r="N525" t="s">
        <v>1014</v>
      </c>
      <c r="O525" t="s">
        <v>1014</v>
      </c>
      <c r="P525" t="s">
        <v>1014</v>
      </c>
      <c r="Q525" t="s">
        <v>1014</v>
      </c>
      <c r="R525" t="s">
        <v>1014</v>
      </c>
      <c r="S525" t="s">
        <v>1014</v>
      </c>
      <c r="T525" t="s">
        <v>1014</v>
      </c>
      <c r="U525" t="s">
        <v>1014</v>
      </c>
      <c r="V525" t="s">
        <v>1015</v>
      </c>
      <c r="W525">
        <v>77</v>
      </c>
      <c r="X525">
        <v>-1.10764439743955</v>
      </c>
      <c r="Y525">
        <v>-0.96935776260976103</v>
      </c>
      <c r="Z525">
        <v>-1.08153020626924</v>
      </c>
      <c r="AA525">
        <v>-0.98355868408104496</v>
      </c>
      <c r="AB525">
        <v>-1.0106798439331399</v>
      </c>
      <c r="AC525">
        <v>-0.94210398060863398</v>
      </c>
      <c r="AD525">
        <v>-1.19334142074794</v>
      </c>
      <c r="AE525">
        <v>-0.74171263193317505</v>
      </c>
      <c r="AF525">
        <v>-0.85136816779949098</v>
      </c>
      <c r="AG525">
        <v>-0.62919490446540904</v>
      </c>
      <c r="AH525">
        <v>-3.9936592676275501E-2</v>
      </c>
      <c r="AI525">
        <v>-0.293150553319175</v>
      </c>
      <c r="AJ525">
        <v>-0.72517067131808</v>
      </c>
      <c r="AK525">
        <v>-0.89749706713802302</v>
      </c>
    </row>
    <row r="526" spans="1:37" x14ac:dyDescent="0.25">
      <c r="A526" t="s">
        <v>2147</v>
      </c>
      <c r="B526" t="s">
        <v>1177</v>
      </c>
      <c r="C526" t="s">
        <v>1114</v>
      </c>
      <c r="D526" t="s">
        <v>1115</v>
      </c>
      <c r="E526">
        <v>1197.4000000000001</v>
      </c>
      <c r="F526">
        <v>-0.224713042109838</v>
      </c>
      <c r="N526" t="s">
        <v>1014</v>
      </c>
      <c r="O526" t="s">
        <v>1014</v>
      </c>
      <c r="P526" t="s">
        <v>1014</v>
      </c>
      <c r="Q526" t="s">
        <v>1014</v>
      </c>
      <c r="R526" t="s">
        <v>1014</v>
      </c>
      <c r="S526" t="s">
        <v>1014</v>
      </c>
      <c r="T526" t="s">
        <v>1014</v>
      </c>
      <c r="U526" t="s">
        <v>1014</v>
      </c>
      <c r="V526" t="s">
        <v>1015</v>
      </c>
      <c r="W526">
        <v>61</v>
      </c>
      <c r="X526">
        <v>-1.35757177681386</v>
      </c>
      <c r="Y526">
        <v>-1.3212594460118601</v>
      </c>
      <c r="Z526">
        <v>-1.3833844648622899</v>
      </c>
      <c r="AA526">
        <v>-1.4046866213504801</v>
      </c>
      <c r="AB526">
        <v>-1.3682798611376299</v>
      </c>
      <c r="AC526">
        <v>-1.4111998409105</v>
      </c>
      <c r="AD526">
        <v>-1.3500050588154699</v>
      </c>
      <c r="AE526">
        <v>-1.2764235716601999</v>
      </c>
      <c r="AF526">
        <v>-1.1729470169699201</v>
      </c>
      <c r="AG526">
        <v>-1.2167493275039201</v>
      </c>
      <c r="AH526">
        <v>-0.90273752986073497</v>
      </c>
      <c r="AI526">
        <v>-0.71891163634588295</v>
      </c>
      <c r="AJ526">
        <v>0.113352623660327</v>
      </c>
      <c r="AK526">
        <v>-0.224713042109838</v>
      </c>
    </row>
    <row r="527" spans="1:37" x14ac:dyDescent="0.25">
      <c r="A527" t="s">
        <v>2148</v>
      </c>
      <c r="B527" t="s">
        <v>1177</v>
      </c>
      <c r="C527" t="s">
        <v>1116</v>
      </c>
      <c r="D527" t="s">
        <v>1117</v>
      </c>
      <c r="E527">
        <v>2168.6999999999998</v>
      </c>
      <c r="F527">
        <v>1.7959694838439599</v>
      </c>
      <c r="G527">
        <v>-0.70713403243719597</v>
      </c>
      <c r="H527">
        <v>0.79686523318131997</v>
      </c>
      <c r="I527">
        <v>0.93945536553725295</v>
      </c>
      <c r="J527">
        <v>-0.55561694422109498</v>
      </c>
      <c r="K527">
        <v>-0.73497593046696297</v>
      </c>
      <c r="L527">
        <v>0.34533081677636401</v>
      </c>
      <c r="M527">
        <v>6.5103371831033596E-2</v>
      </c>
      <c r="N527" t="s">
        <v>1020</v>
      </c>
      <c r="O527" t="s">
        <v>1030</v>
      </c>
      <c r="P527" t="s">
        <v>1008</v>
      </c>
      <c r="Q527" t="s">
        <v>1007</v>
      </c>
      <c r="R527" t="s">
        <v>1021</v>
      </c>
      <c r="S527" t="s">
        <v>1021</v>
      </c>
      <c r="T527" t="s">
        <v>1008</v>
      </c>
      <c r="U527" t="s">
        <v>1006</v>
      </c>
      <c r="V527" t="s">
        <v>1009</v>
      </c>
      <c r="W527">
        <v>10</v>
      </c>
      <c r="X527">
        <v>-1.08872199726055</v>
      </c>
      <c r="Y527">
        <v>-0.42482083689387201</v>
      </c>
      <c r="Z527">
        <v>0.52334288271750695</v>
      </c>
      <c r="AA527">
        <v>0.269032350377928</v>
      </c>
      <c r="AB527">
        <v>0.63490372275278795</v>
      </c>
      <c r="AC527">
        <v>-0.81353741983913097</v>
      </c>
      <c r="AD527">
        <v>-0.49254438133149703</v>
      </c>
      <c r="AE527">
        <v>0.13783748390601699</v>
      </c>
      <c r="AF527">
        <v>0.34102809222566799</v>
      </c>
      <c r="AG527">
        <v>0.62540748676980795</v>
      </c>
      <c r="AH527">
        <v>1.1880070246982899</v>
      </c>
      <c r="AI527">
        <v>1.4277505153502901</v>
      </c>
      <c r="AJ527">
        <v>1.6265233311220499</v>
      </c>
      <c r="AK527">
        <v>1.7959694838439599</v>
      </c>
    </row>
    <row r="528" spans="1:37" x14ac:dyDescent="0.25">
      <c r="A528" t="s">
        <v>2149</v>
      </c>
      <c r="B528" t="s">
        <v>1177</v>
      </c>
      <c r="C528" t="s">
        <v>1118</v>
      </c>
      <c r="D528" t="s">
        <v>1119</v>
      </c>
      <c r="E528">
        <v>906.4</v>
      </c>
      <c r="F528">
        <v>0.67747653094232796</v>
      </c>
      <c r="G528">
        <v>-0.328422780920608</v>
      </c>
      <c r="H528">
        <v>0.354876188248331</v>
      </c>
      <c r="I528">
        <v>0.82014579657263398</v>
      </c>
      <c r="J528">
        <v>-0.42708665227816101</v>
      </c>
      <c r="K528">
        <v>-1.1982700236959201</v>
      </c>
      <c r="L528">
        <v>3.82258991049128E-3</v>
      </c>
      <c r="M528">
        <v>-0.21734868070268601</v>
      </c>
      <c r="N528" t="s">
        <v>1051</v>
      </c>
      <c r="O528" t="s">
        <v>1006</v>
      </c>
      <c r="P528" t="s">
        <v>1008</v>
      </c>
      <c r="Q528" t="s">
        <v>1008</v>
      </c>
      <c r="R528" t="s">
        <v>1021</v>
      </c>
      <c r="S528" t="s">
        <v>1030</v>
      </c>
      <c r="T528" t="s">
        <v>1008</v>
      </c>
      <c r="U528" t="s">
        <v>1021</v>
      </c>
      <c r="V528" t="s">
        <v>1009</v>
      </c>
      <c r="W528">
        <v>34</v>
      </c>
      <c r="X528">
        <v>-1.2228296667556799</v>
      </c>
      <c r="Y528">
        <v>-1.23506171427143</v>
      </c>
      <c r="Z528">
        <v>-1.16558606943719</v>
      </c>
      <c r="AA528">
        <v>-1.52252233050133</v>
      </c>
      <c r="AB528">
        <v>-1.61373076779572</v>
      </c>
      <c r="AC528">
        <v>-1.62291971093916</v>
      </c>
      <c r="AD528">
        <v>-1.52589646404879</v>
      </c>
      <c r="AE528">
        <v>-1.27736066970026</v>
      </c>
      <c r="AF528">
        <v>-0.74739548242565601</v>
      </c>
      <c r="AG528">
        <v>-1.13235687765267</v>
      </c>
      <c r="AH528">
        <v>-0.33677151377989201</v>
      </c>
      <c r="AI528">
        <v>0.189888069395311</v>
      </c>
      <c r="AJ528">
        <v>4.40254819401973E-2</v>
      </c>
      <c r="AK528">
        <v>0.67747653094232796</v>
      </c>
    </row>
    <row r="529" spans="1:37" x14ac:dyDescent="0.25">
      <c r="A529" t="s">
        <v>2150</v>
      </c>
      <c r="B529" t="s">
        <v>1177</v>
      </c>
      <c r="C529" t="s">
        <v>1120</v>
      </c>
      <c r="D529" t="s">
        <v>1121</v>
      </c>
      <c r="E529">
        <v>324</v>
      </c>
      <c r="F529">
        <v>-0.48722156377099901</v>
      </c>
      <c r="N529" t="s">
        <v>1014</v>
      </c>
      <c r="O529" t="s">
        <v>1014</v>
      </c>
      <c r="P529" t="s">
        <v>1014</v>
      </c>
      <c r="Q529" t="s">
        <v>1014</v>
      </c>
      <c r="R529" t="s">
        <v>1014</v>
      </c>
      <c r="S529" t="s">
        <v>1014</v>
      </c>
      <c r="T529" t="s">
        <v>1014</v>
      </c>
      <c r="U529" t="s">
        <v>1014</v>
      </c>
      <c r="V529" t="s">
        <v>1015</v>
      </c>
      <c r="W529">
        <v>67</v>
      </c>
      <c r="X529">
        <v>-0.93192839261481997</v>
      </c>
      <c r="Y529">
        <v>-0.84152630509040005</v>
      </c>
      <c r="Z529">
        <v>-0.86510490441544396</v>
      </c>
      <c r="AA529">
        <v>-1.0620742324043599</v>
      </c>
      <c r="AB529">
        <v>-0.88200443434239595</v>
      </c>
      <c r="AC529">
        <v>-0.75076613107206902</v>
      </c>
      <c r="AD529">
        <v>-0.82430129918401995</v>
      </c>
      <c r="AE529">
        <v>-0.54719733853990804</v>
      </c>
      <c r="AF529">
        <v>-0.546392760623159</v>
      </c>
      <c r="AG529">
        <v>-0.74310482201169004</v>
      </c>
      <c r="AH529">
        <v>9.3662907187116604E-2</v>
      </c>
      <c r="AI529">
        <v>-1.0599111437625801</v>
      </c>
      <c r="AJ529">
        <v>-0.887958318708157</v>
      </c>
      <c r="AK529">
        <v>-0.48722156377099901</v>
      </c>
    </row>
    <row r="530" spans="1:37" x14ac:dyDescent="0.25">
      <c r="A530" t="s">
        <v>2151</v>
      </c>
      <c r="B530" t="s">
        <v>1177</v>
      </c>
      <c r="C530" t="s">
        <v>1122</v>
      </c>
      <c r="D530" t="s">
        <v>1123</v>
      </c>
      <c r="E530">
        <v>4297.3999999999996</v>
      </c>
      <c r="F530">
        <v>-0.65608991923953597</v>
      </c>
      <c r="G530">
        <v>1.8934776162258801E-2</v>
      </c>
      <c r="H530">
        <v>-0.86708444963079201</v>
      </c>
      <c r="I530">
        <v>-1.3011630152570901</v>
      </c>
      <c r="J530">
        <v>0.100008240618342</v>
      </c>
      <c r="K530">
        <v>1.3090474597883099</v>
      </c>
      <c r="L530">
        <v>-0.43499396633738302</v>
      </c>
      <c r="M530">
        <v>1.57457440894145</v>
      </c>
      <c r="N530" t="s">
        <v>1030</v>
      </c>
      <c r="O530" t="s">
        <v>1008</v>
      </c>
      <c r="P530" t="s">
        <v>1021</v>
      </c>
      <c r="Q530" t="s">
        <v>1030</v>
      </c>
      <c r="R530" t="s">
        <v>1006</v>
      </c>
      <c r="S530" t="s">
        <v>1007</v>
      </c>
      <c r="T530" t="s">
        <v>1021</v>
      </c>
      <c r="U530" t="s">
        <v>1007</v>
      </c>
      <c r="V530" t="s">
        <v>1009</v>
      </c>
      <c r="W530">
        <v>72</v>
      </c>
      <c r="X530">
        <v>-1.3104422247357399</v>
      </c>
      <c r="Y530">
        <v>-1.23252508446084</v>
      </c>
      <c r="Z530">
        <v>-1.55334091925339</v>
      </c>
      <c r="AA530">
        <v>-1.5883270735978501</v>
      </c>
      <c r="AB530">
        <v>-0.94864611986155001</v>
      </c>
      <c r="AC530">
        <v>-0.85030772537094401</v>
      </c>
      <c r="AD530">
        <v>-1.1070860644725899</v>
      </c>
      <c r="AE530">
        <v>-0.60165348984563805</v>
      </c>
      <c r="AF530">
        <v>-0.816281120558083</v>
      </c>
      <c r="AG530">
        <v>-1.1636699855827399</v>
      </c>
      <c r="AH530">
        <v>-0.36544920077945697</v>
      </c>
      <c r="AI530">
        <v>0.20979673490907499</v>
      </c>
      <c r="AJ530">
        <v>0.36058694396542301</v>
      </c>
      <c r="AK530">
        <v>-0.65608991923953597</v>
      </c>
    </row>
    <row r="531" spans="1:37" x14ac:dyDescent="0.25">
      <c r="A531" t="s">
        <v>2152</v>
      </c>
      <c r="B531" t="s">
        <v>1177</v>
      </c>
      <c r="C531" t="s">
        <v>1124</v>
      </c>
      <c r="D531" t="s">
        <v>1125</v>
      </c>
      <c r="E531">
        <v>7765</v>
      </c>
      <c r="F531">
        <v>-0.43735260539106102</v>
      </c>
      <c r="G531">
        <v>-0.29816775657772798</v>
      </c>
      <c r="H531">
        <v>-0.17587208335920401</v>
      </c>
      <c r="I531">
        <v>-0.38625393088660898</v>
      </c>
      <c r="J531">
        <v>-5.3691669452039299E-2</v>
      </c>
      <c r="K531">
        <v>0.118308853836303</v>
      </c>
      <c r="L531">
        <v>-0.71940137943274496</v>
      </c>
      <c r="M531">
        <v>0.72743649094151697</v>
      </c>
      <c r="N531" t="s">
        <v>1021</v>
      </c>
      <c r="O531" t="s">
        <v>1006</v>
      </c>
      <c r="P531" t="s">
        <v>1021</v>
      </c>
      <c r="Q531" t="s">
        <v>1021</v>
      </c>
      <c r="R531" t="s">
        <v>1006</v>
      </c>
      <c r="S531" t="s">
        <v>1006</v>
      </c>
      <c r="T531" t="s">
        <v>1021</v>
      </c>
      <c r="U531" t="s">
        <v>1008</v>
      </c>
      <c r="V531" t="s">
        <v>1009</v>
      </c>
      <c r="W531">
        <v>65</v>
      </c>
      <c r="X531">
        <v>-7.6569658214565101E-2</v>
      </c>
      <c r="Y531">
        <v>-0.54033169835328598</v>
      </c>
      <c r="Z531">
        <v>-0.70395568160723399</v>
      </c>
      <c r="AA531">
        <v>-0.59485236365014904</v>
      </c>
      <c r="AB531">
        <v>-0.47738887810448299</v>
      </c>
      <c r="AC531">
        <v>-0.70500289379187198</v>
      </c>
      <c r="AD531">
        <v>-0.46426849001632098</v>
      </c>
      <c r="AE531">
        <v>0.24744171481390001</v>
      </c>
      <c r="AF531">
        <v>-0.166136663264291</v>
      </c>
      <c r="AG531">
        <v>-0.43161249858829198</v>
      </c>
      <c r="AH531">
        <v>5.8098002021813401E-2</v>
      </c>
      <c r="AI531">
        <v>-0.14918247447206701</v>
      </c>
      <c r="AJ531">
        <v>-0.13176328416340199</v>
      </c>
      <c r="AK531">
        <v>-0.43735260539106102</v>
      </c>
    </row>
    <row r="532" spans="1:37" x14ac:dyDescent="0.25">
      <c r="A532" t="s">
        <v>2153</v>
      </c>
      <c r="B532" t="s">
        <v>1177</v>
      </c>
      <c r="C532" t="s">
        <v>1126</v>
      </c>
      <c r="D532" t="s">
        <v>1127</v>
      </c>
      <c r="E532">
        <v>3434.9</v>
      </c>
      <c r="F532">
        <v>-6.5101075939699896E-2</v>
      </c>
      <c r="G532">
        <v>0.18889817260150299</v>
      </c>
      <c r="H532">
        <v>0.19937511615385201</v>
      </c>
      <c r="I532">
        <v>0.67284295841373798</v>
      </c>
      <c r="J532">
        <v>-1.0001052594842299</v>
      </c>
      <c r="K532">
        <v>-0.89933382086986502</v>
      </c>
      <c r="L532">
        <v>-3.2073591298573498E-2</v>
      </c>
      <c r="M532">
        <v>-0.86434367169162096</v>
      </c>
      <c r="N532" t="s">
        <v>1006</v>
      </c>
      <c r="O532" t="s">
        <v>1008</v>
      </c>
      <c r="P532" t="s">
        <v>1006</v>
      </c>
      <c r="Q532" t="s">
        <v>1008</v>
      </c>
      <c r="R532" t="s">
        <v>1030</v>
      </c>
      <c r="S532" t="s">
        <v>1021</v>
      </c>
      <c r="T532" t="s">
        <v>1006</v>
      </c>
      <c r="U532" t="s">
        <v>1021</v>
      </c>
      <c r="V532" t="s">
        <v>1009</v>
      </c>
      <c r="W532">
        <v>58</v>
      </c>
      <c r="X532">
        <v>-0.16222842274267199</v>
      </c>
      <c r="Y532">
        <v>0.32589348526103501</v>
      </c>
      <c r="Z532">
        <v>0.170957579902697</v>
      </c>
      <c r="AA532">
        <v>-0.26374838067344197</v>
      </c>
      <c r="AB532">
        <v>0.20991617543305699</v>
      </c>
      <c r="AC532">
        <v>0.25268903993936398</v>
      </c>
      <c r="AD532">
        <v>0.206497792843607</v>
      </c>
      <c r="AE532">
        <v>0.25815500014397602</v>
      </c>
      <c r="AF532">
        <v>0.33827433927143602</v>
      </c>
      <c r="AG532">
        <v>0.15915222796905501</v>
      </c>
      <c r="AH532">
        <v>0.26867067102840098</v>
      </c>
      <c r="AI532">
        <v>0.75931981306084095</v>
      </c>
      <c r="AJ532">
        <v>0.74155288041421796</v>
      </c>
      <c r="AK532">
        <v>-6.5101075939699896E-2</v>
      </c>
    </row>
    <row r="533" spans="1:37" x14ac:dyDescent="0.25">
      <c r="A533" t="s">
        <v>2154</v>
      </c>
      <c r="B533" t="s">
        <v>1177</v>
      </c>
      <c r="C533" t="s">
        <v>1128</v>
      </c>
      <c r="D533" t="s">
        <v>1129</v>
      </c>
      <c r="E533">
        <v>4804.1000000000004</v>
      </c>
      <c r="F533">
        <v>0.24249879236855301</v>
      </c>
      <c r="G533">
        <v>-6.5855022835890398E-2</v>
      </c>
      <c r="H533">
        <v>-9.9202139185859198E-3</v>
      </c>
      <c r="I533">
        <v>0.65384075969187105</v>
      </c>
      <c r="J533">
        <v>-0.53720876055119005</v>
      </c>
      <c r="K533">
        <v>-0.38405163903087203</v>
      </c>
      <c r="L533">
        <v>-0.31838800645189202</v>
      </c>
      <c r="M533">
        <v>8.3116860952797897E-2</v>
      </c>
      <c r="N533" t="s">
        <v>1008</v>
      </c>
      <c r="O533" t="s">
        <v>1006</v>
      </c>
      <c r="P533" t="s">
        <v>1006</v>
      </c>
      <c r="Q533" t="s">
        <v>1008</v>
      </c>
      <c r="R533" t="s">
        <v>1021</v>
      </c>
      <c r="S533" t="s">
        <v>1021</v>
      </c>
      <c r="T533" t="s">
        <v>1006</v>
      </c>
      <c r="U533" t="s">
        <v>1006</v>
      </c>
      <c r="V533" t="s">
        <v>1009</v>
      </c>
      <c r="W533">
        <v>52</v>
      </c>
      <c r="X533">
        <v>-0.218989879731955</v>
      </c>
      <c r="Y533">
        <v>-0.52559989959180498</v>
      </c>
      <c r="Z533">
        <v>0.39564624929514602</v>
      </c>
      <c r="AA533">
        <v>0.214904697321605</v>
      </c>
      <c r="AB533">
        <v>-0.36642317298140498</v>
      </c>
      <c r="AC533">
        <v>-0.43645087188126902</v>
      </c>
      <c r="AD533">
        <v>0.22604061858341501</v>
      </c>
      <c r="AE533">
        <v>0.63596115816132603</v>
      </c>
      <c r="AF533">
        <v>0.57016841167237597</v>
      </c>
      <c r="AG533">
        <v>0.27660790463203799</v>
      </c>
      <c r="AH533">
        <v>-0.279040556432606</v>
      </c>
      <c r="AI533">
        <v>-0.209754729339408</v>
      </c>
      <c r="AJ533">
        <v>0.164860214625075</v>
      </c>
      <c r="AK533">
        <v>0.24249879236855301</v>
      </c>
    </row>
    <row r="534" spans="1:37" x14ac:dyDescent="0.25">
      <c r="A534" t="s">
        <v>2155</v>
      </c>
      <c r="B534" t="s">
        <v>1177</v>
      </c>
      <c r="C534" t="s">
        <v>1130</v>
      </c>
      <c r="D534" t="s">
        <v>1131</v>
      </c>
      <c r="E534">
        <v>6499.5</v>
      </c>
      <c r="F534">
        <v>-9.8246361693759401E-2</v>
      </c>
      <c r="G534">
        <v>-0.665792021143775</v>
      </c>
      <c r="H534">
        <v>-0.10768782350728801</v>
      </c>
      <c r="I534">
        <v>0.83790814006069603</v>
      </c>
      <c r="J534">
        <v>-1.3173791468603</v>
      </c>
      <c r="K534">
        <v>-1.18820838078095</v>
      </c>
      <c r="L534">
        <v>-0.96349731361366497</v>
      </c>
      <c r="M534">
        <v>-2.5107132321216699</v>
      </c>
      <c r="N534" t="s">
        <v>1006</v>
      </c>
      <c r="O534" t="s">
        <v>1030</v>
      </c>
      <c r="P534" t="s">
        <v>1006</v>
      </c>
      <c r="Q534" t="s">
        <v>1008</v>
      </c>
      <c r="R534" t="s">
        <v>1030</v>
      </c>
      <c r="S534" t="s">
        <v>1030</v>
      </c>
      <c r="T534" t="s">
        <v>1030</v>
      </c>
      <c r="U534" t="s">
        <v>1030</v>
      </c>
      <c r="V534" t="s">
        <v>1009</v>
      </c>
      <c r="W534">
        <v>59</v>
      </c>
      <c r="X534">
        <v>-9.5584243590526002E-2</v>
      </c>
      <c r="Y534">
        <v>0.39956346523964098</v>
      </c>
      <c r="Z534">
        <v>0.61576759967099803</v>
      </c>
      <c r="AA534">
        <v>-0.65239573536117401</v>
      </c>
      <c r="AB534">
        <v>-0.38183625325186898</v>
      </c>
      <c r="AC534">
        <v>-0.12703076826691601</v>
      </c>
      <c r="AD534">
        <v>0.24338285026593801</v>
      </c>
      <c r="AE534">
        <v>0.321017931106367</v>
      </c>
      <c r="AF534">
        <v>0.12644070284144701</v>
      </c>
      <c r="AG534">
        <v>-0.21659861588298199</v>
      </c>
      <c r="AH534">
        <v>-0.44004000334566801</v>
      </c>
      <c r="AI534">
        <v>-0.33830196503357401</v>
      </c>
      <c r="AJ534">
        <v>-0.14445810794432301</v>
      </c>
      <c r="AK534">
        <v>-9.8246361693759401E-2</v>
      </c>
    </row>
    <row r="535" spans="1:37" x14ac:dyDescent="0.25">
      <c r="A535" t="s">
        <v>2156</v>
      </c>
      <c r="B535" t="s">
        <v>1177</v>
      </c>
      <c r="C535" t="s">
        <v>1132</v>
      </c>
      <c r="D535" t="s">
        <v>1133</v>
      </c>
      <c r="E535">
        <v>2833</v>
      </c>
      <c r="F535">
        <v>1.2682958790027701</v>
      </c>
      <c r="G535">
        <v>1.21395573925442</v>
      </c>
      <c r="H535">
        <v>1.4718134960425999</v>
      </c>
      <c r="I535">
        <v>0.65933884803764298</v>
      </c>
      <c r="J535">
        <v>-0.64012096711771105</v>
      </c>
      <c r="K535">
        <v>1.4895188769899299</v>
      </c>
      <c r="L535">
        <v>-0.19555688214348799</v>
      </c>
      <c r="M535">
        <v>0.33992294248643601</v>
      </c>
      <c r="N535" t="s">
        <v>1020</v>
      </c>
      <c r="O535" t="s">
        <v>1007</v>
      </c>
      <c r="P535" t="s">
        <v>1007</v>
      </c>
      <c r="Q535" t="s">
        <v>1008</v>
      </c>
      <c r="R535" t="s">
        <v>1030</v>
      </c>
      <c r="S535" t="s">
        <v>1007</v>
      </c>
      <c r="T535" t="s">
        <v>1006</v>
      </c>
      <c r="U535" t="s">
        <v>1008</v>
      </c>
      <c r="V535" t="s">
        <v>1009</v>
      </c>
      <c r="W535">
        <v>13</v>
      </c>
      <c r="X535">
        <v>0.81925839629093</v>
      </c>
      <c r="Y535">
        <v>-0.11926250425401699</v>
      </c>
      <c r="Z535">
        <v>-0.33508327782455499</v>
      </c>
      <c r="AA535">
        <v>-0.12757625252434099</v>
      </c>
      <c r="AB535">
        <v>0.293729778609851</v>
      </c>
      <c r="AC535">
        <v>0.59383899968148401</v>
      </c>
      <c r="AD535">
        <v>0.78930917241099696</v>
      </c>
      <c r="AE535">
        <v>0.90251401834119604</v>
      </c>
      <c r="AF535">
        <v>0.94969619773414304</v>
      </c>
      <c r="AG535">
        <v>0.65079905971029195</v>
      </c>
      <c r="AH535">
        <v>0.45204700307676998</v>
      </c>
      <c r="AI535">
        <v>0.293467043811522</v>
      </c>
      <c r="AJ535">
        <v>0.54843068035565501</v>
      </c>
      <c r="AK535">
        <v>1.2682958790027701</v>
      </c>
    </row>
    <row r="536" spans="1:37" x14ac:dyDescent="0.25">
      <c r="A536" t="s">
        <v>2157</v>
      </c>
      <c r="B536" t="s">
        <v>1177</v>
      </c>
      <c r="C536" t="s">
        <v>1134</v>
      </c>
      <c r="D536" t="s">
        <v>1135</v>
      </c>
      <c r="E536">
        <v>4848.7</v>
      </c>
      <c r="F536">
        <v>0.27339800701091399</v>
      </c>
      <c r="G536">
        <v>0.62582567235976605</v>
      </c>
      <c r="H536">
        <v>-0.30463368867317903</v>
      </c>
      <c r="I536">
        <v>-0.41515125487941701</v>
      </c>
      <c r="J536">
        <v>-0.172064086128903</v>
      </c>
      <c r="K536">
        <v>1.5177901344551601</v>
      </c>
      <c r="L536">
        <v>-0.97205426838203901</v>
      </c>
      <c r="M536">
        <v>1.2030870084396099</v>
      </c>
      <c r="N536" t="s">
        <v>1008</v>
      </c>
      <c r="O536" t="s">
        <v>1007</v>
      </c>
      <c r="P536" t="s">
        <v>1021</v>
      </c>
      <c r="Q536" t="s">
        <v>1021</v>
      </c>
      <c r="R536" t="s">
        <v>1006</v>
      </c>
      <c r="S536" t="s">
        <v>1007</v>
      </c>
      <c r="T536" t="s">
        <v>1030</v>
      </c>
      <c r="U536" t="s">
        <v>1007</v>
      </c>
      <c r="V536" t="s">
        <v>1009</v>
      </c>
      <c r="W536">
        <v>51</v>
      </c>
      <c r="X536">
        <v>8.1176782531381803E-2</v>
      </c>
      <c r="Y536">
        <v>0.12581745142310599</v>
      </c>
      <c r="Z536">
        <v>-0.59095016679882895</v>
      </c>
      <c r="AA536">
        <v>-0.874281589108166</v>
      </c>
      <c r="AB536">
        <v>-0.46477318649335603</v>
      </c>
      <c r="AC536">
        <v>-0.24986390859638899</v>
      </c>
      <c r="AD536">
        <v>2.32498281454654E-2</v>
      </c>
      <c r="AE536">
        <v>7.1030576520218006E-2</v>
      </c>
      <c r="AF536">
        <v>0.31332893641403098</v>
      </c>
      <c r="AG536">
        <v>0.18487733012730601</v>
      </c>
      <c r="AH536">
        <v>0.18651214754301501</v>
      </c>
      <c r="AI536">
        <v>0.63587331013723802</v>
      </c>
      <c r="AJ536">
        <v>0.58693112497437205</v>
      </c>
      <c r="AK536">
        <v>0.27339800701091399</v>
      </c>
    </row>
    <row r="537" spans="1:37" x14ac:dyDescent="0.25">
      <c r="A537" t="s">
        <v>2158</v>
      </c>
      <c r="B537" t="s">
        <v>1177</v>
      </c>
      <c r="C537" t="s">
        <v>1136</v>
      </c>
      <c r="D537" t="s">
        <v>1137</v>
      </c>
      <c r="E537">
        <v>3002.2</v>
      </c>
      <c r="F537">
        <v>0.32927333121595898</v>
      </c>
      <c r="G537">
        <v>0.72048364214703198</v>
      </c>
      <c r="H537">
        <v>-0.77437615053841502</v>
      </c>
      <c r="I537">
        <v>-0.22829658598192301</v>
      </c>
      <c r="J537">
        <v>2.83852927923792E-2</v>
      </c>
      <c r="K537">
        <v>1.1045179059158901</v>
      </c>
      <c r="L537">
        <v>-0.99497059720634895</v>
      </c>
      <c r="M537">
        <v>0.71512798769175601</v>
      </c>
      <c r="N537" t="s">
        <v>1008</v>
      </c>
      <c r="O537" t="s">
        <v>1007</v>
      </c>
      <c r="P537" t="s">
        <v>1021</v>
      </c>
      <c r="Q537" t="s">
        <v>1021</v>
      </c>
      <c r="R537" t="s">
        <v>1006</v>
      </c>
      <c r="S537" t="s">
        <v>1007</v>
      </c>
      <c r="T537" t="s">
        <v>1030</v>
      </c>
      <c r="U537" t="s">
        <v>1008</v>
      </c>
      <c r="V537" t="s">
        <v>1009</v>
      </c>
      <c r="W537">
        <v>50</v>
      </c>
      <c r="X537">
        <v>-7.54909411758687E-2</v>
      </c>
      <c r="Y537">
        <v>-0.15356635443372699</v>
      </c>
      <c r="Z537">
        <v>5.2810157596154698E-2</v>
      </c>
      <c r="AA537">
        <v>-0.78120412248292104</v>
      </c>
      <c r="AB537">
        <v>-0.89802809034226905</v>
      </c>
      <c r="AC537">
        <v>-0.33102305634727902</v>
      </c>
      <c r="AD537">
        <v>1.7133616910409599E-2</v>
      </c>
      <c r="AE537">
        <v>0.17381630743855001</v>
      </c>
      <c r="AF537">
        <v>0.1395651376573</v>
      </c>
      <c r="AG537">
        <v>0.32905479245491798</v>
      </c>
      <c r="AH537">
        <v>0.287960139669453</v>
      </c>
      <c r="AI537">
        <v>0.458194258642384</v>
      </c>
      <c r="AJ537">
        <v>0.58591093450613396</v>
      </c>
      <c r="AK537">
        <v>0.32927333121595898</v>
      </c>
    </row>
    <row r="538" spans="1:37" x14ac:dyDescent="0.25">
      <c r="A538" t="s">
        <v>2159</v>
      </c>
      <c r="B538" t="s">
        <v>1177</v>
      </c>
      <c r="C538" t="s">
        <v>1138</v>
      </c>
      <c r="D538" t="s">
        <v>1139</v>
      </c>
      <c r="E538">
        <v>408.4</v>
      </c>
      <c r="F538">
        <v>0.17777189366332399</v>
      </c>
      <c r="N538" t="s">
        <v>1014</v>
      </c>
      <c r="O538" t="s">
        <v>1014</v>
      </c>
      <c r="P538" t="s">
        <v>1014</v>
      </c>
      <c r="Q538" t="s">
        <v>1014</v>
      </c>
      <c r="R538" t="s">
        <v>1014</v>
      </c>
      <c r="S538" t="s">
        <v>1014</v>
      </c>
      <c r="T538" t="s">
        <v>1014</v>
      </c>
      <c r="U538" t="s">
        <v>1014</v>
      </c>
      <c r="V538" t="s">
        <v>1015</v>
      </c>
      <c r="W538">
        <v>54</v>
      </c>
      <c r="X538">
        <v>0.30065718907449202</v>
      </c>
      <c r="Y538">
        <v>-0.33441325638470198</v>
      </c>
      <c r="Z538">
        <v>-0.61914981419716497</v>
      </c>
      <c r="AA538">
        <v>-0.687830624399284</v>
      </c>
      <c r="AB538">
        <v>-0.43538473205814099</v>
      </c>
      <c r="AC538">
        <v>-0.18478662080168601</v>
      </c>
      <c r="AD538">
        <v>1.5416198558444101</v>
      </c>
      <c r="AE538">
        <v>1.8555066932042099</v>
      </c>
      <c r="AF538">
        <v>1.3411644589893299</v>
      </c>
      <c r="AG538">
        <v>-0.13011846468457799</v>
      </c>
      <c r="AH538">
        <v>-7.0913753671087196E-2</v>
      </c>
      <c r="AI538">
        <v>0.14549483392058801</v>
      </c>
      <c r="AJ538">
        <v>0.240787635938781</v>
      </c>
      <c r="AK538">
        <v>0.17777189366332399</v>
      </c>
    </row>
    <row r="539" spans="1:37" x14ac:dyDescent="0.25">
      <c r="A539" t="s">
        <v>2160</v>
      </c>
      <c r="B539" t="s">
        <v>1177</v>
      </c>
      <c r="C539" t="s">
        <v>1140</v>
      </c>
      <c r="D539" t="s">
        <v>1141</v>
      </c>
      <c r="E539">
        <v>1300.5999999999999</v>
      </c>
      <c r="F539">
        <v>1.57407964291828</v>
      </c>
      <c r="G539">
        <v>-0.40708313402579799</v>
      </c>
      <c r="H539">
        <v>1.8616298203215</v>
      </c>
      <c r="I539">
        <v>-0.41241551884156202</v>
      </c>
      <c r="J539">
        <v>-0.75142866811679598</v>
      </c>
      <c r="K539">
        <v>0.44325897673578502</v>
      </c>
      <c r="L539">
        <v>-0.80413178775406702</v>
      </c>
      <c r="M539">
        <v>0.52661043703265698</v>
      </c>
      <c r="N539" t="s">
        <v>1020</v>
      </c>
      <c r="O539" t="s">
        <v>1021</v>
      </c>
      <c r="P539" t="s">
        <v>1007</v>
      </c>
      <c r="Q539" t="s">
        <v>1021</v>
      </c>
      <c r="R539" t="s">
        <v>1030</v>
      </c>
      <c r="S539" t="s">
        <v>1006</v>
      </c>
      <c r="T539" t="s">
        <v>1021</v>
      </c>
      <c r="U539" t="s">
        <v>1008</v>
      </c>
      <c r="V539" t="s">
        <v>1009</v>
      </c>
      <c r="W539">
        <v>11</v>
      </c>
      <c r="X539">
        <v>0.14873828284321799</v>
      </c>
      <c r="Y539">
        <v>0.385908729697167</v>
      </c>
      <c r="Z539">
        <v>0.58341612592116998</v>
      </c>
      <c r="AA539">
        <v>0.55186361224911296</v>
      </c>
      <c r="AB539">
        <v>-2.4165556552097699E-2</v>
      </c>
      <c r="AC539">
        <v>-0.26003652771505897</v>
      </c>
      <c r="AD539">
        <v>-0.281148310777523</v>
      </c>
      <c r="AE539">
        <v>-0.34100144755082401</v>
      </c>
      <c r="AF539">
        <v>0.22752737444899501</v>
      </c>
      <c r="AG539">
        <v>0.65561434011392505</v>
      </c>
      <c r="AH539">
        <v>0.80476054546750897</v>
      </c>
      <c r="AI539">
        <v>0.86444469427722304</v>
      </c>
      <c r="AJ539">
        <v>1.23410322387167</v>
      </c>
      <c r="AK539">
        <v>1.57407964291828</v>
      </c>
    </row>
    <row r="540" spans="1:37" x14ac:dyDescent="0.25">
      <c r="A540" t="s">
        <v>2161</v>
      </c>
      <c r="B540" t="s">
        <v>1177</v>
      </c>
      <c r="C540" t="s">
        <v>1142</v>
      </c>
      <c r="D540" t="s">
        <v>1143</v>
      </c>
      <c r="E540">
        <v>1558.4</v>
      </c>
      <c r="F540">
        <v>0.58803111817431297</v>
      </c>
      <c r="G540">
        <v>1.4722028967413201</v>
      </c>
      <c r="H540">
        <v>-1.25690077390969</v>
      </c>
      <c r="I540">
        <v>-2.3576265402046799</v>
      </c>
      <c r="J540">
        <v>0.22622712430012601</v>
      </c>
      <c r="K540">
        <v>0.16993318134951099</v>
      </c>
      <c r="L540">
        <v>8.1344592233038096E-2</v>
      </c>
      <c r="M540">
        <v>1.06319455735461</v>
      </c>
      <c r="N540" t="s">
        <v>1051</v>
      </c>
      <c r="O540" t="s">
        <v>1007</v>
      </c>
      <c r="P540" t="s">
        <v>1030</v>
      </c>
      <c r="Q540" t="s">
        <v>1030</v>
      </c>
      <c r="R540" t="s">
        <v>1008</v>
      </c>
      <c r="S540" t="s">
        <v>1006</v>
      </c>
      <c r="T540" t="s">
        <v>1008</v>
      </c>
      <c r="U540" t="s">
        <v>1007</v>
      </c>
      <c r="V540" t="s">
        <v>1009</v>
      </c>
      <c r="W540">
        <v>39</v>
      </c>
      <c r="X540">
        <v>-0.49436280315284198</v>
      </c>
      <c r="Y540">
        <v>-0.40003614620920303</v>
      </c>
      <c r="Z540">
        <v>1.57925165067208E-2</v>
      </c>
      <c r="AA540">
        <v>0.52377420976856703</v>
      </c>
      <c r="AB540">
        <v>-0.21904155794727301</v>
      </c>
      <c r="AC540">
        <v>-0.31288392851067098</v>
      </c>
      <c r="AD540">
        <v>-0.23621087889713999</v>
      </c>
      <c r="AE540">
        <v>-0.69343920501375</v>
      </c>
      <c r="AF540">
        <v>-0.56964235259228402</v>
      </c>
      <c r="AG540">
        <v>4.0136455720648001E-2</v>
      </c>
      <c r="AH540">
        <v>0.52635349135445497</v>
      </c>
      <c r="AI540">
        <v>0.57039804039804198</v>
      </c>
      <c r="AJ540">
        <v>0.499196130471938</v>
      </c>
      <c r="AK540">
        <v>0.58803111817431297</v>
      </c>
    </row>
    <row r="541" spans="1:37" x14ac:dyDescent="0.25">
      <c r="A541" t="s">
        <v>2162</v>
      </c>
      <c r="B541" t="s">
        <v>1177</v>
      </c>
      <c r="C541" t="s">
        <v>1144</v>
      </c>
      <c r="D541" t="s">
        <v>1145</v>
      </c>
      <c r="E541">
        <v>5539.8</v>
      </c>
      <c r="F541">
        <v>1.2195098736273999</v>
      </c>
      <c r="G541">
        <v>-0.63337720398256503</v>
      </c>
      <c r="H541">
        <v>-1.25690077390969</v>
      </c>
      <c r="I541">
        <v>0.62599901410096503</v>
      </c>
      <c r="J541">
        <v>0.13287843710028399</v>
      </c>
      <c r="K541">
        <v>1.0691182292874599</v>
      </c>
      <c r="L541">
        <v>-3.91349605545862E-2</v>
      </c>
      <c r="M541">
        <v>1.9810586370184999</v>
      </c>
      <c r="N541" t="s">
        <v>1020</v>
      </c>
      <c r="O541" t="s">
        <v>1030</v>
      </c>
      <c r="P541" t="s">
        <v>1030</v>
      </c>
      <c r="Q541" t="s">
        <v>1008</v>
      </c>
      <c r="R541" t="s">
        <v>1006</v>
      </c>
      <c r="S541" t="s">
        <v>1007</v>
      </c>
      <c r="T541" t="s">
        <v>1006</v>
      </c>
      <c r="U541" t="s">
        <v>1007</v>
      </c>
      <c r="V541" t="s">
        <v>1009</v>
      </c>
      <c r="W541">
        <v>16</v>
      </c>
      <c r="X541">
        <v>-0.28844384854704003</v>
      </c>
      <c r="Y541">
        <v>1.79440166884328E-2</v>
      </c>
      <c r="Z541">
        <v>0.26659398400759399</v>
      </c>
      <c r="AA541">
        <v>0.57350724769288697</v>
      </c>
      <c r="AB541">
        <v>-0.26660990575126597</v>
      </c>
      <c r="AC541">
        <v>-0.105018499043133</v>
      </c>
      <c r="AD541">
        <v>0.59952051184561805</v>
      </c>
      <c r="AE541">
        <v>1.2180843747860099</v>
      </c>
      <c r="AF541">
        <v>1.20221470327935</v>
      </c>
      <c r="AG541">
        <v>0.78969232370876996</v>
      </c>
      <c r="AH541">
        <v>1.0927468246508401</v>
      </c>
      <c r="AI541">
        <v>1.5138978311771101</v>
      </c>
      <c r="AJ541">
        <v>1.48915322659895</v>
      </c>
      <c r="AK541">
        <v>1.2195098736273999</v>
      </c>
    </row>
    <row r="542" spans="1:37" x14ac:dyDescent="0.25">
      <c r="A542" t="s">
        <v>2163</v>
      </c>
      <c r="B542" t="s">
        <v>1177</v>
      </c>
      <c r="C542" t="s">
        <v>1146</v>
      </c>
      <c r="D542" t="s">
        <v>1147</v>
      </c>
      <c r="E542">
        <v>5922.5</v>
      </c>
      <c r="F542">
        <v>0.39568278998752798</v>
      </c>
      <c r="G542">
        <v>-0.70991189771349095</v>
      </c>
      <c r="H542">
        <v>-0.477268125351893</v>
      </c>
      <c r="I542">
        <v>5.3978187394211397E-2</v>
      </c>
      <c r="J542">
        <v>0.84147181908908997</v>
      </c>
      <c r="K542">
        <v>-0.66116484265247</v>
      </c>
      <c r="L542">
        <v>-3.1136482070792601E-2</v>
      </c>
      <c r="M542">
        <v>1.5672924893359499</v>
      </c>
      <c r="N542" t="s">
        <v>1008</v>
      </c>
      <c r="O542" t="s">
        <v>1030</v>
      </c>
      <c r="P542" t="s">
        <v>1021</v>
      </c>
      <c r="Q542" t="s">
        <v>1006</v>
      </c>
      <c r="R542" t="s">
        <v>1007</v>
      </c>
      <c r="S542" t="s">
        <v>1021</v>
      </c>
      <c r="T542" t="s">
        <v>1008</v>
      </c>
      <c r="U542" t="s">
        <v>1007</v>
      </c>
      <c r="V542" t="s">
        <v>1009</v>
      </c>
      <c r="W542">
        <v>48</v>
      </c>
      <c r="X542">
        <v>-1.0030260607919801</v>
      </c>
      <c r="Y542">
        <v>-1.22586444952795</v>
      </c>
      <c r="Z542">
        <v>-1.17332233793833</v>
      </c>
      <c r="AA542">
        <v>-1.2429652291014199</v>
      </c>
      <c r="AB542">
        <v>-1.2292637513101901</v>
      </c>
      <c r="AC542">
        <v>-0.16249193458369099</v>
      </c>
      <c r="AD542">
        <v>0.112928902252171</v>
      </c>
      <c r="AE542">
        <v>0.24034316207284701</v>
      </c>
      <c r="AF542">
        <v>0.63669586711326898</v>
      </c>
      <c r="AG542">
        <v>0.77305076108942605</v>
      </c>
      <c r="AH542">
        <v>0.93888035576406603</v>
      </c>
      <c r="AI542">
        <v>1.0161118269610501</v>
      </c>
      <c r="AJ542">
        <v>0.66646506321855203</v>
      </c>
      <c r="AK542">
        <v>0.39568278998752798</v>
      </c>
    </row>
    <row r="543" spans="1:37" x14ac:dyDescent="0.25">
      <c r="A543" t="s">
        <v>2164</v>
      </c>
      <c r="B543" t="s">
        <v>1177</v>
      </c>
      <c r="C543" t="s">
        <v>1148</v>
      </c>
      <c r="D543" t="s">
        <v>1149</v>
      </c>
      <c r="E543">
        <v>2170.4</v>
      </c>
      <c r="F543">
        <v>-0.172794944158674</v>
      </c>
      <c r="G543">
        <v>-0.38035537152999399</v>
      </c>
      <c r="H543">
        <v>-1.6467170981885899</v>
      </c>
      <c r="I543">
        <v>-0.12908602451329501</v>
      </c>
      <c r="J543">
        <v>-0.23671177418203701</v>
      </c>
      <c r="K543">
        <v>0.53040142659575995</v>
      </c>
      <c r="L543">
        <v>0.39562768178563801</v>
      </c>
      <c r="M543">
        <v>1.13517791966668</v>
      </c>
      <c r="N543" t="s">
        <v>1006</v>
      </c>
      <c r="O543" t="s">
        <v>1021</v>
      </c>
      <c r="P543" t="s">
        <v>1030</v>
      </c>
      <c r="Q543" t="s">
        <v>1021</v>
      </c>
      <c r="R543" t="s">
        <v>1021</v>
      </c>
      <c r="S543" t="s">
        <v>1008</v>
      </c>
      <c r="T543" t="s">
        <v>1008</v>
      </c>
      <c r="U543" t="s">
        <v>1007</v>
      </c>
      <c r="V543" t="s">
        <v>1009</v>
      </c>
      <c r="W543">
        <v>60</v>
      </c>
      <c r="X543">
        <v>-1.3996571792204</v>
      </c>
      <c r="Y543">
        <v>-0.99329960697115105</v>
      </c>
      <c r="Z543">
        <v>-0.63602994817078395</v>
      </c>
      <c r="AA543">
        <v>-0.60591151694470302</v>
      </c>
      <c r="AB543">
        <v>-0.82901391544051795</v>
      </c>
      <c r="AC543">
        <v>-1.62501240563464</v>
      </c>
      <c r="AD543">
        <v>-0.88111846404268301</v>
      </c>
      <c r="AE543">
        <v>-0.14560626299774199</v>
      </c>
      <c r="AF543">
        <v>-0.71160213732091604</v>
      </c>
      <c r="AG543">
        <v>-0.300285478036521</v>
      </c>
      <c r="AH543">
        <v>0.29741090699799999</v>
      </c>
      <c r="AI543">
        <v>1.0401677756238801</v>
      </c>
      <c r="AJ543">
        <v>0.49449307393721098</v>
      </c>
      <c r="AK543">
        <v>-0.172794944158674</v>
      </c>
    </row>
    <row r="544" spans="1:37" x14ac:dyDescent="0.25">
      <c r="A544" t="s">
        <v>2165</v>
      </c>
      <c r="B544" t="s">
        <v>1177</v>
      </c>
      <c r="C544" t="s">
        <v>1150</v>
      </c>
      <c r="D544" t="s">
        <v>1151</v>
      </c>
      <c r="E544">
        <v>7282.6</v>
      </c>
      <c r="F544">
        <v>-0.34364909843277203</v>
      </c>
      <c r="G544">
        <v>-0.34401179257558501</v>
      </c>
      <c r="H544">
        <v>-1.48916013357225</v>
      </c>
      <c r="I544">
        <v>-0.958893450306465</v>
      </c>
      <c r="J544">
        <v>0.84577866854129102</v>
      </c>
      <c r="K544">
        <v>0.96253009201873496</v>
      </c>
      <c r="L544">
        <v>7.4832914801863202E-4</v>
      </c>
      <c r="M544">
        <v>1.30357773980012</v>
      </c>
      <c r="N544" t="s">
        <v>1021</v>
      </c>
      <c r="O544" t="s">
        <v>1021</v>
      </c>
      <c r="P544" t="s">
        <v>1030</v>
      </c>
      <c r="Q544" t="s">
        <v>1030</v>
      </c>
      <c r="R544" t="s">
        <v>1007</v>
      </c>
      <c r="S544" t="s">
        <v>1008</v>
      </c>
      <c r="T544" t="s">
        <v>1008</v>
      </c>
      <c r="U544" t="s">
        <v>1007</v>
      </c>
      <c r="V544" t="s">
        <v>1009</v>
      </c>
      <c r="W544">
        <v>63</v>
      </c>
      <c r="X544">
        <v>-1.15289821911399</v>
      </c>
      <c r="Y544">
        <v>-0.88406235082877005</v>
      </c>
      <c r="Z544">
        <v>-0.815114792020594</v>
      </c>
      <c r="AA544">
        <v>-1.1851849836039601</v>
      </c>
      <c r="AB544">
        <v>-0.944074610664839</v>
      </c>
      <c r="AC544">
        <v>-0.64886971618447498</v>
      </c>
      <c r="AD544">
        <v>-0.56147351708080495</v>
      </c>
      <c r="AE544">
        <v>-0.43956766332499098</v>
      </c>
      <c r="AF544">
        <v>-0.247744573647627</v>
      </c>
      <c r="AG544">
        <v>-0.17067592384682401</v>
      </c>
      <c r="AH544">
        <v>5.5097236868312797E-2</v>
      </c>
      <c r="AI544">
        <v>8.3179855777768305E-2</v>
      </c>
      <c r="AJ544">
        <v>-0.20204415570599099</v>
      </c>
      <c r="AK544">
        <v>-0.34364909843277203</v>
      </c>
    </row>
    <row r="545" spans="1:37" x14ac:dyDescent="0.25">
      <c r="A545" t="s">
        <v>2166</v>
      </c>
      <c r="B545" t="s">
        <v>1177</v>
      </c>
      <c r="C545" t="s">
        <v>1152</v>
      </c>
      <c r="D545" t="s">
        <v>1153</v>
      </c>
      <c r="E545">
        <v>513.1</v>
      </c>
      <c r="F545">
        <v>-0.64963842211834799</v>
      </c>
      <c r="G545">
        <v>-0.199187095305075</v>
      </c>
      <c r="H545">
        <v>-1.6467170981885899</v>
      </c>
      <c r="I545">
        <v>-0.26924592753349902</v>
      </c>
      <c r="J545">
        <v>1.1165704659654101</v>
      </c>
      <c r="K545">
        <v>-0.41576114477431603</v>
      </c>
      <c r="L545">
        <v>5.7191352934203799E-2</v>
      </c>
      <c r="M545">
        <v>0.65249351816646195</v>
      </c>
      <c r="N545" t="s">
        <v>1030</v>
      </c>
      <c r="O545" t="s">
        <v>1006</v>
      </c>
      <c r="P545" t="s">
        <v>1030</v>
      </c>
      <c r="Q545" t="s">
        <v>1021</v>
      </c>
      <c r="R545" t="s">
        <v>1007</v>
      </c>
      <c r="S545" t="s">
        <v>1021</v>
      </c>
      <c r="T545" t="s">
        <v>1008</v>
      </c>
      <c r="U545" t="s">
        <v>1008</v>
      </c>
      <c r="V545" t="s">
        <v>1009</v>
      </c>
      <c r="W545">
        <v>71</v>
      </c>
      <c r="X545">
        <v>-0.49781540584872502</v>
      </c>
      <c r="Y545">
        <v>-0.218998775575623</v>
      </c>
      <c r="Z545">
        <v>-4.3678631504757801E-2</v>
      </c>
      <c r="AA545">
        <v>-0.99249795704186095</v>
      </c>
      <c r="AB545">
        <v>-1.2270614984025201</v>
      </c>
      <c r="AC545">
        <v>-1.1404195053835799</v>
      </c>
      <c r="AD545">
        <v>-0.86486167506969502</v>
      </c>
      <c r="AE545">
        <v>-1.19751981109399</v>
      </c>
      <c r="AF545">
        <v>-0.21419633894170101</v>
      </c>
      <c r="AG545">
        <v>-0.33810756424242999</v>
      </c>
      <c r="AH545">
        <v>-0.72390259906471999</v>
      </c>
      <c r="AI545">
        <v>0.34857847368906297</v>
      </c>
      <c r="AJ545">
        <v>0.36255652160811502</v>
      </c>
      <c r="AK545">
        <v>-0.64963842211834799</v>
      </c>
    </row>
    <row r="546" spans="1:37" x14ac:dyDescent="0.25">
      <c r="A546" t="s">
        <v>2167</v>
      </c>
      <c r="B546" t="s">
        <v>1177</v>
      </c>
      <c r="C546" t="s">
        <v>1154</v>
      </c>
      <c r="D546" t="s">
        <v>1155</v>
      </c>
      <c r="E546">
        <v>2227.4</v>
      </c>
      <c r="F546">
        <v>-0.57890769397928599</v>
      </c>
      <c r="G546">
        <v>-0.68490144912737105</v>
      </c>
      <c r="H546">
        <v>0.50751074540206598</v>
      </c>
      <c r="I546">
        <v>0.14309714568576001</v>
      </c>
      <c r="J546">
        <v>0.34567959166148998</v>
      </c>
      <c r="K546">
        <v>-1.18855309824237</v>
      </c>
      <c r="L546">
        <v>-0.80836495349469895</v>
      </c>
      <c r="M546">
        <v>-1.7490749083648699E-2</v>
      </c>
      <c r="N546" t="s">
        <v>1030</v>
      </c>
      <c r="O546" t="s">
        <v>1030</v>
      </c>
      <c r="P546" t="s">
        <v>1008</v>
      </c>
      <c r="Q546" t="s">
        <v>1006</v>
      </c>
      <c r="R546" t="s">
        <v>1008</v>
      </c>
      <c r="S546" t="s">
        <v>1030</v>
      </c>
      <c r="T546" t="s">
        <v>1030</v>
      </c>
      <c r="U546" t="s">
        <v>1006</v>
      </c>
      <c r="V546" t="s">
        <v>1009</v>
      </c>
      <c r="W546">
        <v>68</v>
      </c>
      <c r="X546">
        <v>0.27654275474784901</v>
      </c>
      <c r="Y546">
        <v>0.34886971935111699</v>
      </c>
      <c r="Z546">
        <v>-0.853857647200578</v>
      </c>
      <c r="AA546">
        <v>-1.3400019570070201</v>
      </c>
      <c r="AB546">
        <v>-0.72652027585787504</v>
      </c>
      <c r="AC546">
        <v>-0.46100001993307499</v>
      </c>
      <c r="AD546">
        <v>-0.46626551748626499</v>
      </c>
      <c r="AE546">
        <v>-0.64614138142873401</v>
      </c>
      <c r="AF546">
        <v>-0.469628606374765</v>
      </c>
      <c r="AG546">
        <v>-0.37739708042147702</v>
      </c>
      <c r="AH546">
        <v>-0.56157704587864798</v>
      </c>
      <c r="AI546">
        <v>-0.33616249336906501</v>
      </c>
      <c r="AJ546">
        <v>-0.52182643369771198</v>
      </c>
      <c r="AK546">
        <v>-0.57890769397928599</v>
      </c>
    </row>
    <row r="547" spans="1:37" x14ac:dyDescent="0.25">
      <c r="A547" t="s">
        <v>2168</v>
      </c>
      <c r="B547" t="s">
        <v>1177</v>
      </c>
      <c r="C547" t="s">
        <v>1156</v>
      </c>
      <c r="D547" t="s">
        <v>1157</v>
      </c>
      <c r="E547">
        <v>2572.6999999999998</v>
      </c>
      <c r="F547">
        <v>-0.47309377523361201</v>
      </c>
      <c r="G547">
        <v>-0.13482170752141701</v>
      </c>
      <c r="H547">
        <v>0.51741731173509398</v>
      </c>
      <c r="I547">
        <v>-0.43798092483064299</v>
      </c>
      <c r="J547">
        <v>0.48735951755293699</v>
      </c>
      <c r="K547">
        <v>-0.44609558760357498</v>
      </c>
      <c r="L547">
        <v>-0.34204461024688598</v>
      </c>
      <c r="M547">
        <v>-1.0616343184392701E-3</v>
      </c>
      <c r="N547" t="s">
        <v>1021</v>
      </c>
      <c r="O547" t="s">
        <v>1006</v>
      </c>
      <c r="P547" t="s">
        <v>1008</v>
      </c>
      <c r="Q547" t="s">
        <v>1021</v>
      </c>
      <c r="R547" t="s">
        <v>1008</v>
      </c>
      <c r="S547" t="s">
        <v>1021</v>
      </c>
      <c r="T547" t="s">
        <v>1006</v>
      </c>
      <c r="U547" t="s">
        <v>1006</v>
      </c>
      <c r="V547" t="s">
        <v>1009</v>
      </c>
      <c r="W547">
        <v>66</v>
      </c>
      <c r="X547">
        <v>-1.2779853577472</v>
      </c>
      <c r="Y547">
        <v>-0.65928781012717097</v>
      </c>
      <c r="Z547">
        <v>-1.1076759480829399</v>
      </c>
      <c r="AA547">
        <v>-1.3894908964473001</v>
      </c>
      <c r="AB547">
        <v>-1.28242407009038</v>
      </c>
      <c r="AC547">
        <v>-1.21175716144724</v>
      </c>
      <c r="AD547">
        <v>-1.26951124665808</v>
      </c>
      <c r="AE547">
        <v>-1.18288544084758</v>
      </c>
      <c r="AF547">
        <v>-1.2380895522150199</v>
      </c>
      <c r="AG547">
        <v>-1.3268622357581199</v>
      </c>
      <c r="AH547">
        <v>-0.82606121691476098</v>
      </c>
      <c r="AI547">
        <v>-0.46851624834275801</v>
      </c>
      <c r="AJ547">
        <v>-0.25934399225889798</v>
      </c>
      <c r="AK547">
        <v>-0.47309377523361201</v>
      </c>
    </row>
    <row r="548" spans="1:37" x14ac:dyDescent="0.25">
      <c r="A548" t="s">
        <v>2169</v>
      </c>
      <c r="B548" t="s">
        <v>1177</v>
      </c>
      <c r="C548" t="s">
        <v>1158</v>
      </c>
      <c r="D548" t="s">
        <v>1159</v>
      </c>
      <c r="E548">
        <v>5206.1000000000004</v>
      </c>
      <c r="F548">
        <v>0.60454919220578995</v>
      </c>
      <c r="G548">
        <v>-0.40489697979806399</v>
      </c>
      <c r="H548">
        <v>1.0819971717637</v>
      </c>
      <c r="I548">
        <v>0.74463126906394095</v>
      </c>
      <c r="J548">
        <v>0.28712351758145899</v>
      </c>
      <c r="K548">
        <v>1.6311411987506199</v>
      </c>
      <c r="L548">
        <v>-0.54202994226166501</v>
      </c>
      <c r="M548">
        <v>1.48095880750248</v>
      </c>
      <c r="N548" t="s">
        <v>1051</v>
      </c>
      <c r="O548" t="s">
        <v>1021</v>
      </c>
      <c r="P548" t="s">
        <v>1007</v>
      </c>
      <c r="Q548" t="s">
        <v>1008</v>
      </c>
      <c r="R548" t="s">
        <v>1008</v>
      </c>
      <c r="S548" t="s">
        <v>1007</v>
      </c>
      <c r="T548" t="s">
        <v>1021</v>
      </c>
      <c r="U548" t="s">
        <v>1007</v>
      </c>
      <c r="V548" t="s">
        <v>1009</v>
      </c>
      <c r="W548">
        <v>38</v>
      </c>
      <c r="X548">
        <v>-0.242189248144109</v>
      </c>
      <c r="Y548">
        <v>-0.26980654197411702</v>
      </c>
      <c r="Z548">
        <v>-0.61854864690358002</v>
      </c>
      <c r="AA548">
        <v>-0.934225651999817</v>
      </c>
      <c r="AB548">
        <v>-0.88058250506068503</v>
      </c>
      <c r="AC548">
        <v>-0.606332581837703</v>
      </c>
      <c r="AD548">
        <v>-0.552537121094961</v>
      </c>
      <c r="AE548">
        <v>-0.214384849500137</v>
      </c>
      <c r="AF548">
        <v>0.241631393649302</v>
      </c>
      <c r="AG548">
        <v>0.48092905089232402</v>
      </c>
      <c r="AH548">
        <v>0.85551089427052496</v>
      </c>
      <c r="AI548">
        <v>1.1776692945668199</v>
      </c>
      <c r="AJ548">
        <v>0.92032263217041299</v>
      </c>
      <c r="AK548">
        <v>0.60454919220578995</v>
      </c>
    </row>
    <row r="549" spans="1:37" x14ac:dyDescent="0.25">
      <c r="A549" t="s">
        <v>2170</v>
      </c>
      <c r="B549" t="s">
        <v>1177</v>
      </c>
      <c r="C549" t="s">
        <v>1160</v>
      </c>
      <c r="D549" t="s">
        <v>1161</v>
      </c>
      <c r="E549">
        <v>4004.3</v>
      </c>
      <c r="F549">
        <v>0.13104229573397699</v>
      </c>
      <c r="G549">
        <v>-0.54664830748144899</v>
      </c>
      <c r="H549">
        <v>1.8616298203215</v>
      </c>
      <c r="I549">
        <v>1.0526593202372101</v>
      </c>
      <c r="J549">
        <v>0.49087442382850399</v>
      </c>
      <c r="K549">
        <v>0.51209708888773198</v>
      </c>
      <c r="L549">
        <v>-0.67752975911612301</v>
      </c>
      <c r="M549">
        <v>1.1532755526454901</v>
      </c>
      <c r="N549" t="s">
        <v>1006</v>
      </c>
      <c r="O549" t="s">
        <v>1021</v>
      </c>
      <c r="P549" t="s">
        <v>1007</v>
      </c>
      <c r="Q549" t="s">
        <v>1007</v>
      </c>
      <c r="R549" t="s">
        <v>1008</v>
      </c>
      <c r="S549" t="s">
        <v>1008</v>
      </c>
      <c r="T549" t="s">
        <v>1021</v>
      </c>
      <c r="U549" t="s">
        <v>1007</v>
      </c>
      <c r="V549" t="s">
        <v>1009</v>
      </c>
      <c r="W549">
        <v>56</v>
      </c>
      <c r="X549">
        <v>-0.39618567911984798</v>
      </c>
      <c r="Y549">
        <v>-0.69697874182471198</v>
      </c>
      <c r="Z549">
        <v>-1.02038844395187</v>
      </c>
      <c r="AA549">
        <v>-0.77866945639029395</v>
      </c>
      <c r="AB549">
        <v>-0.822160467446997</v>
      </c>
      <c r="AC549">
        <v>-0.82149146542817197</v>
      </c>
      <c r="AD549">
        <v>-0.96682540000835804</v>
      </c>
      <c r="AE549">
        <v>-0.64742307579139302</v>
      </c>
      <c r="AF549">
        <v>-0.50308768412000004</v>
      </c>
      <c r="AG549">
        <v>-0.29710866633495497</v>
      </c>
      <c r="AH549">
        <v>1.04660058503388</v>
      </c>
      <c r="AI549">
        <v>1.2690060732947801</v>
      </c>
      <c r="AJ549">
        <v>0.883062213507809</v>
      </c>
      <c r="AK549">
        <v>0.13104229573397699</v>
      </c>
    </row>
    <row r="550" spans="1:37" x14ac:dyDescent="0.25">
      <c r="A550" t="s">
        <v>2171</v>
      </c>
      <c r="B550" t="s">
        <v>1177</v>
      </c>
      <c r="C550" t="s">
        <v>1162</v>
      </c>
      <c r="D550" t="s">
        <v>1163</v>
      </c>
      <c r="E550">
        <v>1985.6</v>
      </c>
      <c r="F550">
        <v>1.8074083588582499</v>
      </c>
      <c r="G550">
        <v>-0.53523263406354804</v>
      </c>
      <c r="H550">
        <v>1.8616298203215</v>
      </c>
      <c r="I550">
        <v>1.1718440424462599</v>
      </c>
      <c r="J550">
        <v>-0.18652900895350799</v>
      </c>
      <c r="K550">
        <v>-0.362200162533792</v>
      </c>
      <c r="L550">
        <v>0.66593238480930605</v>
      </c>
      <c r="M550">
        <v>-1.3224626183297401</v>
      </c>
      <c r="N550" t="s">
        <v>1020</v>
      </c>
      <c r="O550" t="s">
        <v>1021</v>
      </c>
      <c r="P550" t="s">
        <v>1007</v>
      </c>
      <c r="Q550" t="s">
        <v>1007</v>
      </c>
      <c r="R550" t="s">
        <v>1021</v>
      </c>
      <c r="S550" t="s">
        <v>1021</v>
      </c>
      <c r="T550" t="s">
        <v>1007</v>
      </c>
      <c r="U550" t="s">
        <v>1030</v>
      </c>
      <c r="V550" t="s">
        <v>1009</v>
      </c>
      <c r="W550">
        <v>8</v>
      </c>
      <c r="X550">
        <v>0.406237504404387</v>
      </c>
      <c r="Y550">
        <v>0.53163996905180999</v>
      </c>
      <c r="Z550">
        <v>5.4892956972717399E-2</v>
      </c>
      <c r="AA550">
        <v>-0.17857017695070601</v>
      </c>
      <c r="AB550">
        <v>0.38933174301412898</v>
      </c>
      <c r="AC550">
        <v>0.52344460811356197</v>
      </c>
      <c r="AD550">
        <v>0.91382716879714698</v>
      </c>
      <c r="AE550">
        <v>1.21656402178024</v>
      </c>
      <c r="AF550">
        <v>1.23962544215188</v>
      </c>
      <c r="AG550">
        <v>2.0811140385500799</v>
      </c>
      <c r="AH550">
        <v>1.6645019177831299</v>
      </c>
      <c r="AI550">
        <v>1.8901562862063299</v>
      </c>
      <c r="AJ550">
        <v>2.82174388413471</v>
      </c>
      <c r="AK550">
        <v>1.8074083588582499</v>
      </c>
    </row>
    <row r="551" spans="1:37" x14ac:dyDescent="0.25">
      <c r="A551" t="s">
        <v>2172</v>
      </c>
      <c r="B551" t="s">
        <v>1177</v>
      </c>
      <c r="C551" t="s">
        <v>1164</v>
      </c>
      <c r="D551" t="s">
        <v>1165</v>
      </c>
      <c r="E551">
        <v>3446.8</v>
      </c>
      <c r="F551">
        <v>1.0337640677836999</v>
      </c>
      <c r="G551">
        <v>-0.598996151495507</v>
      </c>
      <c r="H551">
        <v>1.7440448045524499</v>
      </c>
      <c r="I551">
        <v>0.94937459299526705</v>
      </c>
      <c r="J551">
        <v>-0.34186456986839098</v>
      </c>
      <c r="K551">
        <v>-2.26923738075708E-2</v>
      </c>
      <c r="L551">
        <v>-0.18081303457685399</v>
      </c>
      <c r="M551">
        <v>-5.13245764011089E-2</v>
      </c>
      <c r="N551" t="s">
        <v>1020</v>
      </c>
      <c r="O551" t="s">
        <v>1030</v>
      </c>
      <c r="P551" t="s">
        <v>1007</v>
      </c>
      <c r="Q551" t="s">
        <v>1007</v>
      </c>
      <c r="R551" t="s">
        <v>1021</v>
      </c>
      <c r="S551" t="s">
        <v>1006</v>
      </c>
      <c r="T551" t="s">
        <v>1006</v>
      </c>
      <c r="U551" t="s">
        <v>1006</v>
      </c>
      <c r="V551" t="s">
        <v>1009</v>
      </c>
      <c r="W551">
        <v>21</v>
      </c>
      <c r="X551">
        <v>2.4776065134888999E-2</v>
      </c>
      <c r="Y551">
        <v>0.21920187539611</v>
      </c>
      <c r="Z551">
        <v>-8.4577177726254907E-2</v>
      </c>
      <c r="AA551">
        <v>-0.74576695948655303</v>
      </c>
      <c r="AB551">
        <v>-0.66038840900676099</v>
      </c>
      <c r="AC551">
        <v>5.40162550477883E-2</v>
      </c>
      <c r="AD551">
        <v>0.25764443547560101</v>
      </c>
      <c r="AE551">
        <v>8.2211518813713205E-2</v>
      </c>
      <c r="AF551">
        <v>0.28754756409976501</v>
      </c>
      <c r="AG551">
        <v>0.52730793945863896</v>
      </c>
      <c r="AH551">
        <v>0.88058420266017401</v>
      </c>
      <c r="AI551">
        <v>0.99739344930138496</v>
      </c>
      <c r="AJ551">
        <v>1.01549547475943</v>
      </c>
      <c r="AK551">
        <v>1.0337640677836999</v>
      </c>
    </row>
    <row r="552" spans="1:37" x14ac:dyDescent="0.25">
      <c r="A552" t="s">
        <v>2173</v>
      </c>
      <c r="B552" t="s">
        <v>1177</v>
      </c>
      <c r="C552" t="s">
        <v>1166</v>
      </c>
      <c r="D552" t="s">
        <v>1167</v>
      </c>
      <c r="E552">
        <v>4950.8999999999996</v>
      </c>
      <c r="F552">
        <v>8.4988920964187101E-2</v>
      </c>
      <c r="G552">
        <v>-0.307775119686512</v>
      </c>
      <c r="H552">
        <v>1.33370975070636</v>
      </c>
      <c r="I552">
        <v>0.59366674732774005</v>
      </c>
      <c r="J552">
        <v>0.438736607142864</v>
      </c>
      <c r="K552">
        <v>-1.2365885905984899</v>
      </c>
      <c r="L552">
        <v>-0.75019548623139198</v>
      </c>
      <c r="M552">
        <v>1.2930816113716701</v>
      </c>
      <c r="N552" t="s">
        <v>1006</v>
      </c>
      <c r="O552" t="s">
        <v>1006</v>
      </c>
      <c r="P552" t="s">
        <v>1007</v>
      </c>
      <c r="Q552" t="s">
        <v>1008</v>
      </c>
      <c r="R552" t="s">
        <v>1008</v>
      </c>
      <c r="S552" t="s">
        <v>1030</v>
      </c>
      <c r="T552" t="s">
        <v>1021</v>
      </c>
      <c r="U552" t="s">
        <v>1007</v>
      </c>
      <c r="V552" t="s">
        <v>1009</v>
      </c>
      <c r="W552">
        <v>57</v>
      </c>
      <c r="X552">
        <v>-0.12936659250396099</v>
      </c>
      <c r="Y552">
        <v>-0.36652424960277402</v>
      </c>
      <c r="Z552">
        <v>-0.58898225135986604</v>
      </c>
      <c r="AA552">
        <v>-1.16018100819153</v>
      </c>
      <c r="AB552">
        <v>-0.983183116732255</v>
      </c>
      <c r="AC552">
        <v>-0.80099245675327901</v>
      </c>
      <c r="AD552">
        <v>-0.28142109424482697</v>
      </c>
      <c r="AE552">
        <v>0.31672146355334102</v>
      </c>
      <c r="AF552">
        <v>0.365221472689917</v>
      </c>
      <c r="AG552">
        <v>0.27233433086394299</v>
      </c>
      <c r="AH552">
        <v>0.42738502888918301</v>
      </c>
      <c r="AI552">
        <v>0.91033574538019602</v>
      </c>
      <c r="AJ552">
        <v>0.41126121295485701</v>
      </c>
      <c r="AK552">
        <v>8.4988920964187101E-2</v>
      </c>
    </row>
    <row r="553" spans="1:37" x14ac:dyDescent="0.25">
      <c r="A553" t="s">
        <v>2174</v>
      </c>
      <c r="B553" t="s">
        <v>1177</v>
      </c>
      <c r="C553" t="s">
        <v>1168</v>
      </c>
      <c r="D553" t="s">
        <v>1169</v>
      </c>
      <c r="E553">
        <v>5198.3</v>
      </c>
      <c r="F553">
        <v>-0.62785672056181996</v>
      </c>
      <c r="G553">
        <v>-0.25820035724677598</v>
      </c>
      <c r="H553">
        <v>-0.917402198431581</v>
      </c>
      <c r="I553">
        <v>9.1919617280751195E-2</v>
      </c>
      <c r="J553">
        <v>0.80819462797284403</v>
      </c>
      <c r="K553">
        <v>-0.68889188611744301</v>
      </c>
      <c r="L553">
        <v>-0.37518152631650498</v>
      </c>
      <c r="M553">
        <v>1.6077539369671401</v>
      </c>
      <c r="N553" t="s">
        <v>1030</v>
      </c>
      <c r="O553" t="s">
        <v>1006</v>
      </c>
      <c r="P553" t="s">
        <v>1021</v>
      </c>
      <c r="Q553" t="s">
        <v>1006</v>
      </c>
      <c r="R553" t="s">
        <v>1007</v>
      </c>
      <c r="S553" t="s">
        <v>1021</v>
      </c>
      <c r="T553" t="s">
        <v>1006</v>
      </c>
      <c r="U553" t="s">
        <v>1007</v>
      </c>
      <c r="V553" t="s">
        <v>1009</v>
      </c>
      <c r="W553">
        <v>70</v>
      </c>
      <c r="X553">
        <v>-0.40124759128628601</v>
      </c>
      <c r="Y553">
        <v>-9.7911804329986092E-3</v>
      </c>
      <c r="Z553">
        <v>-0.162736148303846</v>
      </c>
      <c r="AA553">
        <v>-0.150403438916281</v>
      </c>
      <c r="AB553">
        <v>-0.13963872863630999</v>
      </c>
      <c r="AC553">
        <v>-0.49439771977686098</v>
      </c>
      <c r="AD553">
        <v>-0.51679625971603105</v>
      </c>
      <c r="AE553">
        <v>9.0419885704028508E-3</v>
      </c>
      <c r="AF553">
        <v>-0.27132034090416401</v>
      </c>
      <c r="AG553">
        <v>-0.82135369454632901</v>
      </c>
      <c r="AH553">
        <v>-0.63194999201480595</v>
      </c>
      <c r="AI553">
        <v>0.17828911961910399</v>
      </c>
      <c r="AJ553">
        <v>-0.130886808991269</v>
      </c>
      <c r="AK553">
        <v>-0.62785672056181996</v>
      </c>
    </row>
    <row r="554" spans="1:37" x14ac:dyDescent="0.25">
      <c r="A554" t="s">
        <v>2175</v>
      </c>
      <c r="B554" t="s">
        <v>1177</v>
      </c>
      <c r="C554" t="s">
        <v>1170</v>
      </c>
      <c r="D554" t="s">
        <v>1171</v>
      </c>
      <c r="E554">
        <v>1411.8</v>
      </c>
      <c r="F554">
        <v>0.620417322899114</v>
      </c>
      <c r="G554">
        <v>-0.120609106902736</v>
      </c>
      <c r="H554">
        <v>-1.6467170981885899</v>
      </c>
      <c r="I554">
        <v>0.34644482869110899</v>
      </c>
      <c r="J554">
        <v>-0.29179897312398001</v>
      </c>
      <c r="K554">
        <v>-1.3564076619712999</v>
      </c>
      <c r="L554">
        <v>-0.72156243217173699</v>
      </c>
      <c r="M554">
        <v>0.76893832768328296</v>
      </c>
      <c r="N554" t="s">
        <v>1051</v>
      </c>
      <c r="O554" t="s">
        <v>1006</v>
      </c>
      <c r="P554" t="s">
        <v>1030</v>
      </c>
      <c r="Q554" t="s">
        <v>1006</v>
      </c>
      <c r="R554" t="s">
        <v>1021</v>
      </c>
      <c r="S554" t="s">
        <v>1030</v>
      </c>
      <c r="T554" t="s">
        <v>1021</v>
      </c>
      <c r="U554" t="s">
        <v>1008</v>
      </c>
      <c r="V554" t="s">
        <v>1009</v>
      </c>
      <c r="W554">
        <v>36</v>
      </c>
      <c r="X554">
        <v>0.22215658203836</v>
      </c>
      <c r="Y554">
        <v>0.33113744379049598</v>
      </c>
      <c r="Z554">
        <v>-0.209033441292965</v>
      </c>
      <c r="AA554">
        <v>7.0912634517203296E-2</v>
      </c>
      <c r="AB554">
        <v>0.415589734815004</v>
      </c>
      <c r="AC554">
        <v>0.354437285518311</v>
      </c>
      <c r="AD554">
        <v>0.22407115637380201</v>
      </c>
      <c r="AE554">
        <v>0.115401307028914</v>
      </c>
      <c r="AF554">
        <v>-0.29076637640736303</v>
      </c>
      <c r="AG554">
        <v>4.7903507539188699E-2</v>
      </c>
      <c r="AH554">
        <v>0.574976745242753</v>
      </c>
      <c r="AI554">
        <v>0.87084360057358601</v>
      </c>
      <c r="AJ554">
        <v>0.44993244286698397</v>
      </c>
      <c r="AK554">
        <v>0.620417322899114</v>
      </c>
    </row>
    <row r="555" spans="1:37" x14ac:dyDescent="0.25">
      <c r="A555" t="s">
        <v>2176</v>
      </c>
      <c r="B555" t="s">
        <v>1178</v>
      </c>
      <c r="C555" t="s">
        <v>1004</v>
      </c>
      <c r="D555" t="s">
        <v>1005</v>
      </c>
      <c r="E555">
        <v>781.8</v>
      </c>
      <c r="F555">
        <v>0.91576293011031895</v>
      </c>
      <c r="G555">
        <v>0.633575278650092</v>
      </c>
      <c r="H555">
        <v>0.36708460365026702</v>
      </c>
      <c r="I555">
        <v>0.113874444182896</v>
      </c>
      <c r="J555">
        <v>-0.34377428814774003</v>
      </c>
      <c r="K555">
        <v>0.96171971015136404</v>
      </c>
      <c r="L555">
        <v>1.0127770305114701</v>
      </c>
      <c r="M555">
        <v>0.208200162869357</v>
      </c>
      <c r="N555" t="s">
        <v>1020</v>
      </c>
      <c r="O555" t="s">
        <v>1007</v>
      </c>
      <c r="P555" t="s">
        <v>1008</v>
      </c>
      <c r="Q555" t="s">
        <v>1006</v>
      </c>
      <c r="R555" t="s">
        <v>1021</v>
      </c>
      <c r="S555" t="s">
        <v>1008</v>
      </c>
      <c r="T555" t="s">
        <v>1007</v>
      </c>
      <c r="U555" t="s">
        <v>1006</v>
      </c>
      <c r="V555" t="s">
        <v>1009</v>
      </c>
      <c r="W555">
        <v>29</v>
      </c>
      <c r="X555">
        <v>-6.15816150476769E-3</v>
      </c>
      <c r="Y555">
        <v>-0.35274472285495201</v>
      </c>
      <c r="Z555">
        <v>-0.126705115991397</v>
      </c>
      <c r="AA555">
        <v>7.5158961449780806E-2</v>
      </c>
      <c r="AB555">
        <v>0.23531789034922501</v>
      </c>
      <c r="AC555">
        <v>-0.13409693642677301</v>
      </c>
      <c r="AD555">
        <v>-0.62791501391057902</v>
      </c>
      <c r="AE555">
        <v>2.45816597979517E-2</v>
      </c>
      <c r="AF555">
        <v>0.233255862145547</v>
      </c>
      <c r="AG555">
        <v>-0.14702500436007601</v>
      </c>
      <c r="AH555">
        <v>-0.25047610215939098</v>
      </c>
      <c r="AI555">
        <v>-0.103977889665981</v>
      </c>
      <c r="AJ555">
        <v>0.464898363576489</v>
      </c>
      <c r="AK555">
        <v>0.91576293011031895</v>
      </c>
    </row>
    <row r="556" spans="1:37" x14ac:dyDescent="0.25">
      <c r="A556" t="s">
        <v>2177</v>
      </c>
      <c r="B556" t="s">
        <v>1178</v>
      </c>
      <c r="C556" t="s">
        <v>1010</v>
      </c>
      <c r="D556" t="s">
        <v>1011</v>
      </c>
      <c r="E556">
        <v>545.4</v>
      </c>
      <c r="F556">
        <v>-0.33529277452356798</v>
      </c>
      <c r="G556">
        <v>0.51631858766891103</v>
      </c>
      <c r="H556">
        <v>1.77571518676998E-2</v>
      </c>
      <c r="I556">
        <v>-2.0043185729469202</v>
      </c>
      <c r="J556">
        <v>0.57801214818803204</v>
      </c>
      <c r="K556">
        <v>0.60833255538465802</v>
      </c>
      <c r="L556">
        <v>0.54055652850261804</v>
      </c>
      <c r="M556">
        <v>0.90149144399291203</v>
      </c>
      <c r="N556" t="s">
        <v>1021</v>
      </c>
      <c r="O556" t="s">
        <v>1007</v>
      </c>
      <c r="P556" t="s">
        <v>1006</v>
      </c>
      <c r="Q556" t="s">
        <v>1030</v>
      </c>
      <c r="R556" t="s">
        <v>1008</v>
      </c>
      <c r="S556" t="s">
        <v>1008</v>
      </c>
      <c r="T556" t="s">
        <v>1008</v>
      </c>
      <c r="U556" t="s">
        <v>1007</v>
      </c>
      <c r="V556" t="s">
        <v>1009</v>
      </c>
      <c r="W556">
        <v>64</v>
      </c>
      <c r="X556">
        <v>-0.18030961545215901</v>
      </c>
      <c r="Y556">
        <v>-0.154469287168887</v>
      </c>
      <c r="Z556">
        <v>-0.591233845118045</v>
      </c>
      <c r="AA556">
        <v>-0.87114499907045495</v>
      </c>
      <c r="AB556">
        <v>-1.10133075859364</v>
      </c>
      <c r="AC556">
        <v>-0.935473753836777</v>
      </c>
      <c r="AD556">
        <v>-0.48878657808619902</v>
      </c>
      <c r="AE556">
        <v>-1.1108087063732399</v>
      </c>
      <c r="AF556">
        <v>-1.30746477771628</v>
      </c>
      <c r="AG556">
        <v>-1.00214723641958</v>
      </c>
      <c r="AH556">
        <v>-0.14999424799977401</v>
      </c>
      <c r="AI556">
        <v>0.58939616436518105</v>
      </c>
      <c r="AJ556">
        <v>0.464909888927929</v>
      </c>
      <c r="AK556">
        <v>-0.33529277452356798</v>
      </c>
    </row>
    <row r="557" spans="1:37" x14ac:dyDescent="0.25">
      <c r="A557" t="s">
        <v>2178</v>
      </c>
      <c r="B557" t="s">
        <v>1178</v>
      </c>
      <c r="C557" t="s">
        <v>1012</v>
      </c>
      <c r="D557" t="s">
        <v>1013</v>
      </c>
      <c r="E557">
        <v>400.9</v>
      </c>
      <c r="F557">
        <v>3.4565678918798998E-2</v>
      </c>
      <c r="N557" t="s">
        <v>1014</v>
      </c>
      <c r="O557" t="s">
        <v>1014</v>
      </c>
      <c r="P557" t="s">
        <v>1014</v>
      </c>
      <c r="Q557" t="s">
        <v>1014</v>
      </c>
      <c r="R557" t="s">
        <v>1014</v>
      </c>
      <c r="S557" t="s">
        <v>1014</v>
      </c>
      <c r="T557" t="s">
        <v>1014</v>
      </c>
      <c r="U557" t="s">
        <v>1014</v>
      </c>
      <c r="V557" t="s">
        <v>1015</v>
      </c>
      <c r="W557">
        <v>53</v>
      </c>
      <c r="X557">
        <v>-0.289292140888606</v>
      </c>
      <c r="Y557">
        <v>-0.27208350290829197</v>
      </c>
      <c r="Z557">
        <v>4.4603123923049E-2</v>
      </c>
      <c r="AA557">
        <v>0.47248654724936401</v>
      </c>
      <c r="AB557">
        <v>-0.21719177456413799</v>
      </c>
      <c r="AC557">
        <v>-0.30740297134101002</v>
      </c>
      <c r="AD557">
        <v>0.17398371300052601</v>
      </c>
      <c r="AE557">
        <v>0.68499901109172101</v>
      </c>
      <c r="AF557">
        <v>0.36386311306094399</v>
      </c>
      <c r="AG557">
        <v>0.34604460609469001</v>
      </c>
      <c r="AH557">
        <v>0.24882958669222199</v>
      </c>
      <c r="AI557">
        <v>0.21449279117578901</v>
      </c>
      <c r="AJ557">
        <v>-4.6400792442329697E-2</v>
      </c>
      <c r="AK557">
        <v>3.4565678918798998E-2</v>
      </c>
    </row>
    <row r="558" spans="1:37" x14ac:dyDescent="0.25">
      <c r="A558" t="s">
        <v>2179</v>
      </c>
      <c r="B558" t="s">
        <v>1178</v>
      </c>
      <c r="C558" t="s">
        <v>1016</v>
      </c>
      <c r="D558" t="s">
        <v>1017</v>
      </c>
      <c r="E558">
        <v>17.7</v>
      </c>
      <c r="F558">
        <v>0.91659950941580204</v>
      </c>
      <c r="N558" t="s">
        <v>1014</v>
      </c>
      <c r="O558" t="s">
        <v>1014</v>
      </c>
      <c r="P558" t="s">
        <v>1014</v>
      </c>
      <c r="Q558" t="s">
        <v>1014</v>
      </c>
      <c r="R558" t="s">
        <v>1014</v>
      </c>
      <c r="S558" t="s">
        <v>1014</v>
      </c>
      <c r="T558" t="s">
        <v>1014</v>
      </c>
      <c r="U558" t="s">
        <v>1014</v>
      </c>
      <c r="V558" t="s">
        <v>1015</v>
      </c>
      <c r="W558">
        <v>28</v>
      </c>
      <c r="X558">
        <v>1.2525679781899699</v>
      </c>
      <c r="Y558">
        <v>1.18271598707597</v>
      </c>
      <c r="Z558">
        <v>1.5810706641371099</v>
      </c>
      <c r="AA558">
        <v>1.7822099724126601</v>
      </c>
      <c r="AB558">
        <v>1.2447133342172101</v>
      </c>
      <c r="AC558">
        <v>-0.30306082745320601</v>
      </c>
      <c r="AD558">
        <v>-2.2052520189878699E-2</v>
      </c>
      <c r="AE558">
        <v>-0.31047236790101401</v>
      </c>
      <c r="AF558">
        <v>-0.55018223996555005</v>
      </c>
      <c r="AG558">
        <v>-1.17406705084521</v>
      </c>
      <c r="AH558">
        <v>1.08673110167545E-2</v>
      </c>
      <c r="AI558">
        <v>0.32332545028750698</v>
      </c>
      <c r="AJ558">
        <v>1.36519755585333</v>
      </c>
      <c r="AK558">
        <v>0.91659950941580204</v>
      </c>
    </row>
    <row r="559" spans="1:37" x14ac:dyDescent="0.25">
      <c r="A559" t="s">
        <v>2180</v>
      </c>
      <c r="B559" t="s">
        <v>1178</v>
      </c>
      <c r="C559" t="s">
        <v>1018</v>
      </c>
      <c r="D559" t="s">
        <v>1019</v>
      </c>
      <c r="E559">
        <v>415.8</v>
      </c>
      <c r="F559">
        <v>-2.80222448427964E-2</v>
      </c>
      <c r="G559">
        <v>1.2859772399231</v>
      </c>
      <c r="H559">
        <v>-0.92033497204310899</v>
      </c>
      <c r="I559">
        <v>0.39894665808324697</v>
      </c>
      <c r="J559">
        <v>0.58599606711423302</v>
      </c>
      <c r="K559">
        <v>1.1964931704052899</v>
      </c>
      <c r="L559">
        <v>0.30277541146528902</v>
      </c>
      <c r="M559">
        <v>0.30149404846899702</v>
      </c>
      <c r="N559" t="s">
        <v>1006</v>
      </c>
      <c r="O559" t="s">
        <v>1007</v>
      </c>
      <c r="P559" t="s">
        <v>1021</v>
      </c>
      <c r="Q559" t="s">
        <v>1006</v>
      </c>
      <c r="R559" t="s">
        <v>1008</v>
      </c>
      <c r="S559" t="s">
        <v>1007</v>
      </c>
      <c r="T559" t="s">
        <v>1008</v>
      </c>
      <c r="U559" t="s">
        <v>1008</v>
      </c>
      <c r="V559" t="s">
        <v>1009</v>
      </c>
      <c r="W559">
        <v>54</v>
      </c>
      <c r="X559">
        <v>4.9203004562423297E-2</v>
      </c>
      <c r="Y559">
        <v>-0.16255368231589201</v>
      </c>
      <c r="Z559">
        <v>0.36684592011637202</v>
      </c>
      <c r="AA559">
        <v>0.33854706655406402</v>
      </c>
      <c r="AB559">
        <v>0.36864067448500698</v>
      </c>
      <c r="AC559">
        <v>0.36616402618780203</v>
      </c>
      <c r="AD559">
        <v>0.41069772009708899</v>
      </c>
      <c r="AE559">
        <v>1.26224870447994</v>
      </c>
      <c r="AF559">
        <v>0.98911636673626502</v>
      </c>
      <c r="AG559">
        <v>1.94977129246211</v>
      </c>
      <c r="AH559">
        <v>1.4763779983672001</v>
      </c>
      <c r="AI559">
        <v>1.65831338741006</v>
      </c>
      <c r="AJ559">
        <v>1.17740295572291</v>
      </c>
      <c r="AK559">
        <v>-2.80222448427964E-2</v>
      </c>
    </row>
    <row r="560" spans="1:37" x14ac:dyDescent="0.25">
      <c r="A560" t="s">
        <v>2181</v>
      </c>
      <c r="B560" t="s">
        <v>1178</v>
      </c>
      <c r="C560" t="s">
        <v>1022</v>
      </c>
      <c r="D560" t="s">
        <v>1023</v>
      </c>
      <c r="E560">
        <v>943.5</v>
      </c>
      <c r="F560">
        <v>1.4985671181765201</v>
      </c>
      <c r="G560">
        <v>1.2321118811773799</v>
      </c>
      <c r="H560">
        <v>4.7073048089921E-2</v>
      </c>
      <c r="I560">
        <v>0.78264743367806</v>
      </c>
      <c r="J560">
        <v>0.437990064874829</v>
      </c>
      <c r="K560">
        <v>0.65745008820566397</v>
      </c>
      <c r="L560">
        <v>0.49325610241481299</v>
      </c>
      <c r="M560">
        <v>-0.63756043154085096</v>
      </c>
      <c r="N560" t="s">
        <v>1020</v>
      </c>
      <c r="O560" t="s">
        <v>1007</v>
      </c>
      <c r="P560" t="s">
        <v>1006</v>
      </c>
      <c r="Q560" t="s">
        <v>1008</v>
      </c>
      <c r="R560" t="s">
        <v>1008</v>
      </c>
      <c r="S560" t="s">
        <v>1008</v>
      </c>
      <c r="T560" t="s">
        <v>1008</v>
      </c>
      <c r="U560" t="s">
        <v>1021</v>
      </c>
      <c r="V560" t="s">
        <v>1009</v>
      </c>
      <c r="W560">
        <v>12</v>
      </c>
      <c r="X560">
        <v>1.4470681571495601</v>
      </c>
      <c r="Y560">
        <v>1.38506826463074</v>
      </c>
      <c r="Z560">
        <v>0.98839921482420501</v>
      </c>
      <c r="AA560">
        <v>-0.243228460528186</v>
      </c>
      <c r="AB560">
        <v>-0.13695090014061501</v>
      </c>
      <c r="AC560">
        <v>0.139771306690745</v>
      </c>
      <c r="AD560">
        <v>0.59670241506153898</v>
      </c>
      <c r="AE560">
        <v>1.00314313302915</v>
      </c>
      <c r="AF560">
        <v>0.82144390988498905</v>
      </c>
      <c r="AG560">
        <v>1.0781133252600701</v>
      </c>
      <c r="AH560">
        <v>1.7115655895570601</v>
      </c>
      <c r="AI560">
        <v>1.7518772936257001</v>
      </c>
      <c r="AJ560">
        <v>1.07245744813249</v>
      </c>
      <c r="AK560">
        <v>1.4985671181765201</v>
      </c>
    </row>
    <row r="561" spans="1:37" x14ac:dyDescent="0.25">
      <c r="A561" t="s">
        <v>2182</v>
      </c>
      <c r="B561" t="s">
        <v>1178</v>
      </c>
      <c r="C561" t="s">
        <v>1024</v>
      </c>
      <c r="D561" t="s">
        <v>1025</v>
      </c>
      <c r="E561">
        <v>1667.5</v>
      </c>
      <c r="F561">
        <v>1.1492891782524599</v>
      </c>
      <c r="G561">
        <v>1.2277016327158801</v>
      </c>
      <c r="H561">
        <v>0.93041881814305205</v>
      </c>
      <c r="I561">
        <v>0.23532239944765501</v>
      </c>
      <c r="J561">
        <v>0.28433852441813001</v>
      </c>
      <c r="K561">
        <v>0.65175535486296499</v>
      </c>
      <c r="L561">
        <v>8.0778757873755005E-2</v>
      </c>
      <c r="M561">
        <v>-0.31644219436398802</v>
      </c>
      <c r="N561" t="s">
        <v>1020</v>
      </c>
      <c r="O561" t="s">
        <v>1007</v>
      </c>
      <c r="P561" t="s">
        <v>1008</v>
      </c>
      <c r="Q561" t="s">
        <v>1006</v>
      </c>
      <c r="R561" t="s">
        <v>1008</v>
      </c>
      <c r="S561" t="s">
        <v>1008</v>
      </c>
      <c r="T561" t="s">
        <v>1008</v>
      </c>
      <c r="U561" t="s">
        <v>1021</v>
      </c>
      <c r="V561" t="s">
        <v>1009</v>
      </c>
      <c r="W561">
        <v>20</v>
      </c>
      <c r="X561">
        <v>0.235031886056219</v>
      </c>
      <c r="Y561">
        <v>0.49947183814519402</v>
      </c>
      <c r="Z561">
        <v>0.36227486535822401</v>
      </c>
      <c r="AA561">
        <v>-0.46152839107770199</v>
      </c>
      <c r="AB561">
        <v>-0.11581257893644301</v>
      </c>
      <c r="AC561">
        <v>-3.7186420034719399E-2</v>
      </c>
      <c r="AD561">
        <v>0.41255605336015899</v>
      </c>
      <c r="AE561">
        <v>0.89760111935501996</v>
      </c>
      <c r="AF561">
        <v>1.0293318144488199</v>
      </c>
      <c r="AG561">
        <v>0.64199577731774304</v>
      </c>
      <c r="AH561">
        <v>0.73530685363872805</v>
      </c>
      <c r="AI561">
        <v>1.3041445255665201</v>
      </c>
      <c r="AJ561">
        <v>1.44659554847656</v>
      </c>
      <c r="AK561">
        <v>1.1492891782524599</v>
      </c>
    </row>
    <row r="562" spans="1:37" x14ac:dyDescent="0.25">
      <c r="A562" t="s">
        <v>2183</v>
      </c>
      <c r="B562" t="s">
        <v>1178</v>
      </c>
      <c r="C562" t="s">
        <v>1026</v>
      </c>
      <c r="D562" t="s">
        <v>1027</v>
      </c>
      <c r="E562">
        <v>494.9</v>
      </c>
      <c r="F562">
        <v>-0.224229116851343</v>
      </c>
      <c r="G562">
        <v>0.51360313130589796</v>
      </c>
      <c r="H562">
        <v>-0.477268125351893</v>
      </c>
      <c r="I562">
        <v>0.71096349251019297</v>
      </c>
      <c r="J562">
        <v>1.0130474111897001</v>
      </c>
      <c r="K562">
        <v>0.46327723500766599</v>
      </c>
      <c r="L562">
        <v>0.24153393440864299</v>
      </c>
      <c r="M562">
        <v>-0.794691030849078</v>
      </c>
      <c r="N562" t="s">
        <v>1021</v>
      </c>
      <c r="O562" t="s">
        <v>1007</v>
      </c>
      <c r="P562" t="s">
        <v>1021</v>
      </c>
      <c r="Q562" t="s">
        <v>1008</v>
      </c>
      <c r="R562" t="s">
        <v>1007</v>
      </c>
      <c r="S562" t="s">
        <v>1008</v>
      </c>
      <c r="T562" t="s">
        <v>1008</v>
      </c>
      <c r="U562" t="s">
        <v>1021</v>
      </c>
      <c r="V562" t="s">
        <v>1009</v>
      </c>
      <c r="W562">
        <v>57</v>
      </c>
      <c r="X562">
        <v>2.0032223802737398E-3</v>
      </c>
      <c r="Y562">
        <v>0.12295964372128899</v>
      </c>
      <c r="Z562">
        <v>2.28905029449749E-2</v>
      </c>
      <c r="AA562">
        <v>-0.30291104726880203</v>
      </c>
      <c r="AB562">
        <v>-0.42440697629069002</v>
      </c>
      <c r="AC562">
        <v>-0.18812697752975099</v>
      </c>
      <c r="AD562">
        <v>0.17454271103431501</v>
      </c>
      <c r="AE562">
        <v>0.51370170180421704</v>
      </c>
      <c r="AF562">
        <v>0.67624895209771696</v>
      </c>
      <c r="AG562">
        <v>0.492782361977609</v>
      </c>
      <c r="AH562">
        <v>0.74883528024869705</v>
      </c>
      <c r="AI562">
        <v>0.98257117505223301</v>
      </c>
      <c r="AJ562">
        <v>8.24971932387049E-2</v>
      </c>
      <c r="AK562">
        <v>-0.224229116851343</v>
      </c>
    </row>
    <row r="563" spans="1:37" x14ac:dyDescent="0.25">
      <c r="A563" t="s">
        <v>2184</v>
      </c>
      <c r="B563" t="s">
        <v>1178</v>
      </c>
      <c r="C563" t="s">
        <v>1028</v>
      </c>
      <c r="D563" t="s">
        <v>1029</v>
      </c>
      <c r="E563">
        <v>909</v>
      </c>
      <c r="F563">
        <v>1.7513846725578399</v>
      </c>
      <c r="G563">
        <v>1.1269036348296599</v>
      </c>
      <c r="H563">
        <v>0.32753748056033</v>
      </c>
      <c r="I563">
        <v>0.998731763645062</v>
      </c>
      <c r="J563">
        <v>-0.68060498763723098</v>
      </c>
      <c r="K563">
        <v>7.3966499042780895E-2</v>
      </c>
      <c r="L563">
        <v>-0.15552090560378101</v>
      </c>
      <c r="M563">
        <v>-0.94366600256641597</v>
      </c>
      <c r="N563" t="s">
        <v>1020</v>
      </c>
      <c r="O563" t="s">
        <v>1007</v>
      </c>
      <c r="P563" t="s">
        <v>1008</v>
      </c>
      <c r="Q563" t="s">
        <v>1007</v>
      </c>
      <c r="R563" t="s">
        <v>1030</v>
      </c>
      <c r="S563" t="s">
        <v>1006</v>
      </c>
      <c r="T563" t="s">
        <v>1006</v>
      </c>
      <c r="U563" t="s">
        <v>1030</v>
      </c>
      <c r="V563" t="s">
        <v>1009</v>
      </c>
      <c r="W563">
        <v>7</v>
      </c>
      <c r="X563">
        <v>0.70277756332043695</v>
      </c>
      <c r="Y563">
        <v>0.58766512600012499</v>
      </c>
      <c r="Z563">
        <v>0.78783711834702097</v>
      </c>
      <c r="AA563">
        <v>5.4367837661392297E-2</v>
      </c>
      <c r="AB563">
        <v>1.6691674691841199E-2</v>
      </c>
      <c r="AC563">
        <v>0.24000182525132599</v>
      </c>
      <c r="AD563">
        <v>0.83341952184715196</v>
      </c>
      <c r="AE563">
        <v>1.4190381777185399</v>
      </c>
      <c r="AF563">
        <v>0.83404658559118505</v>
      </c>
      <c r="AG563">
        <v>0.85135876852102799</v>
      </c>
      <c r="AH563">
        <v>1.23662652161709</v>
      </c>
      <c r="AI563">
        <v>1.7625437690571799</v>
      </c>
      <c r="AJ563">
        <v>1.70943155447952</v>
      </c>
      <c r="AK563">
        <v>1.7513846725578399</v>
      </c>
    </row>
    <row r="564" spans="1:37" x14ac:dyDescent="0.25">
      <c r="A564" t="s">
        <v>2185</v>
      </c>
      <c r="B564" t="s">
        <v>1178</v>
      </c>
      <c r="C564" t="s">
        <v>1031</v>
      </c>
      <c r="D564" t="s">
        <v>1032</v>
      </c>
      <c r="E564">
        <v>301.10000000000002</v>
      </c>
      <c r="F564">
        <v>0.742237599213319</v>
      </c>
      <c r="N564" t="s">
        <v>1014</v>
      </c>
      <c r="O564" t="s">
        <v>1014</v>
      </c>
      <c r="P564" t="s">
        <v>1014</v>
      </c>
      <c r="Q564" t="s">
        <v>1014</v>
      </c>
      <c r="R564" t="s">
        <v>1014</v>
      </c>
      <c r="S564" t="s">
        <v>1014</v>
      </c>
      <c r="T564" t="s">
        <v>1014</v>
      </c>
      <c r="U564" t="s">
        <v>1014</v>
      </c>
      <c r="V564" t="s">
        <v>1015</v>
      </c>
      <c r="W564">
        <v>33</v>
      </c>
      <c r="X564">
        <v>0.87120156549929995</v>
      </c>
      <c r="Y564">
        <v>0.84150987917526199</v>
      </c>
      <c r="Z564">
        <v>0.315201454825563</v>
      </c>
      <c r="AA564">
        <v>-2.75096200286036E-3</v>
      </c>
      <c r="AB564">
        <v>-0.138483794863309</v>
      </c>
      <c r="AC564">
        <v>8.7524560365715195E-2</v>
      </c>
      <c r="AD564">
        <v>0.75743085107604602</v>
      </c>
      <c r="AE564">
        <v>0.99913719713327698</v>
      </c>
      <c r="AF564">
        <v>0.94489162065024102</v>
      </c>
      <c r="AG564">
        <v>0.74394913307746402</v>
      </c>
      <c r="AH564">
        <v>0.79209823214502795</v>
      </c>
      <c r="AI564">
        <v>1.0968472766161299</v>
      </c>
      <c r="AJ564">
        <v>0.87745551673267497</v>
      </c>
      <c r="AK564">
        <v>0.742237599213319</v>
      </c>
    </row>
    <row r="565" spans="1:37" x14ac:dyDescent="0.25">
      <c r="A565" t="s">
        <v>2186</v>
      </c>
      <c r="B565" t="s">
        <v>1178</v>
      </c>
      <c r="C565" t="s">
        <v>1033</v>
      </c>
      <c r="D565" t="s">
        <v>1034</v>
      </c>
      <c r="E565">
        <v>246.2</v>
      </c>
      <c r="F565">
        <v>1.0038462599393601</v>
      </c>
      <c r="N565" t="s">
        <v>1014</v>
      </c>
      <c r="O565" t="s">
        <v>1014</v>
      </c>
      <c r="P565" t="s">
        <v>1014</v>
      </c>
      <c r="Q565" t="s">
        <v>1014</v>
      </c>
      <c r="R565" t="s">
        <v>1014</v>
      </c>
      <c r="S565" t="s">
        <v>1014</v>
      </c>
      <c r="T565" t="s">
        <v>1014</v>
      </c>
      <c r="U565" t="s">
        <v>1014</v>
      </c>
      <c r="V565" t="s">
        <v>1015</v>
      </c>
      <c r="W565">
        <v>26</v>
      </c>
      <c r="X565">
        <v>1.28330053220329E-2</v>
      </c>
      <c r="Y565">
        <v>-0.28995172350553</v>
      </c>
      <c r="Z565">
        <v>-0.15760683015254201</v>
      </c>
      <c r="AA565">
        <v>-6.4579856990876094E-2</v>
      </c>
      <c r="AB565">
        <v>-0.242139826660284</v>
      </c>
      <c r="AC565">
        <v>-0.175363475797431</v>
      </c>
      <c r="AD565">
        <v>0.109468801669185</v>
      </c>
      <c r="AE565">
        <v>0.76639745399505599</v>
      </c>
      <c r="AF565">
        <v>0.85046421324766996</v>
      </c>
      <c r="AG565">
        <v>0.50592936321927595</v>
      </c>
      <c r="AH565">
        <v>0.58656951330718499</v>
      </c>
      <c r="AI565">
        <v>0.93214119592842204</v>
      </c>
      <c r="AJ565">
        <v>1.0046056661485501</v>
      </c>
      <c r="AK565">
        <v>1.0038462599393601</v>
      </c>
    </row>
    <row r="566" spans="1:37" x14ac:dyDescent="0.25">
      <c r="A566" t="s">
        <v>2187</v>
      </c>
      <c r="B566" t="s">
        <v>1178</v>
      </c>
      <c r="C566" t="s">
        <v>1035</v>
      </c>
      <c r="D566" t="s">
        <v>1036</v>
      </c>
      <c r="E566">
        <v>63.7</v>
      </c>
      <c r="F566">
        <v>2.5546482906044101</v>
      </c>
      <c r="N566" t="s">
        <v>1014</v>
      </c>
      <c r="O566" t="s">
        <v>1014</v>
      </c>
      <c r="P566" t="s">
        <v>1014</v>
      </c>
      <c r="Q566" t="s">
        <v>1014</v>
      </c>
      <c r="R566" t="s">
        <v>1014</v>
      </c>
      <c r="S566" t="s">
        <v>1014</v>
      </c>
      <c r="T566" t="s">
        <v>1014</v>
      </c>
      <c r="U566" t="s">
        <v>1014</v>
      </c>
      <c r="V566" t="s">
        <v>1015</v>
      </c>
      <c r="W566">
        <v>2</v>
      </c>
      <c r="X566">
        <v>1.33813238744806</v>
      </c>
      <c r="Y566">
        <v>1.26500505572182</v>
      </c>
      <c r="Z566">
        <v>1.0388654361239</v>
      </c>
      <c r="AA566">
        <v>0.39969838432737398</v>
      </c>
      <c r="AB566">
        <v>0.434970867944665</v>
      </c>
      <c r="AC566">
        <v>1.14240854623166</v>
      </c>
      <c r="AD566">
        <v>2.2866634876324898</v>
      </c>
      <c r="AE566">
        <v>2.23792104219523</v>
      </c>
      <c r="AF566">
        <v>1.7965675644889101</v>
      </c>
      <c r="AG566">
        <v>1.8118197214915199</v>
      </c>
      <c r="AH566">
        <v>1.3577232563108499</v>
      </c>
      <c r="AI566">
        <v>1.6279272507740401</v>
      </c>
      <c r="AJ566">
        <v>2.3487808418406999</v>
      </c>
      <c r="AK566">
        <v>2.5546482906044101</v>
      </c>
    </row>
    <row r="567" spans="1:37" x14ac:dyDescent="0.25">
      <c r="A567" t="s">
        <v>2188</v>
      </c>
      <c r="B567" t="s">
        <v>1178</v>
      </c>
      <c r="C567" t="s">
        <v>1037</v>
      </c>
      <c r="D567" t="s">
        <v>1038</v>
      </c>
      <c r="E567">
        <v>867.7</v>
      </c>
      <c r="F567">
        <v>2.9033527967851298</v>
      </c>
      <c r="G567">
        <v>0.86978704995681499</v>
      </c>
      <c r="H567">
        <v>0.63862995909706199</v>
      </c>
      <c r="I567">
        <v>0.98890907753466495</v>
      </c>
      <c r="J567">
        <v>-0.79109271724473096</v>
      </c>
      <c r="K567">
        <v>1.26229128159395</v>
      </c>
      <c r="L567">
        <v>0.50931675553696698</v>
      </c>
      <c r="M567">
        <v>-0.40271371059340499</v>
      </c>
      <c r="N567" t="s">
        <v>1020</v>
      </c>
      <c r="O567" t="s">
        <v>1007</v>
      </c>
      <c r="P567" t="s">
        <v>1008</v>
      </c>
      <c r="Q567" t="s">
        <v>1007</v>
      </c>
      <c r="R567" t="s">
        <v>1030</v>
      </c>
      <c r="S567" t="s">
        <v>1007</v>
      </c>
      <c r="T567" t="s">
        <v>1008</v>
      </c>
      <c r="U567" t="s">
        <v>1021</v>
      </c>
      <c r="V567" t="s">
        <v>1009</v>
      </c>
      <c r="W567">
        <v>1</v>
      </c>
      <c r="X567">
        <v>0.64112639899931001</v>
      </c>
      <c r="Y567">
        <v>0.67949277781232897</v>
      </c>
      <c r="Z567">
        <v>1.0289044238185501</v>
      </c>
      <c r="AA567">
        <v>0.49386343655119602</v>
      </c>
      <c r="AB567">
        <v>0.38238896670630601</v>
      </c>
      <c r="AC567">
        <v>1.13410590667878</v>
      </c>
      <c r="AD567">
        <v>1.72164492233904</v>
      </c>
      <c r="AE567">
        <v>1.67637619411776</v>
      </c>
      <c r="AF567">
        <v>1.50732160600543</v>
      </c>
      <c r="AG567">
        <v>1.78648419314635</v>
      </c>
      <c r="AH567">
        <v>2.9697087385860601</v>
      </c>
      <c r="AI567">
        <v>2.0944816788680898</v>
      </c>
      <c r="AJ567">
        <v>2.6967152350175798</v>
      </c>
      <c r="AK567">
        <v>2.9033527967851298</v>
      </c>
    </row>
    <row r="568" spans="1:37" x14ac:dyDescent="0.25">
      <c r="A568" t="s">
        <v>2189</v>
      </c>
      <c r="B568" t="s">
        <v>1178</v>
      </c>
      <c r="C568" t="s">
        <v>1039</v>
      </c>
      <c r="D568" t="s">
        <v>1040</v>
      </c>
      <c r="E568">
        <v>420.1</v>
      </c>
      <c r="F568">
        <v>1.1019578541078301</v>
      </c>
      <c r="G568">
        <v>1.6714224594879099</v>
      </c>
      <c r="H568">
        <v>1.1288567870364601</v>
      </c>
      <c r="I568">
        <v>0.70137826059476205</v>
      </c>
      <c r="J568">
        <v>0.74485125224803805</v>
      </c>
      <c r="K568">
        <v>1.2810102866528701</v>
      </c>
      <c r="L568">
        <v>-0.341260892821588</v>
      </c>
      <c r="M568">
        <v>-0.39276330856612701</v>
      </c>
      <c r="N568" t="s">
        <v>1020</v>
      </c>
      <c r="O568" t="s">
        <v>1007</v>
      </c>
      <c r="P568" t="s">
        <v>1007</v>
      </c>
      <c r="Q568" t="s">
        <v>1008</v>
      </c>
      <c r="R568" t="s">
        <v>1007</v>
      </c>
      <c r="S568" t="s">
        <v>1007</v>
      </c>
      <c r="T568" t="s">
        <v>1006</v>
      </c>
      <c r="U568" t="s">
        <v>1021</v>
      </c>
      <c r="V568" t="s">
        <v>1009</v>
      </c>
      <c r="W568">
        <v>22</v>
      </c>
      <c r="X568">
        <v>0.76158838069322998</v>
      </c>
      <c r="Y568">
        <v>0.65521262981653305</v>
      </c>
      <c r="Z568">
        <v>0.51564688520723401</v>
      </c>
      <c r="AA568">
        <v>0.42256835489420502</v>
      </c>
      <c r="AB568">
        <v>0.51154057620595095</v>
      </c>
      <c r="AC568">
        <v>0.49970331734031698</v>
      </c>
      <c r="AD568">
        <v>1.6049258720292201</v>
      </c>
      <c r="AE568">
        <v>1.07384975413651</v>
      </c>
      <c r="AF568">
        <v>0.33448919854766801</v>
      </c>
      <c r="AG568">
        <v>1.3096573939773799</v>
      </c>
      <c r="AH568">
        <v>1.64793409944618</v>
      </c>
      <c r="AI568">
        <v>1.2981213929193001</v>
      </c>
      <c r="AJ568">
        <v>1.11054334019245</v>
      </c>
      <c r="AK568">
        <v>1.1019578541078301</v>
      </c>
    </row>
    <row r="569" spans="1:37" x14ac:dyDescent="0.25">
      <c r="A569" t="s">
        <v>2190</v>
      </c>
      <c r="B569" t="s">
        <v>1178</v>
      </c>
      <c r="C569" t="s">
        <v>1041</v>
      </c>
      <c r="D569" t="s">
        <v>1042</v>
      </c>
      <c r="E569">
        <v>467.5</v>
      </c>
      <c r="F569">
        <v>1.9629361222622701</v>
      </c>
      <c r="G569">
        <v>1.5691559053089199</v>
      </c>
      <c r="H569">
        <v>-0.78153331621685596</v>
      </c>
      <c r="I569">
        <v>0.56716548165770597</v>
      </c>
      <c r="J569">
        <v>0.344298733266515</v>
      </c>
      <c r="K569">
        <v>0.96097000753654604</v>
      </c>
      <c r="L569">
        <v>0.45698931360581302</v>
      </c>
      <c r="M569">
        <v>-0.28683694705838902</v>
      </c>
      <c r="N569" t="s">
        <v>1020</v>
      </c>
      <c r="O569" t="s">
        <v>1007</v>
      </c>
      <c r="P569" t="s">
        <v>1021</v>
      </c>
      <c r="Q569" t="s">
        <v>1008</v>
      </c>
      <c r="R569" t="s">
        <v>1008</v>
      </c>
      <c r="S569" t="s">
        <v>1008</v>
      </c>
      <c r="T569" t="s">
        <v>1008</v>
      </c>
      <c r="U569" t="s">
        <v>1021</v>
      </c>
      <c r="V569" t="s">
        <v>1009</v>
      </c>
      <c r="W569">
        <v>5</v>
      </c>
      <c r="X569">
        <v>0.33123155754438999</v>
      </c>
      <c r="Y569">
        <v>0.44038849145440001</v>
      </c>
      <c r="Z569">
        <v>0.23643517016035401</v>
      </c>
      <c r="AA569">
        <v>-6.7682884342074603E-2</v>
      </c>
      <c r="AB569">
        <v>-0.128465041847318</v>
      </c>
      <c r="AC569">
        <v>-2.65525131954348E-2</v>
      </c>
      <c r="AD569">
        <v>0.171247660117929</v>
      </c>
      <c r="AE569">
        <v>1.2301956641984499</v>
      </c>
      <c r="AF569">
        <v>0.82955783475620004</v>
      </c>
      <c r="AG569">
        <v>0.79689048055053502</v>
      </c>
      <c r="AH569">
        <v>1.64089856514426</v>
      </c>
      <c r="AI569">
        <v>1.92129559542099</v>
      </c>
      <c r="AJ569">
        <v>1.8854819277056301</v>
      </c>
      <c r="AK569">
        <v>1.9629361222622701</v>
      </c>
    </row>
    <row r="570" spans="1:37" x14ac:dyDescent="0.25">
      <c r="A570" t="s">
        <v>2191</v>
      </c>
      <c r="B570" t="s">
        <v>1178</v>
      </c>
      <c r="C570" t="s">
        <v>1043</v>
      </c>
      <c r="D570" t="s">
        <v>1044</v>
      </c>
      <c r="E570">
        <v>254.6</v>
      </c>
      <c r="F570">
        <v>2.2630618524452299</v>
      </c>
      <c r="N570" t="s">
        <v>1014</v>
      </c>
      <c r="O570" t="s">
        <v>1014</v>
      </c>
      <c r="P570" t="s">
        <v>1014</v>
      </c>
      <c r="Q570" t="s">
        <v>1014</v>
      </c>
      <c r="R570" t="s">
        <v>1014</v>
      </c>
      <c r="S570" t="s">
        <v>1014</v>
      </c>
      <c r="T570" t="s">
        <v>1014</v>
      </c>
      <c r="U570" t="s">
        <v>1014</v>
      </c>
      <c r="V570" t="s">
        <v>1015</v>
      </c>
      <c r="W570">
        <v>4</v>
      </c>
      <c r="X570">
        <v>0.870486342499598</v>
      </c>
      <c r="Y570">
        <v>0.92291235500732305</v>
      </c>
      <c r="Z570">
        <v>0.641163968128456</v>
      </c>
      <c r="AA570">
        <v>0.47533234511616401</v>
      </c>
      <c r="AB570">
        <v>0.84293016294786105</v>
      </c>
      <c r="AC570">
        <v>0.96455963038288395</v>
      </c>
      <c r="AD570">
        <v>1.66280024013547</v>
      </c>
      <c r="AE570">
        <v>2.06025181992857</v>
      </c>
      <c r="AF570">
        <v>1.4104377488012301</v>
      </c>
      <c r="AG570">
        <v>1.0292127130339701</v>
      </c>
      <c r="AH570">
        <v>1.4102506271437301</v>
      </c>
      <c r="AI570">
        <v>1.3073933332091501</v>
      </c>
      <c r="AJ570">
        <v>2.1304541449786099</v>
      </c>
      <c r="AK570">
        <v>2.2630618524452299</v>
      </c>
    </row>
    <row r="571" spans="1:37" x14ac:dyDescent="0.25">
      <c r="A571" t="s">
        <v>2192</v>
      </c>
      <c r="B571" t="s">
        <v>1178</v>
      </c>
      <c r="C571" t="s">
        <v>1045</v>
      </c>
      <c r="D571" t="s">
        <v>1046</v>
      </c>
      <c r="E571">
        <v>310</v>
      </c>
      <c r="F571">
        <v>0.195355278871398</v>
      </c>
      <c r="N571" t="s">
        <v>1014</v>
      </c>
      <c r="O571" t="s">
        <v>1014</v>
      </c>
      <c r="P571" t="s">
        <v>1014</v>
      </c>
      <c r="Q571" t="s">
        <v>1014</v>
      </c>
      <c r="R571" t="s">
        <v>1014</v>
      </c>
      <c r="S571" t="s">
        <v>1014</v>
      </c>
      <c r="T571" t="s">
        <v>1014</v>
      </c>
      <c r="U571" t="s">
        <v>1014</v>
      </c>
      <c r="V571" t="s">
        <v>1015</v>
      </c>
      <c r="W571">
        <v>48</v>
      </c>
      <c r="X571">
        <v>-0.11478170903986799</v>
      </c>
      <c r="Y571">
        <v>-8.0960109909995706E-2</v>
      </c>
      <c r="Z571">
        <v>-0.10628163671422</v>
      </c>
      <c r="AA571">
        <v>-0.23405904411511699</v>
      </c>
      <c r="AB571">
        <v>-0.143801870365518</v>
      </c>
      <c r="AC571">
        <v>0.12446976903505801</v>
      </c>
      <c r="AD571">
        <v>0.94743606314326301</v>
      </c>
      <c r="AE571">
        <v>1.43883712563431</v>
      </c>
      <c r="AF571">
        <v>0.96634753872859702</v>
      </c>
      <c r="AG571">
        <v>0.53591161942798105</v>
      </c>
      <c r="AH571">
        <v>0.39840649825287699</v>
      </c>
      <c r="AI571">
        <v>1.0214655657074201</v>
      </c>
      <c r="AJ571">
        <v>0.76441348407543697</v>
      </c>
      <c r="AK571">
        <v>0.195355278871398</v>
      </c>
    </row>
    <row r="572" spans="1:37" x14ac:dyDescent="0.25">
      <c r="A572" t="s">
        <v>2193</v>
      </c>
      <c r="B572" t="s">
        <v>1178</v>
      </c>
      <c r="C572" t="s">
        <v>1047</v>
      </c>
      <c r="D572" t="s">
        <v>1048</v>
      </c>
      <c r="E572">
        <v>495.3</v>
      </c>
      <c r="F572">
        <v>0.14403070358525299</v>
      </c>
      <c r="N572" t="s">
        <v>1014</v>
      </c>
      <c r="O572" t="s">
        <v>1014</v>
      </c>
      <c r="P572" t="s">
        <v>1014</v>
      </c>
      <c r="Q572" t="s">
        <v>1014</v>
      </c>
      <c r="R572" t="s">
        <v>1014</v>
      </c>
      <c r="S572" t="s">
        <v>1014</v>
      </c>
      <c r="T572" t="s">
        <v>1014</v>
      </c>
      <c r="U572" t="s">
        <v>1014</v>
      </c>
      <c r="V572" t="s">
        <v>1015</v>
      </c>
      <c r="W572">
        <v>52</v>
      </c>
      <c r="X572">
        <v>1.4403772334798399</v>
      </c>
      <c r="Y572">
        <v>1.8833315017317001</v>
      </c>
      <c r="Z572">
        <v>1.3521750921509199</v>
      </c>
      <c r="AA572">
        <v>1.98106548903299</v>
      </c>
      <c r="AB572">
        <v>1.0330903387917401</v>
      </c>
      <c r="AC572">
        <v>0.48563732813502097</v>
      </c>
      <c r="AD572">
        <v>1.79602708884927</v>
      </c>
      <c r="AE572">
        <v>2.64427246851066</v>
      </c>
      <c r="AF572">
        <v>1.2643256217471801</v>
      </c>
      <c r="AG572">
        <v>1.3458308663281799</v>
      </c>
      <c r="AH572">
        <v>0.40510609368837303</v>
      </c>
      <c r="AI572">
        <v>0.52144755466526704</v>
      </c>
      <c r="AJ572">
        <v>0.37193120070747299</v>
      </c>
      <c r="AK572">
        <v>0.14403070358525299</v>
      </c>
    </row>
    <row r="573" spans="1:37" x14ac:dyDescent="0.25">
      <c r="A573" t="s">
        <v>2194</v>
      </c>
      <c r="B573" t="s">
        <v>1178</v>
      </c>
      <c r="C573" t="s">
        <v>1049</v>
      </c>
      <c r="D573" t="s">
        <v>1050</v>
      </c>
      <c r="E573">
        <v>1001.3</v>
      </c>
      <c r="F573">
        <v>0.59424760697912404</v>
      </c>
      <c r="G573">
        <v>0.176648475354336</v>
      </c>
      <c r="H573">
        <v>-1.6467170981885899</v>
      </c>
      <c r="I573">
        <v>0.79529663537078599</v>
      </c>
      <c r="J573">
        <v>0.208957982899133</v>
      </c>
      <c r="K573">
        <v>1.0666950608025401</v>
      </c>
      <c r="L573">
        <v>1.21397203087801</v>
      </c>
      <c r="M573">
        <v>-0.28681802050395699</v>
      </c>
      <c r="N573" t="s">
        <v>1051</v>
      </c>
      <c r="O573" t="s">
        <v>1008</v>
      </c>
      <c r="P573" t="s">
        <v>1030</v>
      </c>
      <c r="Q573" t="s">
        <v>1008</v>
      </c>
      <c r="R573" t="s">
        <v>1008</v>
      </c>
      <c r="S573" t="s">
        <v>1007</v>
      </c>
      <c r="T573" t="s">
        <v>1007</v>
      </c>
      <c r="U573" t="s">
        <v>1021</v>
      </c>
      <c r="V573" t="s">
        <v>1009</v>
      </c>
      <c r="W573">
        <v>37</v>
      </c>
      <c r="X573">
        <v>-0.671647684675026</v>
      </c>
      <c r="Y573">
        <v>-0.22204554156310199</v>
      </c>
      <c r="Z573">
        <v>0.73746262389036599</v>
      </c>
      <c r="AA573">
        <v>0.97287215095185897</v>
      </c>
      <c r="AB573">
        <v>0.85956391112206898</v>
      </c>
      <c r="AC573">
        <v>0.84808453043968202</v>
      </c>
      <c r="AD573">
        <v>0.946417722069401</v>
      </c>
      <c r="AE573">
        <v>1.3890326320053601</v>
      </c>
      <c r="AF573">
        <v>1.21385907791276</v>
      </c>
      <c r="AG573">
        <v>1.1108141300355101</v>
      </c>
      <c r="AH573">
        <v>0.76036914439502201</v>
      </c>
      <c r="AI573">
        <v>0.995747095427713</v>
      </c>
      <c r="AJ573">
        <v>1.21899536102906</v>
      </c>
      <c r="AK573">
        <v>0.59424760697912404</v>
      </c>
    </row>
    <row r="574" spans="1:37" x14ac:dyDescent="0.25">
      <c r="A574" t="s">
        <v>2195</v>
      </c>
      <c r="B574" t="s">
        <v>1178</v>
      </c>
      <c r="C574" t="s">
        <v>1052</v>
      </c>
      <c r="D574" t="s">
        <v>1053</v>
      </c>
      <c r="E574">
        <v>640.20000000000005</v>
      </c>
      <c r="F574">
        <v>1.1785979835973699</v>
      </c>
      <c r="G574">
        <v>3.4083168217670998</v>
      </c>
      <c r="H574">
        <v>-1.48937792575237</v>
      </c>
      <c r="I574">
        <v>0.31107499000730499</v>
      </c>
      <c r="J574">
        <v>1.30508032554235</v>
      </c>
      <c r="K574">
        <v>1.65373918499785</v>
      </c>
      <c r="L574">
        <v>-0.33944376515192598</v>
      </c>
      <c r="M574">
        <v>0.66322970773092604</v>
      </c>
      <c r="N574" t="s">
        <v>1020</v>
      </c>
      <c r="O574" t="s">
        <v>1007</v>
      </c>
      <c r="P574" t="s">
        <v>1030</v>
      </c>
      <c r="Q574" t="s">
        <v>1006</v>
      </c>
      <c r="R574" t="s">
        <v>1007</v>
      </c>
      <c r="S574" t="s">
        <v>1007</v>
      </c>
      <c r="T574" t="s">
        <v>1006</v>
      </c>
      <c r="U574" t="s">
        <v>1008</v>
      </c>
      <c r="V574" t="s">
        <v>1009</v>
      </c>
      <c r="W574">
        <v>19</v>
      </c>
      <c r="X574">
        <v>7.4160018581262296E-2</v>
      </c>
      <c r="Y574">
        <v>-6.2515239297850106E-2</v>
      </c>
      <c r="Z574">
        <v>-1.4581922631297399</v>
      </c>
      <c r="AA574">
        <v>-1.6265979763545599</v>
      </c>
      <c r="AB574">
        <v>-1.4927865979868</v>
      </c>
      <c r="AC574">
        <v>-0.52094686222793196</v>
      </c>
      <c r="AD574">
        <v>1.5895770565512399</v>
      </c>
      <c r="AE574">
        <v>0.559683173514264</v>
      </c>
      <c r="AF574">
        <v>0.90651267709730698</v>
      </c>
      <c r="AG574">
        <v>0.36162560475456601</v>
      </c>
      <c r="AH574">
        <v>0.35301985936050101</v>
      </c>
      <c r="AI574">
        <v>1.7183723238359301</v>
      </c>
      <c r="AJ574">
        <v>1.5940777991841499</v>
      </c>
      <c r="AK574">
        <v>1.1785979835973699</v>
      </c>
    </row>
    <row r="575" spans="1:37" x14ac:dyDescent="0.25">
      <c r="A575" t="s">
        <v>2196</v>
      </c>
      <c r="B575" t="s">
        <v>1178</v>
      </c>
      <c r="C575" t="s">
        <v>1054</v>
      </c>
      <c r="D575" t="s">
        <v>1055</v>
      </c>
      <c r="E575">
        <v>641.20000000000005</v>
      </c>
      <c r="F575">
        <v>1.5526982358800201</v>
      </c>
      <c r="G575">
        <v>1.8719461455599899</v>
      </c>
      <c r="H575">
        <v>-1.5369216706078499</v>
      </c>
      <c r="I575">
        <v>-1.5938562902226601</v>
      </c>
      <c r="J575">
        <v>0.43103414271379498</v>
      </c>
      <c r="K575">
        <v>1.2782189910905499</v>
      </c>
      <c r="L575">
        <v>-6.9150809928222395E-2</v>
      </c>
      <c r="M575">
        <v>0.48173917434989999</v>
      </c>
      <c r="N575" t="s">
        <v>1020</v>
      </c>
      <c r="O575" t="s">
        <v>1007</v>
      </c>
      <c r="P575" t="s">
        <v>1030</v>
      </c>
      <c r="Q575" t="s">
        <v>1030</v>
      </c>
      <c r="R575" t="s">
        <v>1008</v>
      </c>
      <c r="S575" t="s">
        <v>1007</v>
      </c>
      <c r="T575" t="s">
        <v>1006</v>
      </c>
      <c r="U575" t="s">
        <v>1008</v>
      </c>
      <c r="V575" t="s">
        <v>1009</v>
      </c>
      <c r="W575">
        <v>10</v>
      </c>
      <c r="X575">
        <v>-0.66829024267738202</v>
      </c>
      <c r="Y575">
        <v>-0.63981014617103404</v>
      </c>
      <c r="Z575">
        <v>-0.46015276203281102</v>
      </c>
      <c r="AA575">
        <v>-0.65838599183762403</v>
      </c>
      <c r="AB575">
        <v>-1.36341114316524</v>
      </c>
      <c r="AC575">
        <v>-1.0765499829622101</v>
      </c>
      <c r="AD575">
        <v>0.35778811225647</v>
      </c>
      <c r="AE575">
        <v>0.85353806167189705</v>
      </c>
      <c r="AF575">
        <v>0.59621837268710798</v>
      </c>
      <c r="AG575">
        <v>0.24118041750720901</v>
      </c>
      <c r="AH575">
        <v>0.49428252487643198</v>
      </c>
      <c r="AI575">
        <v>0.82473922209204498</v>
      </c>
      <c r="AJ575">
        <v>1.46204202679843</v>
      </c>
      <c r="AK575">
        <v>1.5526982358800201</v>
      </c>
    </row>
    <row r="576" spans="1:37" x14ac:dyDescent="0.25">
      <c r="A576" t="s">
        <v>2197</v>
      </c>
      <c r="B576" t="s">
        <v>1178</v>
      </c>
      <c r="C576" t="s">
        <v>1056</v>
      </c>
      <c r="D576" t="s">
        <v>1057</v>
      </c>
      <c r="E576">
        <v>796.7</v>
      </c>
      <c r="F576">
        <v>1.52818408127949</v>
      </c>
      <c r="N576" t="s">
        <v>1014</v>
      </c>
      <c r="O576" t="s">
        <v>1014</v>
      </c>
      <c r="P576" t="s">
        <v>1014</v>
      </c>
      <c r="Q576" t="s">
        <v>1014</v>
      </c>
      <c r="R576" t="s">
        <v>1014</v>
      </c>
      <c r="S576" t="s">
        <v>1014</v>
      </c>
      <c r="T576" t="s">
        <v>1014</v>
      </c>
      <c r="U576" t="s">
        <v>1014</v>
      </c>
      <c r="V576" t="s">
        <v>1015</v>
      </c>
      <c r="W576">
        <v>11</v>
      </c>
      <c r="X576">
        <v>0.47686674424673298</v>
      </c>
      <c r="Y576">
        <v>0.241522965135163</v>
      </c>
      <c r="Z576">
        <v>0.153225456607611</v>
      </c>
      <c r="AA576">
        <v>0.12784348982086299</v>
      </c>
      <c r="AB576">
        <v>0.14026804855738101</v>
      </c>
      <c r="AC576">
        <v>0.58467522461038501</v>
      </c>
      <c r="AD576">
        <v>1.37251525034198</v>
      </c>
      <c r="AE576">
        <v>2.2231304359655599</v>
      </c>
      <c r="AF576">
        <v>1.0346322479207799</v>
      </c>
      <c r="AG576">
        <v>0.39030604821479598</v>
      </c>
      <c r="AH576">
        <v>0.51439860512111002</v>
      </c>
      <c r="AI576">
        <v>1.1655122812313301</v>
      </c>
      <c r="AJ576">
        <v>1.84613307939936</v>
      </c>
      <c r="AK576">
        <v>1.52818408127949</v>
      </c>
    </row>
    <row r="577" spans="1:37" x14ac:dyDescent="0.25">
      <c r="A577" t="s">
        <v>2198</v>
      </c>
      <c r="B577" t="s">
        <v>1178</v>
      </c>
      <c r="C577" t="s">
        <v>1058</v>
      </c>
      <c r="D577" t="s">
        <v>1059</v>
      </c>
      <c r="E577">
        <v>1066.5</v>
      </c>
      <c r="F577">
        <v>-0.22742553204342</v>
      </c>
      <c r="G577">
        <v>-0.43334703809591502</v>
      </c>
      <c r="H577">
        <v>-0.57562684346108295</v>
      </c>
      <c r="I577">
        <v>0.85972503357938401</v>
      </c>
      <c r="J577">
        <v>0.60572212564590799</v>
      </c>
      <c r="K577">
        <v>-0.40765903214788601</v>
      </c>
      <c r="L577">
        <v>1.1157230897399999</v>
      </c>
      <c r="M577">
        <v>1.18172506702161</v>
      </c>
      <c r="N577" t="s">
        <v>1021</v>
      </c>
      <c r="O577" t="s">
        <v>1021</v>
      </c>
      <c r="P577" t="s">
        <v>1021</v>
      </c>
      <c r="Q577" t="s">
        <v>1008</v>
      </c>
      <c r="R577" t="s">
        <v>1008</v>
      </c>
      <c r="S577" t="s">
        <v>1021</v>
      </c>
      <c r="T577" t="s">
        <v>1007</v>
      </c>
      <c r="U577" t="s">
        <v>1007</v>
      </c>
      <c r="V577" t="s">
        <v>1009</v>
      </c>
      <c r="W577">
        <v>59</v>
      </c>
      <c r="X577">
        <v>-8.2479059449049194E-2</v>
      </c>
      <c r="Y577">
        <v>-7.0817409907431798E-3</v>
      </c>
      <c r="Z577">
        <v>-0.72082945452675595</v>
      </c>
      <c r="AA577">
        <v>-0.919543631930688</v>
      </c>
      <c r="AB577">
        <v>-0.26709405362806798</v>
      </c>
      <c r="AC577">
        <v>0.62750399828064396</v>
      </c>
      <c r="AD577">
        <v>0.22120393737388999</v>
      </c>
      <c r="AE577">
        <v>0.70655284099843296</v>
      </c>
      <c r="AF577">
        <v>1.5121630648695401</v>
      </c>
      <c r="AG577">
        <v>1.2959659211672001</v>
      </c>
      <c r="AH577">
        <v>1.33286478463428</v>
      </c>
      <c r="AI577">
        <v>1.33929283694097</v>
      </c>
      <c r="AJ577">
        <v>1.00045195519446</v>
      </c>
      <c r="AK577">
        <v>-0.22742553204342</v>
      </c>
    </row>
    <row r="578" spans="1:37" x14ac:dyDescent="0.25">
      <c r="A578" t="s">
        <v>2199</v>
      </c>
      <c r="B578" t="s">
        <v>1178</v>
      </c>
      <c r="C578" t="s">
        <v>1060</v>
      </c>
      <c r="D578" t="s">
        <v>1061</v>
      </c>
      <c r="E578">
        <v>463.5</v>
      </c>
      <c r="F578">
        <v>1.0449376575329199</v>
      </c>
      <c r="N578" t="s">
        <v>1014</v>
      </c>
      <c r="O578" t="s">
        <v>1014</v>
      </c>
      <c r="P578" t="s">
        <v>1014</v>
      </c>
      <c r="Q578" t="s">
        <v>1014</v>
      </c>
      <c r="R578" t="s">
        <v>1014</v>
      </c>
      <c r="S578" t="s">
        <v>1014</v>
      </c>
      <c r="T578" t="s">
        <v>1014</v>
      </c>
      <c r="U578" t="s">
        <v>1014</v>
      </c>
      <c r="V578" t="s">
        <v>1015</v>
      </c>
      <c r="W578">
        <v>25</v>
      </c>
      <c r="X578">
        <v>1.18871824842622</v>
      </c>
      <c r="Y578">
        <v>1.2793167889641599</v>
      </c>
      <c r="Z578">
        <v>0.99318061473664798</v>
      </c>
      <c r="AA578">
        <v>0.61826945779445197</v>
      </c>
      <c r="AB578">
        <v>0.425251721761506</v>
      </c>
      <c r="AC578">
        <v>0.64849314856427998</v>
      </c>
      <c r="AD578">
        <v>1.14340141581535</v>
      </c>
      <c r="AE578">
        <v>1.4194463124521</v>
      </c>
      <c r="AF578">
        <v>1.5974995520916999</v>
      </c>
      <c r="AG578">
        <v>1.54457151771791</v>
      </c>
      <c r="AH578">
        <v>1.0842960086826601</v>
      </c>
      <c r="AI578">
        <v>2.0316828532965001</v>
      </c>
      <c r="AJ578">
        <v>1.6224152662801901</v>
      </c>
      <c r="AK578">
        <v>1.0449376575329199</v>
      </c>
    </row>
    <row r="579" spans="1:37" x14ac:dyDescent="0.25">
      <c r="A579" t="s">
        <v>2200</v>
      </c>
      <c r="B579" t="s">
        <v>1178</v>
      </c>
      <c r="C579" t="s">
        <v>1062</v>
      </c>
      <c r="D579" t="s">
        <v>1063</v>
      </c>
      <c r="E579">
        <v>213</v>
      </c>
      <c r="F579">
        <v>0.73992386234288998</v>
      </c>
      <c r="N579" t="s">
        <v>1014</v>
      </c>
      <c r="O579" t="s">
        <v>1014</v>
      </c>
      <c r="P579" t="s">
        <v>1014</v>
      </c>
      <c r="Q579" t="s">
        <v>1014</v>
      </c>
      <c r="R579" t="s">
        <v>1014</v>
      </c>
      <c r="S579" t="s">
        <v>1014</v>
      </c>
      <c r="T579" t="s">
        <v>1014</v>
      </c>
      <c r="U579" t="s">
        <v>1014</v>
      </c>
      <c r="V579" t="s">
        <v>1015</v>
      </c>
      <c r="W579">
        <v>34</v>
      </c>
      <c r="X579">
        <v>0.87238866941335602</v>
      </c>
      <c r="Y579">
        <v>0.54188757978403301</v>
      </c>
      <c r="Z579">
        <v>0.94797477578297296</v>
      </c>
      <c r="AA579">
        <v>0.53628868640320204</v>
      </c>
      <c r="AB579">
        <v>-0.19668943425837301</v>
      </c>
      <c r="AC579">
        <v>-0.40896763402744701</v>
      </c>
      <c r="AD579">
        <v>0.274363967019642</v>
      </c>
      <c r="AE579">
        <v>0.82858444154433997</v>
      </c>
      <c r="AF579">
        <v>8.0485200412388797E-2</v>
      </c>
      <c r="AG579">
        <v>7.0499970328805006E-2</v>
      </c>
      <c r="AH579">
        <v>0.91084512778300497</v>
      </c>
      <c r="AI579">
        <v>1.04761544933063</v>
      </c>
      <c r="AJ579">
        <v>0.88558799624992401</v>
      </c>
      <c r="AK579">
        <v>0.73992386234288998</v>
      </c>
    </row>
    <row r="580" spans="1:37" x14ac:dyDescent="0.25">
      <c r="A580" t="s">
        <v>2201</v>
      </c>
      <c r="B580" t="s">
        <v>1178</v>
      </c>
      <c r="C580" t="s">
        <v>1064</v>
      </c>
      <c r="D580" t="s">
        <v>1065</v>
      </c>
      <c r="E580">
        <v>775.3</v>
      </c>
      <c r="F580">
        <v>1.31888753831203</v>
      </c>
      <c r="G580">
        <v>0.69971702299206995</v>
      </c>
      <c r="H580">
        <v>-0.18740728316591901</v>
      </c>
      <c r="I580">
        <v>-0.57562044192268103</v>
      </c>
      <c r="J580">
        <v>-4.05021598044919E-2</v>
      </c>
      <c r="K580">
        <v>0.465254466316946</v>
      </c>
      <c r="L580">
        <v>-0.34058922803256098</v>
      </c>
      <c r="M580">
        <v>0.108039253886831</v>
      </c>
      <c r="N580" t="s">
        <v>1020</v>
      </c>
      <c r="O580" t="s">
        <v>1007</v>
      </c>
      <c r="P580" t="s">
        <v>1021</v>
      </c>
      <c r="Q580" t="s">
        <v>1021</v>
      </c>
      <c r="R580" t="s">
        <v>1006</v>
      </c>
      <c r="S580" t="s">
        <v>1008</v>
      </c>
      <c r="T580" t="s">
        <v>1006</v>
      </c>
      <c r="U580" t="s">
        <v>1006</v>
      </c>
      <c r="V580" t="s">
        <v>1009</v>
      </c>
      <c r="W580">
        <v>16</v>
      </c>
      <c r="X580">
        <v>0.274726035024355</v>
      </c>
      <c r="Y580">
        <v>0.64630457337001201</v>
      </c>
      <c r="Z580">
        <v>-0.39965991406271001</v>
      </c>
      <c r="AA580">
        <v>-0.52014766757845199</v>
      </c>
      <c r="AB580">
        <v>-0.31063858085552198</v>
      </c>
      <c r="AC580">
        <v>-0.186815780730722</v>
      </c>
      <c r="AD580">
        <v>5.19076878165938E-2</v>
      </c>
      <c r="AE580">
        <v>0.39318922296033199</v>
      </c>
      <c r="AF580">
        <v>0.66362186884179897</v>
      </c>
      <c r="AG580">
        <v>0.61748496762716898</v>
      </c>
      <c r="AH580">
        <v>0.936005604217368</v>
      </c>
      <c r="AI580">
        <v>1.1331123577881801</v>
      </c>
      <c r="AJ580">
        <v>1.03801038613987</v>
      </c>
      <c r="AK580">
        <v>1.31888753831203</v>
      </c>
    </row>
    <row r="581" spans="1:37" x14ac:dyDescent="0.25">
      <c r="A581" t="s">
        <v>2202</v>
      </c>
      <c r="B581" t="s">
        <v>1178</v>
      </c>
      <c r="C581" t="s">
        <v>1066</v>
      </c>
      <c r="D581" t="s">
        <v>1067</v>
      </c>
      <c r="E581">
        <v>791.9</v>
      </c>
      <c r="F581">
        <v>1.4464815908973201</v>
      </c>
      <c r="G581">
        <v>0.76666209561645704</v>
      </c>
      <c r="H581">
        <v>1.5424520142065401</v>
      </c>
      <c r="I581">
        <v>0.47120143479180499</v>
      </c>
      <c r="J581">
        <v>-0.48536107981796101</v>
      </c>
      <c r="K581">
        <v>0.57945831433239403</v>
      </c>
      <c r="L581">
        <v>-0.44991187331977001</v>
      </c>
      <c r="M581">
        <v>0.36212066213667998</v>
      </c>
      <c r="N581" t="s">
        <v>1020</v>
      </c>
      <c r="O581" t="s">
        <v>1007</v>
      </c>
      <c r="P581" t="s">
        <v>1007</v>
      </c>
      <c r="Q581" t="s">
        <v>1006</v>
      </c>
      <c r="R581" t="s">
        <v>1021</v>
      </c>
      <c r="S581" t="s">
        <v>1008</v>
      </c>
      <c r="T581" t="s">
        <v>1021</v>
      </c>
      <c r="U581" t="s">
        <v>1008</v>
      </c>
      <c r="V581" t="s">
        <v>1009</v>
      </c>
      <c r="W581">
        <v>14</v>
      </c>
      <c r="X581">
        <v>1.1986678817980401</v>
      </c>
      <c r="Y581">
        <v>1.4857688525450401</v>
      </c>
      <c r="Z581">
        <v>1.37986853887339</v>
      </c>
      <c r="AA581">
        <v>0.27213930612222598</v>
      </c>
      <c r="AB581">
        <v>-0.40400186299053198</v>
      </c>
      <c r="AC581">
        <v>0.598526722333383</v>
      </c>
      <c r="AD581">
        <v>1.05113667906203</v>
      </c>
      <c r="AE581">
        <v>0.49772029409466201</v>
      </c>
      <c r="AF581">
        <v>-5.4260806066657598E-2</v>
      </c>
      <c r="AG581">
        <v>0.47071621351331799</v>
      </c>
      <c r="AH581">
        <v>1.1473964666888199</v>
      </c>
      <c r="AI581">
        <v>1.3362907859393101</v>
      </c>
      <c r="AJ581">
        <v>0.93660737645775105</v>
      </c>
      <c r="AK581">
        <v>1.4464815908973201</v>
      </c>
    </row>
    <row r="582" spans="1:37" x14ac:dyDescent="0.25">
      <c r="A582" t="s">
        <v>2203</v>
      </c>
      <c r="B582" t="s">
        <v>1178</v>
      </c>
      <c r="C582" t="s">
        <v>1068</v>
      </c>
      <c r="D582" t="s">
        <v>1069</v>
      </c>
      <c r="E582">
        <v>1789.9</v>
      </c>
      <c r="F582">
        <v>2.3141400055722099</v>
      </c>
      <c r="G582">
        <v>3.0809587050894101E-2</v>
      </c>
      <c r="H582">
        <v>1.1216778993370999</v>
      </c>
      <c r="I582">
        <v>1.07028828614446</v>
      </c>
      <c r="J582">
        <v>-0.87633970524045801</v>
      </c>
      <c r="K582">
        <v>-0.39992462212350899</v>
      </c>
      <c r="L582">
        <v>-2.4519476346590002E-2</v>
      </c>
      <c r="M582">
        <v>-0.78024716945461003</v>
      </c>
      <c r="N582" t="s">
        <v>1020</v>
      </c>
      <c r="O582" t="s">
        <v>1008</v>
      </c>
      <c r="P582" t="s">
        <v>1007</v>
      </c>
      <c r="Q582" t="s">
        <v>1007</v>
      </c>
      <c r="R582" t="s">
        <v>1030</v>
      </c>
      <c r="S582" t="s">
        <v>1021</v>
      </c>
      <c r="T582" t="s">
        <v>1008</v>
      </c>
      <c r="U582" t="s">
        <v>1021</v>
      </c>
      <c r="V582" t="s">
        <v>1009</v>
      </c>
      <c r="W582">
        <v>3</v>
      </c>
      <c r="X582">
        <v>0.88354245397741904</v>
      </c>
      <c r="Y582">
        <v>0.88269236120813499</v>
      </c>
      <c r="Z582">
        <v>0.76778049664402903</v>
      </c>
      <c r="AA582">
        <v>0.95236869195607798</v>
      </c>
      <c r="AB582">
        <v>0.82728769574328898</v>
      </c>
      <c r="AC582">
        <v>-0.83703881627590204</v>
      </c>
      <c r="AD582">
        <v>-0.155208117106205</v>
      </c>
      <c r="AE582">
        <v>2.24656731674553</v>
      </c>
      <c r="AF582">
        <v>1.46389891068023</v>
      </c>
      <c r="AG582">
        <v>1.69623098719067</v>
      </c>
      <c r="AH582">
        <v>1.7315002970379201</v>
      </c>
      <c r="AI582">
        <v>0.96714349840722702</v>
      </c>
      <c r="AJ582">
        <v>1.6031273627907101</v>
      </c>
      <c r="AK582">
        <v>2.3141400055722099</v>
      </c>
    </row>
    <row r="583" spans="1:37" x14ac:dyDescent="0.25">
      <c r="A583" t="s">
        <v>2204</v>
      </c>
      <c r="B583" t="s">
        <v>1178</v>
      </c>
      <c r="C583" t="s">
        <v>1070</v>
      </c>
      <c r="D583" t="s">
        <v>1071</v>
      </c>
      <c r="E583">
        <v>921.8</v>
      </c>
      <c r="F583">
        <v>1.5971801999990001</v>
      </c>
      <c r="N583" t="s">
        <v>1014</v>
      </c>
      <c r="O583" t="s">
        <v>1014</v>
      </c>
      <c r="P583" t="s">
        <v>1014</v>
      </c>
      <c r="Q583" t="s">
        <v>1014</v>
      </c>
      <c r="R583" t="s">
        <v>1014</v>
      </c>
      <c r="S583" t="s">
        <v>1014</v>
      </c>
      <c r="T583" t="s">
        <v>1014</v>
      </c>
      <c r="U583" t="s">
        <v>1014</v>
      </c>
      <c r="V583" t="s">
        <v>1015</v>
      </c>
      <c r="W583">
        <v>8</v>
      </c>
      <c r="X583">
        <v>8.6964765012994302E-4</v>
      </c>
      <c r="Y583">
        <v>6.8092016675894207E-2</v>
      </c>
      <c r="Z583">
        <v>-0.13832793655252101</v>
      </c>
      <c r="AA583">
        <v>-0.31087907410469101</v>
      </c>
      <c r="AB583">
        <v>-0.24620432961858199</v>
      </c>
      <c r="AC583">
        <v>-0.200857530440023</v>
      </c>
      <c r="AD583">
        <v>0.193276781114083</v>
      </c>
      <c r="AE583">
        <v>0.66982011814845499</v>
      </c>
      <c r="AF583">
        <v>0.36852318575036502</v>
      </c>
      <c r="AG583">
        <v>-6.0795113527991801E-2</v>
      </c>
      <c r="AH583">
        <v>0.53720583935106903</v>
      </c>
      <c r="AI583">
        <v>0.370014304259913</v>
      </c>
      <c r="AJ583">
        <v>1.17638150963349</v>
      </c>
      <c r="AK583">
        <v>1.5971801999990001</v>
      </c>
    </row>
    <row r="584" spans="1:37" x14ac:dyDescent="0.25">
      <c r="A584" t="s">
        <v>2205</v>
      </c>
      <c r="B584" t="s">
        <v>1178</v>
      </c>
      <c r="C584" t="s">
        <v>1072</v>
      </c>
      <c r="D584" t="s">
        <v>1073</v>
      </c>
      <c r="E584">
        <v>785.3</v>
      </c>
      <c r="F584">
        <v>0.54676881692110102</v>
      </c>
      <c r="N584" t="s">
        <v>1014</v>
      </c>
      <c r="O584" t="s">
        <v>1014</v>
      </c>
      <c r="P584" t="s">
        <v>1014</v>
      </c>
      <c r="Q584" t="s">
        <v>1014</v>
      </c>
      <c r="R584" t="s">
        <v>1014</v>
      </c>
      <c r="S584" t="s">
        <v>1014</v>
      </c>
      <c r="T584" t="s">
        <v>1014</v>
      </c>
      <c r="U584" t="s">
        <v>1014</v>
      </c>
      <c r="V584" t="s">
        <v>1015</v>
      </c>
      <c r="W584">
        <v>38</v>
      </c>
      <c r="X584">
        <v>0.41423275616703997</v>
      </c>
      <c r="Y584">
        <v>0.49487676138843201</v>
      </c>
      <c r="Z584">
        <v>0.36402836605695199</v>
      </c>
      <c r="AA584">
        <v>-9.5756311230206198E-2</v>
      </c>
      <c r="AB584">
        <v>-0.29013682745463099</v>
      </c>
      <c r="AC584">
        <v>-7.5161100872763495E-2</v>
      </c>
      <c r="AD584">
        <v>-0.13728935921343299</v>
      </c>
      <c r="AE584">
        <v>1.0182786798147501</v>
      </c>
      <c r="AF584">
        <v>0.681528833337115</v>
      </c>
      <c r="AG584">
        <v>0.24883146124834099</v>
      </c>
      <c r="AH584">
        <v>0.32326665518936598</v>
      </c>
      <c r="AI584">
        <v>0.574676563242011</v>
      </c>
      <c r="AJ584">
        <v>0.82247105401488296</v>
      </c>
      <c r="AK584">
        <v>0.54676881692110102</v>
      </c>
    </row>
    <row r="585" spans="1:37" x14ac:dyDescent="0.25">
      <c r="A585" t="s">
        <v>2206</v>
      </c>
      <c r="B585" t="s">
        <v>1178</v>
      </c>
      <c r="C585" t="s">
        <v>1074</v>
      </c>
      <c r="D585" t="s">
        <v>1075</v>
      </c>
      <c r="E585">
        <v>2123.5</v>
      </c>
      <c r="F585">
        <v>-0.12048642455821799</v>
      </c>
      <c r="G585">
        <v>0.46751274202765603</v>
      </c>
      <c r="H585">
        <v>-1.5608418561364701</v>
      </c>
      <c r="I585">
        <v>6.7008852555141996E-2</v>
      </c>
      <c r="J585">
        <v>0.56366017575606797</v>
      </c>
      <c r="K585">
        <v>0.87272788810336899</v>
      </c>
      <c r="L585">
        <v>-0.40730984147572202</v>
      </c>
      <c r="M585">
        <v>0.79843782253496898</v>
      </c>
      <c r="N585" t="s">
        <v>1006</v>
      </c>
      <c r="O585" t="s">
        <v>1008</v>
      </c>
      <c r="P585" t="s">
        <v>1030</v>
      </c>
      <c r="Q585" t="s">
        <v>1006</v>
      </c>
      <c r="R585" t="s">
        <v>1008</v>
      </c>
      <c r="S585" t="s">
        <v>1008</v>
      </c>
      <c r="T585" t="s">
        <v>1021</v>
      </c>
      <c r="U585" t="s">
        <v>1007</v>
      </c>
      <c r="V585" t="s">
        <v>1009</v>
      </c>
      <c r="W585">
        <v>56</v>
      </c>
      <c r="X585">
        <v>-0.96655116536391195</v>
      </c>
      <c r="Y585">
        <v>-0.42929067976115798</v>
      </c>
      <c r="Z585">
        <v>-0.24268146310315999</v>
      </c>
      <c r="AA585">
        <v>-1.0295945567901501</v>
      </c>
      <c r="AB585">
        <v>-0.99885339129522799</v>
      </c>
      <c r="AC585">
        <v>-0.71385532772216298</v>
      </c>
      <c r="AD585">
        <v>-1.16918434324086</v>
      </c>
      <c r="AE585">
        <v>-1.0603511216914701</v>
      </c>
      <c r="AF585">
        <v>-0.74595556246237105</v>
      </c>
      <c r="AG585">
        <v>-1.0617918737235299</v>
      </c>
      <c r="AH585">
        <v>-0.40113792718888303</v>
      </c>
      <c r="AI585">
        <v>0.26344974322280201</v>
      </c>
      <c r="AJ585">
        <v>-0.362803852070816</v>
      </c>
      <c r="AK585">
        <v>-0.12048642455821799</v>
      </c>
    </row>
    <row r="586" spans="1:37" x14ac:dyDescent="0.25">
      <c r="A586" t="s">
        <v>2207</v>
      </c>
      <c r="B586" t="s">
        <v>1178</v>
      </c>
      <c r="C586" t="s">
        <v>1076</v>
      </c>
      <c r="D586" t="s">
        <v>1077</v>
      </c>
      <c r="E586">
        <v>246.2</v>
      </c>
      <c r="F586">
        <v>1.8488012989468201</v>
      </c>
      <c r="N586" t="s">
        <v>1014</v>
      </c>
      <c r="O586" t="s">
        <v>1014</v>
      </c>
      <c r="P586" t="s">
        <v>1014</v>
      </c>
      <c r="Q586" t="s">
        <v>1014</v>
      </c>
      <c r="R586" t="s">
        <v>1014</v>
      </c>
      <c r="S586" t="s">
        <v>1014</v>
      </c>
      <c r="T586" t="s">
        <v>1014</v>
      </c>
      <c r="U586" t="s">
        <v>1014</v>
      </c>
      <c r="V586" t="s">
        <v>1015</v>
      </c>
      <c r="W586">
        <v>6</v>
      </c>
      <c r="X586">
        <v>0.104010650431637</v>
      </c>
      <c r="Y586">
        <v>6.2847946018925599E-2</v>
      </c>
      <c r="Z586">
        <v>-0.72860332353021395</v>
      </c>
      <c r="AA586">
        <v>-0.82383579437082199</v>
      </c>
      <c r="AB586">
        <v>-0.31793349368319501</v>
      </c>
      <c r="AC586">
        <v>-0.43158501416760497</v>
      </c>
      <c r="AD586">
        <v>-0.106328626250208</v>
      </c>
      <c r="AE586">
        <v>0.55211160570342199</v>
      </c>
      <c r="AF586">
        <v>0.43854086128345199</v>
      </c>
      <c r="AG586">
        <v>8.2075760496787997E-2</v>
      </c>
      <c r="AH586">
        <v>0.71934613798332103</v>
      </c>
      <c r="AI586">
        <v>1.5129016040007599</v>
      </c>
      <c r="AJ586">
        <v>2.6005946701967901</v>
      </c>
      <c r="AK586">
        <v>1.8488012989468201</v>
      </c>
    </row>
    <row r="587" spans="1:37" x14ac:dyDescent="0.25">
      <c r="A587" t="s">
        <v>2208</v>
      </c>
      <c r="B587" t="s">
        <v>1178</v>
      </c>
      <c r="C587" t="s">
        <v>1078</v>
      </c>
      <c r="D587" t="s">
        <v>1079</v>
      </c>
      <c r="E587">
        <v>401</v>
      </c>
      <c r="F587">
        <v>-1.19566748354543</v>
      </c>
      <c r="N587" t="s">
        <v>1014</v>
      </c>
      <c r="O587" t="s">
        <v>1014</v>
      </c>
      <c r="P587" t="s">
        <v>1014</v>
      </c>
      <c r="Q587" t="s">
        <v>1014</v>
      </c>
      <c r="R587" t="s">
        <v>1014</v>
      </c>
      <c r="S587" t="s">
        <v>1014</v>
      </c>
      <c r="T587" t="s">
        <v>1014</v>
      </c>
      <c r="U587" t="s">
        <v>1014</v>
      </c>
      <c r="V587" t="s">
        <v>1015</v>
      </c>
      <c r="W587">
        <v>78</v>
      </c>
      <c r="X587">
        <v>-0.40223553825154501</v>
      </c>
      <c r="Y587">
        <v>-0.85502538260999705</v>
      </c>
      <c r="Z587">
        <v>-0.74802181661649403</v>
      </c>
      <c r="AA587">
        <v>-1.16451123021693</v>
      </c>
      <c r="AB587">
        <v>-1.2055021787784901</v>
      </c>
      <c r="AC587">
        <v>-1.26555866895981</v>
      </c>
      <c r="AD587">
        <v>-1.28154751636425</v>
      </c>
      <c r="AE587">
        <v>-0.85307079695086396</v>
      </c>
      <c r="AF587">
        <v>-0.55523914487693105</v>
      </c>
      <c r="AG587">
        <v>-0.876476231426768</v>
      </c>
      <c r="AH587">
        <v>-0.54068092359634701</v>
      </c>
      <c r="AI587">
        <v>-0.50093948271419597</v>
      </c>
      <c r="AJ587">
        <v>-0.66194560039180605</v>
      </c>
      <c r="AK587">
        <v>-1.19566748354543</v>
      </c>
    </row>
    <row r="588" spans="1:37" x14ac:dyDescent="0.25">
      <c r="A588" t="s">
        <v>2209</v>
      </c>
      <c r="B588" t="s">
        <v>1178</v>
      </c>
      <c r="C588" t="s">
        <v>1080</v>
      </c>
      <c r="D588" t="s">
        <v>1081</v>
      </c>
      <c r="E588">
        <v>2420.5</v>
      </c>
      <c r="F588">
        <v>-0.33353146564387898</v>
      </c>
      <c r="G588">
        <v>-0.13395390945966301</v>
      </c>
      <c r="H588">
        <v>-0.94791436624123604</v>
      </c>
      <c r="I588">
        <v>0.393307331655676</v>
      </c>
      <c r="J588">
        <v>0.58039188440105705</v>
      </c>
      <c r="K588">
        <v>0.92537812620278403</v>
      </c>
      <c r="L588">
        <v>-0.13623196212991801</v>
      </c>
      <c r="M588">
        <v>-0.488452706686684</v>
      </c>
      <c r="N588" t="s">
        <v>1021</v>
      </c>
      <c r="O588" t="s">
        <v>1006</v>
      </c>
      <c r="P588" t="s">
        <v>1021</v>
      </c>
      <c r="Q588" t="s">
        <v>1006</v>
      </c>
      <c r="R588" t="s">
        <v>1008</v>
      </c>
      <c r="S588" t="s">
        <v>1008</v>
      </c>
      <c r="T588" t="s">
        <v>1006</v>
      </c>
      <c r="U588" t="s">
        <v>1021</v>
      </c>
      <c r="V588" t="s">
        <v>1009</v>
      </c>
      <c r="W588">
        <v>63</v>
      </c>
      <c r="X588">
        <v>-0.156451682380669</v>
      </c>
      <c r="Y588">
        <v>0.67818633378960103</v>
      </c>
      <c r="Z588">
        <v>0.14890400592657099</v>
      </c>
      <c r="AA588">
        <v>-1.17540878067219</v>
      </c>
      <c r="AB588">
        <v>-0.70462429881690103</v>
      </c>
      <c r="AC588">
        <v>-0.107946638188681</v>
      </c>
      <c r="AD588">
        <v>3.6255997859537398E-2</v>
      </c>
      <c r="AE588">
        <v>0.248604591200734</v>
      </c>
      <c r="AF588">
        <v>0.53607699463658498</v>
      </c>
      <c r="AG588">
        <v>0.82544612381786298</v>
      </c>
      <c r="AH588">
        <v>0.80959374484124202</v>
      </c>
      <c r="AI588">
        <v>0.46659024680841099</v>
      </c>
      <c r="AJ588">
        <v>0.21004310102954701</v>
      </c>
      <c r="AK588">
        <v>-0.33353146564387898</v>
      </c>
    </row>
    <row r="589" spans="1:37" x14ac:dyDescent="0.25">
      <c r="A589" t="s">
        <v>2210</v>
      </c>
      <c r="B589" t="s">
        <v>1178</v>
      </c>
      <c r="C589" t="s">
        <v>1082</v>
      </c>
      <c r="D589" t="s">
        <v>1083</v>
      </c>
      <c r="E589">
        <v>167.7</v>
      </c>
      <c r="F589">
        <v>-0.59146544341687501</v>
      </c>
      <c r="G589">
        <v>1.5905063406173501</v>
      </c>
      <c r="H589">
        <v>0.40208497825399703</v>
      </c>
      <c r="I589">
        <v>-0.26270431441745801</v>
      </c>
      <c r="J589">
        <v>0.93867448833340095</v>
      </c>
      <c r="K589">
        <v>-0.31009520715059602</v>
      </c>
      <c r="L589">
        <v>-0.16040328282543001</v>
      </c>
      <c r="M589">
        <v>0.212305045382645</v>
      </c>
      <c r="N589" t="s">
        <v>1030</v>
      </c>
      <c r="O589" t="s">
        <v>1007</v>
      </c>
      <c r="P589" t="s">
        <v>1008</v>
      </c>
      <c r="Q589" t="s">
        <v>1021</v>
      </c>
      <c r="R589" t="s">
        <v>1007</v>
      </c>
      <c r="S589" t="s">
        <v>1006</v>
      </c>
      <c r="T589" t="s">
        <v>1006</v>
      </c>
      <c r="U589" t="s">
        <v>1006</v>
      </c>
      <c r="V589" t="s">
        <v>1009</v>
      </c>
      <c r="W589">
        <v>70</v>
      </c>
      <c r="X589">
        <v>-0.48313664731657802</v>
      </c>
      <c r="Y589">
        <v>-0.47831572807717299</v>
      </c>
      <c r="Z589">
        <v>-0.75736062949071703</v>
      </c>
      <c r="AA589">
        <v>-3.1623580883131899E-2</v>
      </c>
      <c r="AB589">
        <v>-1.525002833928</v>
      </c>
      <c r="AC589">
        <v>-0.52231939860350796</v>
      </c>
      <c r="AD589">
        <v>-0.120392375187113</v>
      </c>
      <c r="AE589">
        <v>-1.6142177000889799</v>
      </c>
      <c r="AF589">
        <v>-0.80826550730020896</v>
      </c>
      <c r="AG589">
        <v>-0.64810496107053905</v>
      </c>
      <c r="AH589">
        <v>-1.29836913129098</v>
      </c>
      <c r="AI589">
        <v>-0.86345664653609699</v>
      </c>
      <c r="AJ589">
        <v>-0.18353734680190101</v>
      </c>
      <c r="AK589">
        <v>-0.59146544341687501</v>
      </c>
    </row>
    <row r="590" spans="1:37" x14ac:dyDescent="0.25">
      <c r="A590" t="s">
        <v>2211</v>
      </c>
      <c r="B590" t="s">
        <v>1178</v>
      </c>
      <c r="C590" t="s">
        <v>1084</v>
      </c>
      <c r="D590" t="s">
        <v>1085</v>
      </c>
      <c r="E590">
        <v>195.1</v>
      </c>
      <c r="F590">
        <v>0.42686411210952702</v>
      </c>
      <c r="N590" t="s">
        <v>1014</v>
      </c>
      <c r="O590" t="s">
        <v>1014</v>
      </c>
      <c r="P590" t="s">
        <v>1014</v>
      </c>
      <c r="Q590" t="s">
        <v>1014</v>
      </c>
      <c r="R590" t="s">
        <v>1014</v>
      </c>
      <c r="S590" t="s">
        <v>1014</v>
      </c>
      <c r="T590" t="s">
        <v>1014</v>
      </c>
      <c r="U590" t="s">
        <v>1014</v>
      </c>
      <c r="V590" t="s">
        <v>1015</v>
      </c>
      <c r="W590">
        <v>42</v>
      </c>
      <c r="X590">
        <v>0.28615959098390997</v>
      </c>
      <c r="Y590">
        <v>0.29633775247692601</v>
      </c>
      <c r="Z590">
        <v>-0.14593113767396099</v>
      </c>
      <c r="AA590">
        <v>-4.2928320716019999E-2</v>
      </c>
      <c r="AB590">
        <v>0.184246964136209</v>
      </c>
      <c r="AC590">
        <v>-6.3046678895931199E-2</v>
      </c>
      <c r="AD590">
        <v>0.13841118844928199</v>
      </c>
      <c r="AE590">
        <v>0.57816991798283301</v>
      </c>
      <c r="AF590">
        <v>0.34509403652109899</v>
      </c>
      <c r="AG590">
        <v>8.8928265133518206E-3</v>
      </c>
      <c r="AH590">
        <v>0.17646181611251599</v>
      </c>
      <c r="AI590">
        <v>0.922320874502077</v>
      </c>
      <c r="AJ590">
        <v>0.59005766478698096</v>
      </c>
      <c r="AK590">
        <v>0.42686411210952702</v>
      </c>
    </row>
    <row r="591" spans="1:37" x14ac:dyDescent="0.25">
      <c r="A591" t="s">
        <v>2212</v>
      </c>
      <c r="B591" t="s">
        <v>1178</v>
      </c>
      <c r="C591" t="s">
        <v>1086</v>
      </c>
      <c r="D591" t="s">
        <v>1087</v>
      </c>
      <c r="E591">
        <v>171</v>
      </c>
      <c r="F591">
        <v>-0.69333785430830197</v>
      </c>
      <c r="N591" t="s">
        <v>1014</v>
      </c>
      <c r="O591" t="s">
        <v>1014</v>
      </c>
      <c r="P591" t="s">
        <v>1014</v>
      </c>
      <c r="Q591" t="s">
        <v>1014</v>
      </c>
      <c r="R591" t="s">
        <v>1014</v>
      </c>
      <c r="S591" t="s">
        <v>1014</v>
      </c>
      <c r="T591" t="s">
        <v>1014</v>
      </c>
      <c r="U591" t="s">
        <v>1014</v>
      </c>
      <c r="V591" t="s">
        <v>1015</v>
      </c>
      <c r="W591">
        <v>72</v>
      </c>
      <c r="X591">
        <v>0.40150690739096001</v>
      </c>
      <c r="Y591">
        <v>0.31198966613317902</v>
      </c>
      <c r="Z591">
        <v>0.86804066085820997</v>
      </c>
      <c r="AA591">
        <v>0.30037617315672099</v>
      </c>
      <c r="AB591">
        <v>0.77154152041261703</v>
      </c>
      <c r="AC591">
        <v>0.66655837836702703</v>
      </c>
      <c r="AD591">
        <v>1.0590016254627801</v>
      </c>
      <c r="AE591">
        <v>0.79228352952821501</v>
      </c>
      <c r="AF591">
        <v>0.69069167850696001</v>
      </c>
      <c r="AG591">
        <v>0.24402319311392801</v>
      </c>
      <c r="AH591">
        <v>-0.30343242235458401</v>
      </c>
      <c r="AI591">
        <v>-0.120556665595469</v>
      </c>
      <c r="AJ591">
        <v>-0.54238014359210096</v>
      </c>
      <c r="AK591">
        <v>-0.69333785430830197</v>
      </c>
    </row>
    <row r="592" spans="1:37" x14ac:dyDescent="0.25">
      <c r="A592" t="s">
        <v>2213</v>
      </c>
      <c r="B592" t="s">
        <v>1178</v>
      </c>
      <c r="C592" t="s">
        <v>1088</v>
      </c>
      <c r="D592" t="s">
        <v>1089</v>
      </c>
      <c r="E592">
        <v>193.5</v>
      </c>
      <c r="F592">
        <v>0.60392966531741199</v>
      </c>
      <c r="N592" t="s">
        <v>1014</v>
      </c>
      <c r="O592" t="s">
        <v>1014</v>
      </c>
      <c r="P592" t="s">
        <v>1014</v>
      </c>
      <c r="Q592" t="s">
        <v>1014</v>
      </c>
      <c r="R592" t="s">
        <v>1014</v>
      </c>
      <c r="S592" t="s">
        <v>1014</v>
      </c>
      <c r="T592" t="s">
        <v>1014</v>
      </c>
      <c r="U592" t="s">
        <v>1014</v>
      </c>
      <c r="V592" t="s">
        <v>1015</v>
      </c>
      <c r="W592">
        <v>36</v>
      </c>
      <c r="X592">
        <v>3.7272038611105798E-2</v>
      </c>
      <c r="Y592">
        <v>4.7060139285561103E-2</v>
      </c>
      <c r="Z592">
        <v>0.137380772970641</v>
      </c>
      <c r="AA592">
        <v>6.4512976486374607E-2</v>
      </c>
      <c r="AB592">
        <v>0.65841611051556403</v>
      </c>
      <c r="AC592">
        <v>0.54777782964459998</v>
      </c>
      <c r="AD592">
        <v>0.70910658860435505</v>
      </c>
      <c r="AE592">
        <v>0.87014619677143301</v>
      </c>
      <c r="AF592">
        <v>0.73030828803840298</v>
      </c>
      <c r="AG592">
        <v>0.60214025667153304</v>
      </c>
      <c r="AH592">
        <v>0.55221920803774605</v>
      </c>
      <c r="AI592">
        <v>0.55266607421707903</v>
      </c>
      <c r="AJ592">
        <v>0.75045205292096395</v>
      </c>
      <c r="AK592">
        <v>0.60392966531741199</v>
      </c>
    </row>
    <row r="593" spans="1:37" x14ac:dyDescent="0.25">
      <c r="A593" t="s">
        <v>2214</v>
      </c>
      <c r="B593" t="s">
        <v>1178</v>
      </c>
      <c r="C593" t="s">
        <v>1090</v>
      </c>
      <c r="D593" t="s">
        <v>1091</v>
      </c>
      <c r="E593">
        <v>2315.6999999999998</v>
      </c>
      <c r="F593">
        <v>-0.73510461138657202</v>
      </c>
      <c r="G593">
        <v>-0.74646215280125305</v>
      </c>
      <c r="H593">
        <v>0.30236452320590601</v>
      </c>
      <c r="I593">
        <v>0.27711937702817102</v>
      </c>
      <c r="J593">
        <v>-2.6297011836335999E-2</v>
      </c>
      <c r="K593">
        <v>-1.1019521796024201</v>
      </c>
      <c r="L593">
        <v>-0.95713280531614198</v>
      </c>
      <c r="M593">
        <v>0.604690122418444</v>
      </c>
      <c r="N593" t="s">
        <v>1030</v>
      </c>
      <c r="O593" t="s">
        <v>1030</v>
      </c>
      <c r="P593" t="s">
        <v>1006</v>
      </c>
      <c r="Q593" t="s">
        <v>1006</v>
      </c>
      <c r="R593" t="s">
        <v>1006</v>
      </c>
      <c r="S593" t="s">
        <v>1030</v>
      </c>
      <c r="T593" t="s">
        <v>1030</v>
      </c>
      <c r="U593" t="s">
        <v>1008</v>
      </c>
      <c r="V593" t="s">
        <v>1009</v>
      </c>
      <c r="W593">
        <v>73</v>
      </c>
      <c r="X593">
        <v>-0.85471580959249804</v>
      </c>
      <c r="Y593">
        <v>-0.93382693300540698</v>
      </c>
      <c r="Z593">
        <v>-1.64957551457556</v>
      </c>
      <c r="AA593">
        <v>-1.56187221688369</v>
      </c>
      <c r="AB593">
        <v>-1.0036528346350599</v>
      </c>
      <c r="AC593">
        <v>-0.71988917911115602</v>
      </c>
      <c r="AD593">
        <v>0.124098256260611</v>
      </c>
      <c r="AE593">
        <v>0.388472871858074</v>
      </c>
      <c r="AF593">
        <v>-0.14446080677477499</v>
      </c>
      <c r="AG593">
        <v>-0.64325052331339205</v>
      </c>
      <c r="AH593">
        <v>-0.117356107350442</v>
      </c>
      <c r="AI593">
        <v>0.77330930486776495</v>
      </c>
      <c r="AJ593">
        <v>0.34108459088863702</v>
      </c>
      <c r="AK593">
        <v>-0.73510461138657202</v>
      </c>
    </row>
    <row r="594" spans="1:37" x14ac:dyDescent="0.25">
      <c r="A594" t="s">
        <v>2215</v>
      </c>
      <c r="B594" t="s">
        <v>1178</v>
      </c>
      <c r="C594" t="s">
        <v>1092</v>
      </c>
      <c r="D594" t="s">
        <v>1093</v>
      </c>
      <c r="E594">
        <v>808.1</v>
      </c>
      <c r="F594">
        <v>0.27192156411754598</v>
      </c>
      <c r="G594">
        <v>-0.47370950982910098</v>
      </c>
      <c r="H594">
        <v>1.0819971717637</v>
      </c>
      <c r="I594">
        <v>0.83720355778564604</v>
      </c>
      <c r="J594">
        <v>-0.55385002248614801</v>
      </c>
      <c r="K594">
        <v>-1.36551988639502</v>
      </c>
      <c r="L594">
        <v>-1.1111413542184301</v>
      </c>
      <c r="M594">
        <v>0.89531588890200198</v>
      </c>
      <c r="N594" t="s">
        <v>1008</v>
      </c>
      <c r="O594" t="s">
        <v>1021</v>
      </c>
      <c r="P594" t="s">
        <v>1007</v>
      </c>
      <c r="Q594" t="s">
        <v>1008</v>
      </c>
      <c r="R594" t="s">
        <v>1021</v>
      </c>
      <c r="S594" t="s">
        <v>1030</v>
      </c>
      <c r="T594" t="s">
        <v>1030</v>
      </c>
      <c r="U594" t="s">
        <v>1007</v>
      </c>
      <c r="V594" t="s">
        <v>1009</v>
      </c>
      <c r="W594">
        <v>44</v>
      </c>
      <c r="X594">
        <v>-0.516249492253533</v>
      </c>
      <c r="Y594">
        <v>-0.14940839414031001</v>
      </c>
      <c r="Z594">
        <v>-0.57288678434269902</v>
      </c>
      <c r="AA594">
        <v>-0.53570792631887099</v>
      </c>
      <c r="AB594">
        <v>-0.42644557547050899</v>
      </c>
      <c r="AC594">
        <v>-0.28258977145763398</v>
      </c>
      <c r="AD594">
        <v>-7.3041939418360805E-2</v>
      </c>
      <c r="AE594">
        <v>-0.50430709259618201</v>
      </c>
      <c r="AF594">
        <v>-1.0923948629148299</v>
      </c>
      <c r="AG594">
        <v>0.27287031437588699</v>
      </c>
      <c r="AH594">
        <v>0.48743375938809802</v>
      </c>
      <c r="AI594">
        <v>4.5885653820569701E-2</v>
      </c>
      <c r="AJ594">
        <v>-0.141841849347213</v>
      </c>
      <c r="AK594">
        <v>0.27192156411754598</v>
      </c>
    </row>
    <row r="595" spans="1:37" x14ac:dyDescent="0.25">
      <c r="A595" t="s">
        <v>2216</v>
      </c>
      <c r="B595" t="s">
        <v>1178</v>
      </c>
      <c r="C595" t="s">
        <v>1094</v>
      </c>
      <c r="D595" t="s">
        <v>1095</v>
      </c>
      <c r="E595">
        <v>1086.8</v>
      </c>
      <c r="F595">
        <v>-0.85671080518926301</v>
      </c>
      <c r="G595">
        <v>1.2968708795083E-2</v>
      </c>
      <c r="H595">
        <v>-0.67906299472924703</v>
      </c>
      <c r="I595">
        <v>-0.71379861019943702</v>
      </c>
      <c r="J595">
        <v>0.52997712616655801</v>
      </c>
      <c r="K595">
        <v>-0.63867655651403299</v>
      </c>
      <c r="L595">
        <v>-0.57028905134274299</v>
      </c>
      <c r="M595">
        <v>1.1280920061808</v>
      </c>
      <c r="N595" t="s">
        <v>1030</v>
      </c>
      <c r="O595" t="s">
        <v>1008</v>
      </c>
      <c r="P595" t="s">
        <v>1021</v>
      </c>
      <c r="Q595" t="s">
        <v>1021</v>
      </c>
      <c r="R595" t="s">
        <v>1008</v>
      </c>
      <c r="S595" t="s">
        <v>1021</v>
      </c>
      <c r="T595" t="s">
        <v>1021</v>
      </c>
      <c r="U595" t="s">
        <v>1007</v>
      </c>
      <c r="V595" t="s">
        <v>1009</v>
      </c>
      <c r="W595">
        <v>76</v>
      </c>
      <c r="X595">
        <v>-0.94020062381757896</v>
      </c>
      <c r="Y595">
        <v>-0.52285957675108297</v>
      </c>
      <c r="Z595">
        <v>-0.92911278409238696</v>
      </c>
      <c r="AA595">
        <v>-1.39821896035049</v>
      </c>
      <c r="AB595">
        <v>-1.50243790575874</v>
      </c>
      <c r="AC595">
        <v>-0.97205912013409901</v>
      </c>
      <c r="AD595">
        <v>-0.424362300657252</v>
      </c>
      <c r="AE595">
        <v>-0.83533412542469199</v>
      </c>
      <c r="AF595">
        <v>-0.85770912422796497</v>
      </c>
      <c r="AG595">
        <v>-0.70711012207692403</v>
      </c>
      <c r="AH595">
        <v>-0.81931567102040503</v>
      </c>
      <c r="AI595">
        <v>-0.83687211761295699</v>
      </c>
      <c r="AJ595">
        <v>-1.0577458069699099</v>
      </c>
      <c r="AK595">
        <v>-0.85671080518926301</v>
      </c>
    </row>
    <row r="596" spans="1:37" x14ac:dyDescent="0.25">
      <c r="A596" t="s">
        <v>2217</v>
      </c>
      <c r="B596" t="s">
        <v>1178</v>
      </c>
      <c r="C596" t="s">
        <v>1096</v>
      </c>
      <c r="D596" t="s">
        <v>1097</v>
      </c>
      <c r="E596">
        <v>635.6</v>
      </c>
      <c r="F596">
        <v>0.485246221662123</v>
      </c>
      <c r="N596" t="s">
        <v>1014</v>
      </c>
      <c r="O596" t="s">
        <v>1014</v>
      </c>
      <c r="P596" t="s">
        <v>1014</v>
      </c>
      <c r="Q596" t="s">
        <v>1014</v>
      </c>
      <c r="R596" t="s">
        <v>1014</v>
      </c>
      <c r="S596" t="s">
        <v>1014</v>
      </c>
      <c r="T596" t="s">
        <v>1014</v>
      </c>
      <c r="U596" t="s">
        <v>1014</v>
      </c>
      <c r="V596" t="s">
        <v>1015</v>
      </c>
      <c r="W596">
        <v>40</v>
      </c>
      <c r="X596">
        <v>-0.37756824363043101</v>
      </c>
      <c r="Y596">
        <v>-0.26612906760699401</v>
      </c>
      <c r="Z596">
        <v>-0.64453904655465699</v>
      </c>
      <c r="AA596">
        <v>-0.55728223744333105</v>
      </c>
      <c r="AB596">
        <v>-0.19231933960351</v>
      </c>
      <c r="AC596">
        <v>-0.50278739772078496</v>
      </c>
      <c r="AD596">
        <v>-0.31421845226394701</v>
      </c>
      <c r="AE596">
        <v>-5.5534516732379698E-2</v>
      </c>
      <c r="AF596">
        <v>-0.268638838360924</v>
      </c>
      <c r="AG596">
        <v>-0.40407414280416698</v>
      </c>
      <c r="AH596">
        <v>0.114132957698135</v>
      </c>
      <c r="AI596">
        <v>0.65854114767385097</v>
      </c>
      <c r="AJ596">
        <v>0.90222685962371496</v>
      </c>
      <c r="AK596">
        <v>0.485246221662123</v>
      </c>
    </row>
    <row r="597" spans="1:37" x14ac:dyDescent="0.25">
      <c r="A597" t="s">
        <v>2218</v>
      </c>
      <c r="B597" t="s">
        <v>1178</v>
      </c>
      <c r="C597" t="s">
        <v>1098</v>
      </c>
      <c r="D597" t="s">
        <v>1099</v>
      </c>
      <c r="E597">
        <v>1074.8</v>
      </c>
      <c r="F597">
        <v>1.59665521401597</v>
      </c>
      <c r="N597" t="s">
        <v>1014</v>
      </c>
      <c r="O597" t="s">
        <v>1014</v>
      </c>
      <c r="P597" t="s">
        <v>1014</v>
      </c>
      <c r="Q597" t="s">
        <v>1014</v>
      </c>
      <c r="R597" t="s">
        <v>1014</v>
      </c>
      <c r="S597" t="s">
        <v>1014</v>
      </c>
      <c r="T597" t="s">
        <v>1014</v>
      </c>
      <c r="U597" t="s">
        <v>1014</v>
      </c>
      <c r="V597" t="s">
        <v>1015</v>
      </c>
      <c r="W597">
        <v>9</v>
      </c>
      <c r="X597">
        <v>-0.33861741216987801</v>
      </c>
      <c r="Y597">
        <v>-0.45533977562795203</v>
      </c>
      <c r="Z597">
        <v>-0.46807536902782598</v>
      </c>
      <c r="AA597">
        <v>-0.367875200003904</v>
      </c>
      <c r="AB597">
        <v>-0.388069816414571</v>
      </c>
      <c r="AC597">
        <v>-0.11816141919276001</v>
      </c>
      <c r="AD597">
        <v>0.25441985955435498</v>
      </c>
      <c r="AE597">
        <v>0.54967862050427896</v>
      </c>
      <c r="AF597">
        <v>0.74423181579308095</v>
      </c>
      <c r="AG597">
        <v>-0.70513949712017898</v>
      </c>
      <c r="AH597">
        <v>-0.40192218854487599</v>
      </c>
      <c r="AI597">
        <v>1.6792074684061999</v>
      </c>
      <c r="AJ597">
        <v>1.77685526242109</v>
      </c>
      <c r="AK597">
        <v>1.59665521401597</v>
      </c>
    </row>
    <row r="598" spans="1:37" x14ac:dyDescent="0.25">
      <c r="A598" t="s">
        <v>2219</v>
      </c>
      <c r="B598" t="s">
        <v>1178</v>
      </c>
      <c r="C598" t="s">
        <v>1100</v>
      </c>
      <c r="D598" t="s">
        <v>1101</v>
      </c>
      <c r="E598">
        <v>1540.2</v>
      </c>
      <c r="F598">
        <v>-0.50881228180293203</v>
      </c>
      <c r="G598">
        <v>-0.66545535265122302</v>
      </c>
      <c r="H598">
        <v>0.61865686215626303</v>
      </c>
      <c r="I598">
        <v>0.98925396732442605</v>
      </c>
      <c r="J598">
        <v>-0.85865981488909504</v>
      </c>
      <c r="K598">
        <v>-1.6515140989737001</v>
      </c>
      <c r="L598">
        <v>-1.0323101198928299</v>
      </c>
      <c r="M598">
        <v>-1.61223594486954</v>
      </c>
      <c r="N598" t="s">
        <v>1021</v>
      </c>
      <c r="O598" t="s">
        <v>1030</v>
      </c>
      <c r="P598" t="s">
        <v>1008</v>
      </c>
      <c r="Q598" t="s">
        <v>1007</v>
      </c>
      <c r="R598" t="s">
        <v>1030</v>
      </c>
      <c r="S598" t="s">
        <v>1030</v>
      </c>
      <c r="T598" t="s">
        <v>1030</v>
      </c>
      <c r="U598" t="s">
        <v>1030</v>
      </c>
      <c r="V598" t="s">
        <v>1009</v>
      </c>
      <c r="W598">
        <v>68</v>
      </c>
      <c r="X598">
        <v>-0.11818424809289101</v>
      </c>
      <c r="Y598">
        <v>-0.19565983487427599</v>
      </c>
      <c r="Z598">
        <v>-0.61644884263556499</v>
      </c>
      <c r="AA598">
        <v>-0.58985123445115495</v>
      </c>
      <c r="AB598">
        <v>-0.465094165059461</v>
      </c>
      <c r="AC598">
        <v>-0.31655529717563402</v>
      </c>
      <c r="AD598">
        <v>0.18729760752175001</v>
      </c>
      <c r="AE598">
        <v>0.253691991899748</v>
      </c>
      <c r="AF598">
        <v>0.805359639790726</v>
      </c>
      <c r="AG598">
        <v>6.7422022710790896E-2</v>
      </c>
      <c r="AH598">
        <v>0.20808651698016001</v>
      </c>
      <c r="AI598">
        <v>0.31473131371533197</v>
      </c>
      <c r="AJ598">
        <v>7.2938562595669207E-2</v>
      </c>
      <c r="AK598">
        <v>-0.50881228180293203</v>
      </c>
    </row>
    <row r="599" spans="1:37" x14ac:dyDescent="0.25">
      <c r="A599" t="s">
        <v>2220</v>
      </c>
      <c r="B599" t="s">
        <v>1178</v>
      </c>
      <c r="C599" t="s">
        <v>1102</v>
      </c>
      <c r="D599" t="s">
        <v>1103</v>
      </c>
      <c r="E599">
        <v>566.29999999999995</v>
      </c>
      <c r="F599">
        <v>-0.76539366925071095</v>
      </c>
      <c r="G599">
        <v>-0.15569983251788999</v>
      </c>
      <c r="H599">
        <v>0.51699410100947496</v>
      </c>
      <c r="I599">
        <v>0.14561716320625401</v>
      </c>
      <c r="J599">
        <v>-0.75395988045739804</v>
      </c>
      <c r="K599">
        <v>-1.4576527677695099</v>
      </c>
      <c r="L599">
        <v>-0.121812593753152</v>
      </c>
      <c r="M599">
        <v>-0.12397906220978699</v>
      </c>
      <c r="N599" t="s">
        <v>1030</v>
      </c>
      <c r="O599" t="s">
        <v>1006</v>
      </c>
      <c r="P599" t="s">
        <v>1008</v>
      </c>
      <c r="Q599" t="s">
        <v>1006</v>
      </c>
      <c r="R599" t="s">
        <v>1030</v>
      </c>
      <c r="S599" t="s">
        <v>1030</v>
      </c>
      <c r="T599" t="s">
        <v>1006</v>
      </c>
      <c r="U599" t="s">
        <v>1006</v>
      </c>
      <c r="V599" t="s">
        <v>1009</v>
      </c>
      <c r="W599">
        <v>74</v>
      </c>
      <c r="X599">
        <v>-0.12408715121549301</v>
      </c>
      <c r="Y599">
        <v>-9.7389240562812604E-2</v>
      </c>
      <c r="Z599">
        <v>-0.25918092523351199</v>
      </c>
      <c r="AA599">
        <v>-0.253366033116881</v>
      </c>
      <c r="AB599">
        <v>-0.12385517035681499</v>
      </c>
      <c r="AC599">
        <v>0.12841054629201401</v>
      </c>
      <c r="AD599">
        <v>0.51514444513509605</v>
      </c>
      <c r="AE599">
        <v>0.63924298872450303</v>
      </c>
      <c r="AF599">
        <v>0.70157767915473201</v>
      </c>
      <c r="AG599">
        <v>0.60937906208864201</v>
      </c>
      <c r="AH599">
        <v>0.63475752777963701</v>
      </c>
      <c r="AI599">
        <v>0.85991490263675996</v>
      </c>
      <c r="AJ599">
        <v>0.85503146952297104</v>
      </c>
      <c r="AK599">
        <v>-0.76539366925071095</v>
      </c>
    </row>
    <row r="600" spans="1:37" x14ac:dyDescent="0.25">
      <c r="A600" t="s">
        <v>2221</v>
      </c>
      <c r="B600" t="s">
        <v>1178</v>
      </c>
      <c r="C600" t="s">
        <v>1104</v>
      </c>
      <c r="D600" t="s">
        <v>1105</v>
      </c>
      <c r="E600">
        <v>492.7</v>
      </c>
      <c r="F600">
        <v>0.81668969471966402</v>
      </c>
      <c r="N600" t="s">
        <v>1014</v>
      </c>
      <c r="O600" t="s">
        <v>1014</v>
      </c>
      <c r="P600" t="s">
        <v>1014</v>
      </c>
      <c r="Q600" t="s">
        <v>1014</v>
      </c>
      <c r="R600" t="s">
        <v>1014</v>
      </c>
      <c r="S600" t="s">
        <v>1014</v>
      </c>
      <c r="T600" t="s">
        <v>1014</v>
      </c>
      <c r="U600" t="s">
        <v>1014</v>
      </c>
      <c r="V600" t="s">
        <v>1015</v>
      </c>
      <c r="W600">
        <v>31</v>
      </c>
      <c r="X600">
        <v>0.67625531437062603</v>
      </c>
      <c r="Y600">
        <v>0.82528835883907903</v>
      </c>
      <c r="Z600">
        <v>0.64039050215437998</v>
      </c>
      <c r="AA600">
        <v>0.47623792725400599</v>
      </c>
      <c r="AB600">
        <v>0.62505411394311905</v>
      </c>
      <c r="AC600">
        <v>1.13935133552478</v>
      </c>
      <c r="AD600">
        <v>1.57902799764491</v>
      </c>
      <c r="AE600">
        <v>1.78063015119674</v>
      </c>
      <c r="AF600">
        <v>1.0997632419530701</v>
      </c>
      <c r="AG600">
        <v>1.00223248904397</v>
      </c>
      <c r="AH600">
        <v>1.3974541059194201</v>
      </c>
      <c r="AI600">
        <v>1.6261923746607201</v>
      </c>
      <c r="AJ600">
        <v>1.3398290887200199</v>
      </c>
      <c r="AK600">
        <v>0.81668969471966402</v>
      </c>
    </row>
    <row r="601" spans="1:37" x14ac:dyDescent="0.25">
      <c r="A601" t="s">
        <v>2222</v>
      </c>
      <c r="B601" t="s">
        <v>1178</v>
      </c>
      <c r="C601" t="s">
        <v>1106</v>
      </c>
      <c r="D601" t="s">
        <v>1107</v>
      </c>
      <c r="E601">
        <v>332.7</v>
      </c>
      <c r="F601">
        <v>1.12999200351877</v>
      </c>
      <c r="N601" t="s">
        <v>1014</v>
      </c>
      <c r="O601" t="s">
        <v>1014</v>
      </c>
      <c r="P601" t="s">
        <v>1014</v>
      </c>
      <c r="Q601" t="s">
        <v>1014</v>
      </c>
      <c r="R601" t="s">
        <v>1014</v>
      </c>
      <c r="S601" t="s">
        <v>1014</v>
      </c>
      <c r="T601" t="s">
        <v>1014</v>
      </c>
      <c r="U601" t="s">
        <v>1014</v>
      </c>
      <c r="V601" t="s">
        <v>1015</v>
      </c>
      <c r="W601">
        <v>21</v>
      </c>
      <c r="X601">
        <v>0.13549775402045899</v>
      </c>
      <c r="Y601">
        <v>0.14590111608996001</v>
      </c>
      <c r="Z601">
        <v>0.104379510277139</v>
      </c>
      <c r="AA601">
        <v>-0.309440828844886</v>
      </c>
      <c r="AB601">
        <v>-0.33371300243017099</v>
      </c>
      <c r="AC601">
        <v>0.15997138387374299</v>
      </c>
      <c r="AD601">
        <v>0.62883708937830096</v>
      </c>
      <c r="AE601">
        <v>0.71666168058788904</v>
      </c>
      <c r="AF601">
        <v>0.52834950062669805</v>
      </c>
      <c r="AG601">
        <v>0.40948994046947201</v>
      </c>
      <c r="AH601">
        <v>0.84512843952329897</v>
      </c>
      <c r="AI601">
        <v>1.3613133000599</v>
      </c>
      <c r="AJ601">
        <v>1.11839398883733</v>
      </c>
      <c r="AK601">
        <v>1.12999200351877</v>
      </c>
    </row>
    <row r="602" spans="1:37" x14ac:dyDescent="0.25">
      <c r="A602" t="s">
        <v>2223</v>
      </c>
      <c r="B602" t="s">
        <v>1178</v>
      </c>
      <c r="C602" t="s">
        <v>1108</v>
      </c>
      <c r="D602" t="s">
        <v>1109</v>
      </c>
      <c r="E602">
        <v>347.5</v>
      </c>
      <c r="F602">
        <v>0.22697664020827499</v>
      </c>
      <c r="N602" t="s">
        <v>1014</v>
      </c>
      <c r="O602" t="s">
        <v>1014</v>
      </c>
      <c r="P602" t="s">
        <v>1014</v>
      </c>
      <c r="Q602" t="s">
        <v>1014</v>
      </c>
      <c r="R602" t="s">
        <v>1014</v>
      </c>
      <c r="S602" t="s">
        <v>1014</v>
      </c>
      <c r="T602" t="s">
        <v>1014</v>
      </c>
      <c r="U602" t="s">
        <v>1014</v>
      </c>
      <c r="V602" t="s">
        <v>1015</v>
      </c>
      <c r="W602">
        <v>45</v>
      </c>
      <c r="X602">
        <v>2.88519414453315E-2</v>
      </c>
      <c r="Y602">
        <v>0.10043656633088199</v>
      </c>
      <c r="Z602">
        <v>-5.0619829388245399E-2</v>
      </c>
      <c r="AA602">
        <v>-0.24716568175889</v>
      </c>
      <c r="AB602">
        <v>-0.32009242130666699</v>
      </c>
      <c r="AC602">
        <v>-0.317919646967884</v>
      </c>
      <c r="AD602">
        <v>-0.100499928266438</v>
      </c>
      <c r="AE602">
        <v>0.118335253230098</v>
      </c>
      <c r="AF602">
        <v>0.248639727020042</v>
      </c>
      <c r="AG602">
        <v>0.33050165928605002</v>
      </c>
      <c r="AH602">
        <v>0.58405154511151003</v>
      </c>
      <c r="AI602">
        <v>0.82381346536530697</v>
      </c>
      <c r="AJ602">
        <v>0.81997309692980103</v>
      </c>
      <c r="AK602">
        <v>0.22697664020827499</v>
      </c>
    </row>
    <row r="603" spans="1:37" x14ac:dyDescent="0.25">
      <c r="A603" t="s">
        <v>2224</v>
      </c>
      <c r="B603" t="s">
        <v>1178</v>
      </c>
      <c r="C603" t="s">
        <v>1110</v>
      </c>
      <c r="D603" t="s">
        <v>1111</v>
      </c>
      <c r="E603">
        <v>217.7</v>
      </c>
      <c r="F603">
        <v>0.53134365507460501</v>
      </c>
      <c r="N603" t="s">
        <v>1014</v>
      </c>
      <c r="O603" t="s">
        <v>1014</v>
      </c>
      <c r="P603" t="s">
        <v>1014</v>
      </c>
      <c r="Q603" t="s">
        <v>1014</v>
      </c>
      <c r="R603" t="s">
        <v>1014</v>
      </c>
      <c r="S603" t="s">
        <v>1014</v>
      </c>
      <c r="T603" t="s">
        <v>1014</v>
      </c>
      <c r="U603" t="s">
        <v>1014</v>
      </c>
      <c r="V603" t="s">
        <v>1015</v>
      </c>
      <c r="W603">
        <v>39</v>
      </c>
      <c r="X603">
        <v>0.22932577343521601</v>
      </c>
      <c r="Y603">
        <v>0.47028635400443197</v>
      </c>
      <c r="Z603">
        <v>0.291655783583461</v>
      </c>
      <c r="AA603">
        <v>-0.39880222263805398</v>
      </c>
      <c r="AB603">
        <v>-0.46299943308962499</v>
      </c>
      <c r="AC603">
        <v>-0.11336187294069699</v>
      </c>
      <c r="AD603">
        <v>-0.28739582735556402</v>
      </c>
      <c r="AE603">
        <v>-5.95634786098296E-2</v>
      </c>
      <c r="AF603">
        <v>0.46981330691969497</v>
      </c>
      <c r="AG603">
        <v>0.59151932869656898</v>
      </c>
      <c r="AH603">
        <v>1.0223801248475599</v>
      </c>
      <c r="AI603">
        <v>0.90632611142886699</v>
      </c>
      <c r="AJ603">
        <v>0.80655434916257995</v>
      </c>
      <c r="AK603">
        <v>0.53134365507460501</v>
      </c>
    </row>
    <row r="604" spans="1:37" x14ac:dyDescent="0.25">
      <c r="A604" t="s">
        <v>2225</v>
      </c>
      <c r="B604" t="s">
        <v>1178</v>
      </c>
      <c r="C604" t="s">
        <v>1112</v>
      </c>
      <c r="D604" t="s">
        <v>1113</v>
      </c>
      <c r="E604">
        <v>152</v>
      </c>
      <c r="F604">
        <v>-0.89749706713802302</v>
      </c>
      <c r="N604" t="s">
        <v>1014</v>
      </c>
      <c r="O604" t="s">
        <v>1014</v>
      </c>
      <c r="P604" t="s">
        <v>1014</v>
      </c>
      <c r="Q604" t="s">
        <v>1014</v>
      </c>
      <c r="R604" t="s">
        <v>1014</v>
      </c>
      <c r="S604" t="s">
        <v>1014</v>
      </c>
      <c r="T604" t="s">
        <v>1014</v>
      </c>
      <c r="U604" t="s">
        <v>1014</v>
      </c>
      <c r="V604" t="s">
        <v>1015</v>
      </c>
      <c r="W604">
        <v>77</v>
      </c>
      <c r="X604">
        <v>-1.10764439743955</v>
      </c>
      <c r="Y604">
        <v>-0.96935776260976103</v>
      </c>
      <c r="Z604">
        <v>-1.08153020626924</v>
      </c>
      <c r="AA604">
        <v>-0.98355868408104496</v>
      </c>
      <c r="AB604">
        <v>-1.0106798439331399</v>
      </c>
      <c r="AC604">
        <v>-0.94210398060863398</v>
      </c>
      <c r="AD604">
        <v>-1.19334142074794</v>
      </c>
      <c r="AE604">
        <v>-0.74171263193317505</v>
      </c>
      <c r="AF604">
        <v>-0.85136816779949098</v>
      </c>
      <c r="AG604">
        <v>-0.62919490446540904</v>
      </c>
      <c r="AH604">
        <v>-3.9936592676275501E-2</v>
      </c>
      <c r="AI604">
        <v>-0.293150553319175</v>
      </c>
      <c r="AJ604">
        <v>-0.72517067131808</v>
      </c>
      <c r="AK604">
        <v>-0.89749706713802302</v>
      </c>
    </row>
    <row r="605" spans="1:37" x14ac:dyDescent="0.25">
      <c r="A605" t="s">
        <v>2226</v>
      </c>
      <c r="B605" t="s">
        <v>1178</v>
      </c>
      <c r="C605" t="s">
        <v>1114</v>
      </c>
      <c r="D605" t="s">
        <v>1115</v>
      </c>
      <c r="E605">
        <v>427.3</v>
      </c>
      <c r="F605">
        <v>-0.224713042109838</v>
      </c>
      <c r="N605" t="s">
        <v>1014</v>
      </c>
      <c r="O605" t="s">
        <v>1014</v>
      </c>
      <c r="P605" t="s">
        <v>1014</v>
      </c>
      <c r="Q605" t="s">
        <v>1014</v>
      </c>
      <c r="R605" t="s">
        <v>1014</v>
      </c>
      <c r="S605" t="s">
        <v>1014</v>
      </c>
      <c r="T605" t="s">
        <v>1014</v>
      </c>
      <c r="U605" t="s">
        <v>1014</v>
      </c>
      <c r="V605" t="s">
        <v>1015</v>
      </c>
      <c r="W605">
        <v>58</v>
      </c>
      <c r="X605">
        <v>-1.35757177681386</v>
      </c>
      <c r="Y605">
        <v>-1.3212594460118601</v>
      </c>
      <c r="Z605">
        <v>-1.3833844648622899</v>
      </c>
      <c r="AA605">
        <v>-1.4046866213504801</v>
      </c>
      <c r="AB605">
        <v>-1.3682798611376299</v>
      </c>
      <c r="AC605">
        <v>-1.4111998409105</v>
      </c>
      <c r="AD605">
        <v>-1.3500050588154699</v>
      </c>
      <c r="AE605">
        <v>-1.2764235716601999</v>
      </c>
      <c r="AF605">
        <v>-1.1729470169699201</v>
      </c>
      <c r="AG605">
        <v>-1.2167493275039201</v>
      </c>
      <c r="AH605">
        <v>-0.90273752986073497</v>
      </c>
      <c r="AI605">
        <v>-0.71891163634588295</v>
      </c>
      <c r="AJ605">
        <v>0.113352623660327</v>
      </c>
      <c r="AK605">
        <v>-0.224713042109838</v>
      </c>
    </row>
    <row r="606" spans="1:37" x14ac:dyDescent="0.25">
      <c r="A606" t="s">
        <v>2227</v>
      </c>
      <c r="B606" t="s">
        <v>1178</v>
      </c>
      <c r="C606" t="s">
        <v>1116</v>
      </c>
      <c r="D606" t="s">
        <v>1117</v>
      </c>
      <c r="E606">
        <v>597.1</v>
      </c>
      <c r="F606">
        <v>1.1920101520886299</v>
      </c>
      <c r="N606" t="s">
        <v>1014</v>
      </c>
      <c r="O606" t="s">
        <v>1014</v>
      </c>
      <c r="P606" t="s">
        <v>1014</v>
      </c>
      <c r="Q606" t="s">
        <v>1014</v>
      </c>
      <c r="R606" t="s">
        <v>1014</v>
      </c>
      <c r="S606" t="s">
        <v>1014</v>
      </c>
      <c r="T606" t="s">
        <v>1014</v>
      </c>
      <c r="U606" t="s">
        <v>1014</v>
      </c>
      <c r="V606" t="s">
        <v>1015</v>
      </c>
      <c r="W606">
        <v>18</v>
      </c>
      <c r="X606">
        <v>-0.34488753673553302</v>
      </c>
      <c r="Y606">
        <v>-0.16590960452911299</v>
      </c>
      <c r="Z606">
        <v>-0.18516364805462099</v>
      </c>
      <c r="AA606">
        <v>-0.160485933124448</v>
      </c>
      <c r="AB606">
        <v>-3.1903806159570801E-2</v>
      </c>
      <c r="AC606">
        <v>9.8275029397004804E-2</v>
      </c>
      <c r="AD606">
        <v>-2.4360383780527902E-3</v>
      </c>
      <c r="AE606">
        <v>0.32437794222966199</v>
      </c>
      <c r="AF606">
        <v>0.79668995734499304</v>
      </c>
      <c r="AG606">
        <v>0.86653195016273099</v>
      </c>
      <c r="AH606">
        <v>1.16157880278559</v>
      </c>
      <c r="AI606">
        <v>1.2856309039570999</v>
      </c>
      <c r="AJ606">
        <v>1.3698535452895699</v>
      </c>
      <c r="AK606">
        <v>1.1920101520886299</v>
      </c>
    </row>
    <row r="607" spans="1:37" x14ac:dyDescent="0.25">
      <c r="A607" t="s">
        <v>2228</v>
      </c>
      <c r="B607" t="s">
        <v>1178</v>
      </c>
      <c r="C607" t="s">
        <v>1118</v>
      </c>
      <c r="D607" t="s">
        <v>1119</v>
      </c>
      <c r="E607">
        <v>226.7</v>
      </c>
      <c r="F607">
        <v>0.21069333852765401</v>
      </c>
      <c r="N607" t="s">
        <v>1014</v>
      </c>
      <c r="O607" t="s">
        <v>1014</v>
      </c>
      <c r="P607" t="s">
        <v>1014</v>
      </c>
      <c r="Q607" t="s">
        <v>1014</v>
      </c>
      <c r="R607" t="s">
        <v>1014</v>
      </c>
      <c r="S607" t="s">
        <v>1014</v>
      </c>
      <c r="T607" t="s">
        <v>1014</v>
      </c>
      <c r="U607" t="s">
        <v>1014</v>
      </c>
      <c r="V607" t="s">
        <v>1015</v>
      </c>
      <c r="W607">
        <v>46</v>
      </c>
      <c r="X607">
        <v>-1.2228296667556799</v>
      </c>
      <c r="Y607">
        <v>-1.23506171427143</v>
      </c>
      <c r="Z607">
        <v>-1.23421098066713</v>
      </c>
      <c r="AA607">
        <v>-1.2350704095675</v>
      </c>
      <c r="AB607">
        <v>-1.2951855591168699</v>
      </c>
      <c r="AC607">
        <v>-1.38913985784866</v>
      </c>
      <c r="AD607">
        <v>-1.34517779801605</v>
      </c>
      <c r="AE607">
        <v>-1.02603067738208</v>
      </c>
      <c r="AF607">
        <v>-0.74739548242565601</v>
      </c>
      <c r="AG607">
        <v>-0.78316256221662495</v>
      </c>
      <c r="AH607">
        <v>-0.49285343489838701</v>
      </c>
      <c r="AI607">
        <v>-0.398586801350927</v>
      </c>
      <c r="AJ607">
        <v>-0.192673685054778</v>
      </c>
      <c r="AK607">
        <v>0.21069333852765401</v>
      </c>
    </row>
    <row r="608" spans="1:37" x14ac:dyDescent="0.25">
      <c r="A608" t="s">
        <v>2229</v>
      </c>
      <c r="B608" t="s">
        <v>1178</v>
      </c>
      <c r="C608" t="s">
        <v>1120</v>
      </c>
      <c r="D608" t="s">
        <v>1121</v>
      </c>
      <c r="E608">
        <v>68.8</v>
      </c>
      <c r="F608">
        <v>-0.48722156377099901</v>
      </c>
      <c r="N608" t="s">
        <v>1014</v>
      </c>
      <c r="O608" t="s">
        <v>1014</v>
      </c>
      <c r="P608" t="s">
        <v>1014</v>
      </c>
      <c r="Q608" t="s">
        <v>1014</v>
      </c>
      <c r="R608" t="s">
        <v>1014</v>
      </c>
      <c r="S608" t="s">
        <v>1014</v>
      </c>
      <c r="T608" t="s">
        <v>1014</v>
      </c>
      <c r="U608" t="s">
        <v>1014</v>
      </c>
      <c r="V608" t="s">
        <v>1015</v>
      </c>
      <c r="W608">
        <v>67</v>
      </c>
      <c r="X608">
        <v>-0.93192839261481997</v>
      </c>
      <c r="Y608">
        <v>-0.84152630509040005</v>
      </c>
      <c r="Z608">
        <v>-0.86510490441544396</v>
      </c>
      <c r="AA608">
        <v>-1.0620742324043599</v>
      </c>
      <c r="AB608">
        <v>-0.88200443434239595</v>
      </c>
      <c r="AC608">
        <v>-0.75076613107206902</v>
      </c>
      <c r="AD608">
        <v>-0.82430129918401995</v>
      </c>
      <c r="AE608">
        <v>-0.54719733853990804</v>
      </c>
      <c r="AF608">
        <v>-0.546392760623159</v>
      </c>
      <c r="AG608">
        <v>-0.74310482201169004</v>
      </c>
      <c r="AH608">
        <v>9.3662907187116604E-2</v>
      </c>
      <c r="AI608">
        <v>-1.0599111437625801</v>
      </c>
      <c r="AJ608">
        <v>-0.887958318708157</v>
      </c>
      <c r="AK608">
        <v>-0.48722156377099901</v>
      </c>
    </row>
    <row r="609" spans="1:37" x14ac:dyDescent="0.25">
      <c r="A609" t="s">
        <v>2230</v>
      </c>
      <c r="B609" t="s">
        <v>1178</v>
      </c>
      <c r="C609" t="s">
        <v>1122</v>
      </c>
      <c r="D609" t="s">
        <v>1123</v>
      </c>
      <c r="E609">
        <v>1244</v>
      </c>
      <c r="F609">
        <v>-0.78410258519020004</v>
      </c>
      <c r="G609">
        <v>-0.21204433517768001</v>
      </c>
      <c r="H609">
        <v>-0.86708444963079201</v>
      </c>
      <c r="I609">
        <v>-0.58159595852997203</v>
      </c>
      <c r="J609">
        <v>0.56379086545622603</v>
      </c>
      <c r="K609">
        <v>1.3152509771152601</v>
      </c>
      <c r="L609">
        <v>-0.442777830421063</v>
      </c>
      <c r="M609">
        <v>1.58645808289433</v>
      </c>
      <c r="N609" t="s">
        <v>1030</v>
      </c>
      <c r="O609" t="s">
        <v>1006</v>
      </c>
      <c r="P609" t="s">
        <v>1021</v>
      </c>
      <c r="Q609" t="s">
        <v>1021</v>
      </c>
      <c r="R609" t="s">
        <v>1008</v>
      </c>
      <c r="S609" t="s">
        <v>1007</v>
      </c>
      <c r="T609" t="s">
        <v>1021</v>
      </c>
      <c r="U609" t="s">
        <v>1007</v>
      </c>
      <c r="V609" t="s">
        <v>1009</v>
      </c>
      <c r="W609">
        <v>75</v>
      </c>
      <c r="X609">
        <v>-1.4981488992450001</v>
      </c>
      <c r="Y609">
        <v>-1.5638500631868</v>
      </c>
      <c r="Z609">
        <v>-1.62461478086799</v>
      </c>
      <c r="AA609">
        <v>-1.7244854757072401</v>
      </c>
      <c r="AB609">
        <v>-1.70213558845225</v>
      </c>
      <c r="AC609">
        <v>-1.5842904833424201</v>
      </c>
      <c r="AD609">
        <v>-1.52101905388856</v>
      </c>
      <c r="AE609">
        <v>-1.3668604941795699</v>
      </c>
      <c r="AF609">
        <v>-0.96924611894229695</v>
      </c>
      <c r="AG609">
        <v>-0.72704578901064199</v>
      </c>
      <c r="AH609">
        <v>-0.920724612390458</v>
      </c>
      <c r="AI609">
        <v>-0.44813125961489902</v>
      </c>
      <c r="AJ609">
        <v>-0.29084360232006701</v>
      </c>
      <c r="AK609">
        <v>-0.78410258519020004</v>
      </c>
    </row>
    <row r="610" spans="1:37" x14ac:dyDescent="0.25">
      <c r="A610" t="s">
        <v>2231</v>
      </c>
      <c r="B610" t="s">
        <v>1178</v>
      </c>
      <c r="C610" t="s">
        <v>1124</v>
      </c>
      <c r="D610" t="s">
        <v>1125</v>
      </c>
      <c r="E610">
        <v>2172.4</v>
      </c>
      <c r="F610">
        <v>0.16821137648877801</v>
      </c>
      <c r="G610">
        <v>-0.236930873739747</v>
      </c>
      <c r="H610">
        <v>-0.18695150269914401</v>
      </c>
      <c r="I610">
        <v>3.0134100608783299E-2</v>
      </c>
      <c r="J610">
        <v>-5.3800823993467799E-2</v>
      </c>
      <c r="K610">
        <v>0.12208602801002499</v>
      </c>
      <c r="L610">
        <v>-0.728307515281016</v>
      </c>
      <c r="M610">
        <v>0.72592667293102797</v>
      </c>
      <c r="N610" t="s">
        <v>1008</v>
      </c>
      <c r="O610" t="s">
        <v>1006</v>
      </c>
      <c r="P610" t="s">
        <v>1021</v>
      </c>
      <c r="Q610" t="s">
        <v>1006</v>
      </c>
      <c r="R610" t="s">
        <v>1006</v>
      </c>
      <c r="S610" t="s">
        <v>1006</v>
      </c>
      <c r="T610" t="s">
        <v>1021</v>
      </c>
      <c r="U610" t="s">
        <v>1008</v>
      </c>
      <c r="V610" t="s">
        <v>1009</v>
      </c>
      <c r="W610">
        <v>51</v>
      </c>
      <c r="X610">
        <v>6.9012000462107495E-2</v>
      </c>
      <c r="Y610">
        <v>0.10342541421847</v>
      </c>
      <c r="Z610">
        <v>-0.43360646639174</v>
      </c>
      <c r="AA610">
        <v>-0.14267836321213101</v>
      </c>
      <c r="AB610">
        <v>-0.30511089586884699</v>
      </c>
      <c r="AC610">
        <v>-0.75427117987630898</v>
      </c>
      <c r="AD610">
        <v>-0.30682790236278901</v>
      </c>
      <c r="AE610">
        <v>0.15550939095617899</v>
      </c>
      <c r="AF610">
        <v>-0.2691922058115</v>
      </c>
      <c r="AG610">
        <v>-0.52472250732570402</v>
      </c>
      <c r="AH610">
        <v>8.5086954331028905E-2</v>
      </c>
      <c r="AI610">
        <v>-8.1225573601898193E-2</v>
      </c>
      <c r="AJ610">
        <v>6.1343606368287201E-2</v>
      </c>
      <c r="AK610">
        <v>0.16821137648877801</v>
      </c>
    </row>
    <row r="611" spans="1:37" x14ac:dyDescent="0.25">
      <c r="A611" t="s">
        <v>2232</v>
      </c>
      <c r="B611" t="s">
        <v>1178</v>
      </c>
      <c r="C611" t="s">
        <v>1126</v>
      </c>
      <c r="D611" t="s">
        <v>1127</v>
      </c>
      <c r="E611">
        <v>841.5</v>
      </c>
      <c r="F611">
        <v>1.2607623968149899</v>
      </c>
      <c r="G611">
        <v>9.7895132965431196E-3</v>
      </c>
      <c r="H611">
        <v>0.215460729462921</v>
      </c>
      <c r="I611">
        <v>0.75860354355149495</v>
      </c>
      <c r="J611">
        <v>-0.52743036237338703</v>
      </c>
      <c r="K611">
        <v>-0.90541091080056502</v>
      </c>
      <c r="L611">
        <v>-7.9124588660718795E-2</v>
      </c>
      <c r="M611">
        <v>-0.88197828802304801</v>
      </c>
      <c r="N611" t="s">
        <v>1020</v>
      </c>
      <c r="O611" t="s">
        <v>1008</v>
      </c>
      <c r="P611" t="s">
        <v>1006</v>
      </c>
      <c r="Q611" t="s">
        <v>1008</v>
      </c>
      <c r="R611" t="s">
        <v>1021</v>
      </c>
      <c r="S611" t="s">
        <v>1021</v>
      </c>
      <c r="T611" t="s">
        <v>1006</v>
      </c>
      <c r="U611" t="s">
        <v>1030</v>
      </c>
      <c r="V611" t="s">
        <v>1009</v>
      </c>
      <c r="W611">
        <v>17</v>
      </c>
      <c r="X611">
        <v>0.51363903389006604</v>
      </c>
      <c r="Y611">
        <v>0.86495445661039305</v>
      </c>
      <c r="Z611">
        <v>0.53957006714518696</v>
      </c>
      <c r="AA611">
        <v>0.463850727423258</v>
      </c>
      <c r="AB611">
        <v>-0.30747382919196398</v>
      </c>
      <c r="AC611">
        <v>-8.1168684225463805E-2</v>
      </c>
      <c r="AD611">
        <v>0.38516457817204502</v>
      </c>
      <c r="AE611">
        <v>0.34945736239438002</v>
      </c>
      <c r="AF611">
        <v>0.61665546745995103</v>
      </c>
      <c r="AG611">
        <v>0.62565890317841899</v>
      </c>
      <c r="AH611">
        <v>0.92453897268345897</v>
      </c>
      <c r="AI611">
        <v>1.1049534129298799</v>
      </c>
      <c r="AJ611">
        <v>0.68658798443791202</v>
      </c>
      <c r="AK611">
        <v>1.2607623968149899</v>
      </c>
    </row>
    <row r="612" spans="1:37" x14ac:dyDescent="0.25">
      <c r="A612" t="s">
        <v>2233</v>
      </c>
      <c r="B612" t="s">
        <v>1178</v>
      </c>
      <c r="C612" t="s">
        <v>1128</v>
      </c>
      <c r="D612" t="s">
        <v>1129</v>
      </c>
      <c r="E612">
        <v>1273.5</v>
      </c>
      <c r="F612">
        <v>0.305421504756544</v>
      </c>
      <c r="N612" t="s">
        <v>1014</v>
      </c>
      <c r="O612" t="s">
        <v>1014</v>
      </c>
      <c r="P612" t="s">
        <v>1014</v>
      </c>
      <c r="Q612" t="s">
        <v>1014</v>
      </c>
      <c r="R612" t="s">
        <v>1014</v>
      </c>
      <c r="S612" t="s">
        <v>1014</v>
      </c>
      <c r="T612" t="s">
        <v>1014</v>
      </c>
      <c r="U612" t="s">
        <v>1014</v>
      </c>
      <c r="V612" t="s">
        <v>1015</v>
      </c>
      <c r="W612">
        <v>43</v>
      </c>
      <c r="X612">
        <v>-0.14927668392872701</v>
      </c>
      <c r="Y612">
        <v>-0.29205635400441099</v>
      </c>
      <c r="Z612">
        <v>-0.36291938973500198</v>
      </c>
      <c r="AA612">
        <v>-0.26060515240120702</v>
      </c>
      <c r="AB612">
        <v>-0.26610107452138199</v>
      </c>
      <c r="AC612">
        <v>-0.42514620499982297</v>
      </c>
      <c r="AD612">
        <v>-0.70853011510823605</v>
      </c>
      <c r="AE612">
        <v>1.1260280373629401</v>
      </c>
      <c r="AF612">
        <v>0.48992968223599298</v>
      </c>
      <c r="AG612">
        <v>1.57185445176239E-2</v>
      </c>
      <c r="AH612">
        <v>0.73680781393446504</v>
      </c>
      <c r="AI612">
        <v>0.24567033380487899</v>
      </c>
      <c r="AJ612">
        <v>0.51516057747218802</v>
      </c>
      <c r="AK612">
        <v>0.305421504756544</v>
      </c>
    </row>
    <row r="613" spans="1:37" x14ac:dyDescent="0.25">
      <c r="A613" t="s">
        <v>2234</v>
      </c>
      <c r="B613" t="s">
        <v>1178</v>
      </c>
      <c r="C613" t="s">
        <v>1130</v>
      </c>
      <c r="D613" t="s">
        <v>1131</v>
      </c>
      <c r="E613">
        <v>1206.8</v>
      </c>
      <c r="F613">
        <v>-0.35334463391132498</v>
      </c>
      <c r="G613">
        <v>-0.77285754823264197</v>
      </c>
      <c r="H613">
        <v>-0.114036059846737</v>
      </c>
      <c r="I613">
        <v>0.85872267509039801</v>
      </c>
      <c r="J613">
        <v>-1.2669582287077601</v>
      </c>
      <c r="K613">
        <v>-1.16792815444305</v>
      </c>
      <c r="L613">
        <v>-0.92857001580213405</v>
      </c>
      <c r="M613">
        <v>-2.4897177314763601</v>
      </c>
      <c r="N613" t="s">
        <v>1021</v>
      </c>
      <c r="O613" t="s">
        <v>1030</v>
      </c>
      <c r="P613" t="s">
        <v>1006</v>
      </c>
      <c r="Q613" t="s">
        <v>1008</v>
      </c>
      <c r="R613" t="s">
        <v>1030</v>
      </c>
      <c r="S613" t="s">
        <v>1030</v>
      </c>
      <c r="T613" t="s">
        <v>1030</v>
      </c>
      <c r="U613" t="s">
        <v>1030</v>
      </c>
      <c r="V613" t="s">
        <v>1009</v>
      </c>
      <c r="W613">
        <v>65</v>
      </c>
      <c r="X613">
        <v>-0.20370385499965299</v>
      </c>
      <c r="Y613">
        <v>-0.17113927705418</v>
      </c>
      <c r="Z613">
        <v>-9.2891963730688101E-2</v>
      </c>
      <c r="AA613">
        <v>-0.16172423136363601</v>
      </c>
      <c r="AB613">
        <v>-0.28057742189324902</v>
      </c>
      <c r="AC613">
        <v>-0.365726564712687</v>
      </c>
      <c r="AD613">
        <v>-0.166130075369013</v>
      </c>
      <c r="AE613">
        <v>0.118003591456114</v>
      </c>
      <c r="AF613">
        <v>-0.32192978964580699</v>
      </c>
      <c r="AG613">
        <v>-0.520759258081542</v>
      </c>
      <c r="AH613">
        <v>0.24985978786775401</v>
      </c>
      <c r="AI613">
        <v>0.71076004684263605</v>
      </c>
      <c r="AJ613">
        <v>0.643720862035562</v>
      </c>
      <c r="AK613">
        <v>-0.35334463391132498</v>
      </c>
    </row>
    <row r="614" spans="1:37" x14ac:dyDescent="0.25">
      <c r="A614" t="s">
        <v>2235</v>
      </c>
      <c r="B614" t="s">
        <v>1178</v>
      </c>
      <c r="C614" t="s">
        <v>1132</v>
      </c>
      <c r="D614" t="s">
        <v>1133</v>
      </c>
      <c r="E614">
        <v>1063.3</v>
      </c>
      <c r="F614">
        <v>0.19745103355701801</v>
      </c>
      <c r="G614">
        <v>1.4833198236422601E-2</v>
      </c>
      <c r="H614">
        <v>1.4718134960425999</v>
      </c>
      <c r="I614">
        <v>0.81206674290138403</v>
      </c>
      <c r="J614">
        <v>-2.1849592168067099E-2</v>
      </c>
      <c r="K614">
        <v>1.42825790997817</v>
      </c>
      <c r="L614">
        <v>-0.151195237255739</v>
      </c>
      <c r="M614">
        <v>0.33852870999061901</v>
      </c>
      <c r="N614" t="s">
        <v>1008</v>
      </c>
      <c r="O614" t="s">
        <v>1008</v>
      </c>
      <c r="P614" t="s">
        <v>1007</v>
      </c>
      <c r="Q614" t="s">
        <v>1008</v>
      </c>
      <c r="R614" t="s">
        <v>1006</v>
      </c>
      <c r="S614" t="s">
        <v>1007</v>
      </c>
      <c r="T614" t="s">
        <v>1006</v>
      </c>
      <c r="U614" t="s">
        <v>1008</v>
      </c>
      <c r="V614" t="s">
        <v>1009</v>
      </c>
      <c r="W614">
        <v>47</v>
      </c>
      <c r="X614">
        <v>0.31003393914458299</v>
      </c>
      <c r="Y614">
        <v>0.444582154548196</v>
      </c>
      <c r="Z614">
        <v>0.56201462961516302</v>
      </c>
      <c r="AA614">
        <v>-0.53456080294675601</v>
      </c>
      <c r="AB614">
        <v>-1.18101824382203</v>
      </c>
      <c r="AC614">
        <v>0.27552136280440198</v>
      </c>
      <c r="AD614">
        <v>1.0906205254013599</v>
      </c>
      <c r="AE614">
        <v>1.09936272462745</v>
      </c>
      <c r="AF614">
        <v>1.0189672480862899</v>
      </c>
      <c r="AG614">
        <v>0.86319061477927606</v>
      </c>
      <c r="AH614">
        <v>0.77499837802077698</v>
      </c>
      <c r="AI614">
        <v>1.00219799103397</v>
      </c>
      <c r="AJ614">
        <v>0.83413353710829197</v>
      </c>
      <c r="AK614">
        <v>0.19745103355701801</v>
      </c>
    </row>
    <row r="615" spans="1:37" x14ac:dyDescent="0.25">
      <c r="A615" t="s">
        <v>2236</v>
      </c>
      <c r="B615" t="s">
        <v>1178</v>
      </c>
      <c r="C615" t="s">
        <v>1134</v>
      </c>
      <c r="D615" t="s">
        <v>1135</v>
      </c>
      <c r="E615">
        <v>1299.7</v>
      </c>
      <c r="F615">
        <v>0.17329610462808401</v>
      </c>
      <c r="G615">
        <v>0.96993959989921497</v>
      </c>
      <c r="H615">
        <v>-0.122933274614729</v>
      </c>
      <c r="I615">
        <v>4.90739967459958E-3</v>
      </c>
      <c r="J615">
        <v>0.47484518359740502</v>
      </c>
      <c r="K615">
        <v>1.48757851713531</v>
      </c>
      <c r="L615">
        <v>-0.94572291952924004</v>
      </c>
      <c r="M615">
        <v>1.1515699867932301</v>
      </c>
      <c r="N615" t="s">
        <v>1008</v>
      </c>
      <c r="O615" t="s">
        <v>1007</v>
      </c>
      <c r="P615" t="s">
        <v>1006</v>
      </c>
      <c r="Q615" t="s">
        <v>1006</v>
      </c>
      <c r="R615" t="s">
        <v>1008</v>
      </c>
      <c r="S615" t="s">
        <v>1007</v>
      </c>
      <c r="T615" t="s">
        <v>1030</v>
      </c>
      <c r="U615" t="s">
        <v>1007</v>
      </c>
      <c r="V615" t="s">
        <v>1009</v>
      </c>
      <c r="W615">
        <v>50</v>
      </c>
      <c r="X615">
        <v>0.14450163381367101</v>
      </c>
      <c r="Y615">
        <v>0.61032871557545798</v>
      </c>
      <c r="Z615">
        <v>0.31418674978624</v>
      </c>
      <c r="AA615">
        <v>-0.39651653491239902</v>
      </c>
      <c r="AB615">
        <v>-0.26410695117487698</v>
      </c>
      <c r="AC615">
        <v>0.151867002792242</v>
      </c>
      <c r="AD615">
        <v>0.276085340327544</v>
      </c>
      <c r="AE615">
        <v>0.44662173169154701</v>
      </c>
      <c r="AF615">
        <v>0.70092579421120305</v>
      </c>
      <c r="AG615">
        <v>0.30381265026623699</v>
      </c>
      <c r="AH615">
        <v>0.378076041941587</v>
      </c>
      <c r="AI615">
        <v>0.77495694498824796</v>
      </c>
      <c r="AJ615">
        <v>0.70610545082547904</v>
      </c>
      <c r="AK615">
        <v>0.17329610462808401</v>
      </c>
    </row>
    <row r="616" spans="1:37" x14ac:dyDescent="0.25">
      <c r="A616" t="s">
        <v>2237</v>
      </c>
      <c r="B616" t="s">
        <v>1178</v>
      </c>
      <c r="C616" t="s">
        <v>1136</v>
      </c>
      <c r="D616" t="s">
        <v>1137</v>
      </c>
      <c r="E616">
        <v>795.9</v>
      </c>
      <c r="F616">
        <v>-7.1740067145618397E-2</v>
      </c>
      <c r="G616">
        <v>2.3364822266915199</v>
      </c>
      <c r="H616">
        <v>-0.85552562910939201</v>
      </c>
      <c r="I616">
        <v>-0.536680110427316</v>
      </c>
      <c r="J616">
        <v>0.53322186478860101</v>
      </c>
      <c r="K616">
        <v>1.03482291511828</v>
      </c>
      <c r="L616">
        <v>-1.04542154517361</v>
      </c>
      <c r="M616">
        <v>0.852572460487381</v>
      </c>
      <c r="N616" t="s">
        <v>1006</v>
      </c>
      <c r="O616" t="s">
        <v>1007</v>
      </c>
      <c r="P616" t="s">
        <v>1021</v>
      </c>
      <c r="Q616" t="s">
        <v>1021</v>
      </c>
      <c r="R616" t="s">
        <v>1008</v>
      </c>
      <c r="S616" t="s">
        <v>1007</v>
      </c>
      <c r="T616" t="s">
        <v>1030</v>
      </c>
      <c r="U616" t="s">
        <v>1007</v>
      </c>
      <c r="V616" t="s">
        <v>1009</v>
      </c>
      <c r="W616">
        <v>55</v>
      </c>
      <c r="X616">
        <v>-0.38320535833592601</v>
      </c>
      <c r="Y616">
        <v>5.36304549722263E-2</v>
      </c>
      <c r="Z616">
        <v>0.472723318081052</v>
      </c>
      <c r="AA616">
        <v>-0.38552915540022997</v>
      </c>
      <c r="AB616">
        <v>-0.41081341324724402</v>
      </c>
      <c r="AC616">
        <v>-0.309062434783476</v>
      </c>
      <c r="AD616">
        <v>0.30609842785741997</v>
      </c>
      <c r="AE616">
        <v>0.341779531029894</v>
      </c>
      <c r="AF616">
        <v>-0.20685013355781201</v>
      </c>
      <c r="AG616">
        <v>-0.43755548741057898</v>
      </c>
      <c r="AH616">
        <v>-3.8545922479674803E-2</v>
      </c>
      <c r="AI616">
        <v>0.37563867770916798</v>
      </c>
      <c r="AJ616">
        <v>0.13616099158044001</v>
      </c>
      <c r="AK616">
        <v>-7.1740067145618397E-2</v>
      </c>
    </row>
    <row r="617" spans="1:37" x14ac:dyDescent="0.25">
      <c r="A617" t="s">
        <v>2238</v>
      </c>
      <c r="B617" t="s">
        <v>1178</v>
      </c>
      <c r="C617" t="s">
        <v>1138</v>
      </c>
      <c r="D617" t="s">
        <v>1139</v>
      </c>
      <c r="E617">
        <v>152</v>
      </c>
      <c r="F617">
        <v>0.17777189366332399</v>
      </c>
      <c r="N617" t="s">
        <v>1014</v>
      </c>
      <c r="O617" t="s">
        <v>1014</v>
      </c>
      <c r="P617" t="s">
        <v>1014</v>
      </c>
      <c r="Q617" t="s">
        <v>1014</v>
      </c>
      <c r="R617" t="s">
        <v>1014</v>
      </c>
      <c r="S617" t="s">
        <v>1014</v>
      </c>
      <c r="T617" t="s">
        <v>1014</v>
      </c>
      <c r="U617" t="s">
        <v>1014</v>
      </c>
      <c r="V617" t="s">
        <v>1015</v>
      </c>
      <c r="W617">
        <v>49</v>
      </c>
      <c r="X617">
        <v>0.30065718907449202</v>
      </c>
      <c r="Y617">
        <v>-0.33441325638470198</v>
      </c>
      <c r="Z617">
        <v>-0.61914981419716497</v>
      </c>
      <c r="AA617">
        <v>-0.687830624399284</v>
      </c>
      <c r="AB617">
        <v>-0.43538473205814099</v>
      </c>
      <c r="AC617">
        <v>-0.18478662080168601</v>
      </c>
      <c r="AD617">
        <v>-0.19803005114598801</v>
      </c>
      <c r="AE617">
        <v>0.109237789880463</v>
      </c>
      <c r="AF617">
        <v>0.44258569124465902</v>
      </c>
      <c r="AG617">
        <v>-0.13011846468457799</v>
      </c>
      <c r="AH617">
        <v>-7.0913753671087196E-2</v>
      </c>
      <c r="AI617">
        <v>0.14549483392058801</v>
      </c>
      <c r="AJ617">
        <v>0.240787635938781</v>
      </c>
      <c r="AK617">
        <v>0.17777189366332399</v>
      </c>
    </row>
    <row r="618" spans="1:37" x14ac:dyDescent="0.25">
      <c r="A618" t="s">
        <v>2239</v>
      </c>
      <c r="B618" t="s">
        <v>1178</v>
      </c>
      <c r="C618" t="s">
        <v>1140</v>
      </c>
      <c r="D618" t="s">
        <v>1141</v>
      </c>
      <c r="E618">
        <v>319.8</v>
      </c>
      <c r="F618">
        <v>0.69477846006447297</v>
      </c>
      <c r="N618" t="s">
        <v>1014</v>
      </c>
      <c r="O618" t="s">
        <v>1014</v>
      </c>
      <c r="P618" t="s">
        <v>1014</v>
      </c>
      <c r="Q618" t="s">
        <v>1014</v>
      </c>
      <c r="R618" t="s">
        <v>1014</v>
      </c>
      <c r="S618" t="s">
        <v>1014</v>
      </c>
      <c r="T618" t="s">
        <v>1014</v>
      </c>
      <c r="U618" t="s">
        <v>1014</v>
      </c>
      <c r="V618" t="s">
        <v>1015</v>
      </c>
      <c r="W618">
        <v>35</v>
      </c>
      <c r="X618">
        <v>1.0143262496476599</v>
      </c>
      <c r="Y618">
        <v>-2.1198364569977399E-2</v>
      </c>
      <c r="Z618">
        <v>-0.20153248359003301</v>
      </c>
      <c r="AA618">
        <v>0.22288397759482301</v>
      </c>
      <c r="AB618">
        <v>0.22718177567936601</v>
      </c>
      <c r="AC618">
        <v>7.16102766622983E-2</v>
      </c>
      <c r="AD618">
        <v>0.14221234713667599</v>
      </c>
      <c r="AE618">
        <v>0.51574997160866598</v>
      </c>
      <c r="AF618">
        <v>0.84400680910156201</v>
      </c>
      <c r="AG618">
        <v>0.46509894997144902</v>
      </c>
      <c r="AH618">
        <v>0.78365436817366096</v>
      </c>
      <c r="AI618">
        <v>0.74368571838963704</v>
      </c>
      <c r="AJ618">
        <v>0.81288332068957703</v>
      </c>
      <c r="AK618">
        <v>0.69477846006447297</v>
      </c>
    </row>
    <row r="619" spans="1:37" x14ac:dyDescent="0.25">
      <c r="A619" t="s">
        <v>2240</v>
      </c>
      <c r="B619" t="s">
        <v>1178</v>
      </c>
      <c r="C619" t="s">
        <v>1142</v>
      </c>
      <c r="D619" t="s">
        <v>1143</v>
      </c>
      <c r="E619">
        <v>490.4</v>
      </c>
      <c r="F619">
        <v>0.78060630447527402</v>
      </c>
      <c r="G619">
        <v>0.93739313948174596</v>
      </c>
      <c r="H619">
        <v>-1.25690077390969</v>
      </c>
      <c r="I619">
        <v>-1.2344800530965001</v>
      </c>
      <c r="J619">
        <v>0.78661018779001102</v>
      </c>
      <c r="K619">
        <v>0.16993318134951099</v>
      </c>
      <c r="L619">
        <v>8.1344592233038096E-2</v>
      </c>
      <c r="M619">
        <v>1.06319455735461</v>
      </c>
      <c r="N619" t="s">
        <v>1051</v>
      </c>
      <c r="O619" t="s">
        <v>1007</v>
      </c>
      <c r="P619" t="s">
        <v>1030</v>
      </c>
      <c r="Q619" t="s">
        <v>1030</v>
      </c>
      <c r="R619" t="s">
        <v>1007</v>
      </c>
      <c r="S619" t="s">
        <v>1006</v>
      </c>
      <c r="T619" t="s">
        <v>1008</v>
      </c>
      <c r="U619" t="s">
        <v>1007</v>
      </c>
      <c r="V619" t="s">
        <v>1009</v>
      </c>
      <c r="W619">
        <v>32</v>
      </c>
      <c r="X619">
        <v>-1.4174186903922199</v>
      </c>
      <c r="Y619">
        <v>-0.93484866736613703</v>
      </c>
      <c r="Z619">
        <v>-1.15227354378282</v>
      </c>
      <c r="AA619">
        <v>-1.1040582721137799</v>
      </c>
      <c r="AB619">
        <v>-0.74556173157266703</v>
      </c>
      <c r="AC619">
        <v>-0.62527993850546204</v>
      </c>
      <c r="AD619">
        <v>-0.40319368635847702</v>
      </c>
      <c r="AE619">
        <v>-0.29772479512761602</v>
      </c>
      <c r="AF619">
        <v>0.48507214442971403</v>
      </c>
      <c r="AG619">
        <v>0.76576283022394298</v>
      </c>
      <c r="AH619">
        <v>0.43793017368026299</v>
      </c>
      <c r="AI619">
        <v>-6.0945079723149801E-3</v>
      </c>
      <c r="AJ619">
        <v>0.38664289306362498</v>
      </c>
      <c r="AK619">
        <v>0.78060630447527402</v>
      </c>
    </row>
    <row r="620" spans="1:37" x14ac:dyDescent="0.25">
      <c r="A620" t="s">
        <v>2241</v>
      </c>
      <c r="B620" t="s">
        <v>1178</v>
      </c>
      <c r="C620" t="s">
        <v>1144</v>
      </c>
      <c r="D620" t="s">
        <v>1145</v>
      </c>
      <c r="E620">
        <v>1916.8</v>
      </c>
      <c r="F620">
        <v>1.37120280690245</v>
      </c>
      <c r="G620">
        <v>-0.61162194377616597</v>
      </c>
      <c r="H620">
        <v>-1.25690077390969</v>
      </c>
      <c r="I620">
        <v>0.931044672462087</v>
      </c>
      <c r="J620">
        <v>-0.23179770627563401</v>
      </c>
      <c r="K620">
        <v>1.0691182292874599</v>
      </c>
      <c r="L620">
        <v>-3.91349605545862E-2</v>
      </c>
      <c r="M620">
        <v>1.9810586370184999</v>
      </c>
      <c r="N620" t="s">
        <v>1020</v>
      </c>
      <c r="O620" t="s">
        <v>1030</v>
      </c>
      <c r="P620" t="s">
        <v>1030</v>
      </c>
      <c r="Q620" t="s">
        <v>1007</v>
      </c>
      <c r="R620" t="s">
        <v>1021</v>
      </c>
      <c r="S620" t="s">
        <v>1007</v>
      </c>
      <c r="T620" t="s">
        <v>1006</v>
      </c>
      <c r="U620" t="s">
        <v>1007</v>
      </c>
      <c r="V620" t="s">
        <v>1009</v>
      </c>
      <c r="W620">
        <v>15</v>
      </c>
      <c r="X620">
        <v>-0.72303549547735402</v>
      </c>
      <c r="Y620">
        <v>0.10210280791257501</v>
      </c>
      <c r="Z620">
        <v>0.86964026587775001</v>
      </c>
      <c r="AA620">
        <v>0.56274767389458502</v>
      </c>
      <c r="AB620">
        <v>0.17733523020928399</v>
      </c>
      <c r="AC620">
        <v>0.45482462523409301</v>
      </c>
      <c r="AD620">
        <v>0.96977899085078001</v>
      </c>
      <c r="AE620">
        <v>0.74873926521367196</v>
      </c>
      <c r="AF620">
        <v>0.76828394060273097</v>
      </c>
      <c r="AG620">
        <v>1.29283003981403</v>
      </c>
      <c r="AH620">
        <v>1.2252035149041201</v>
      </c>
      <c r="AI620">
        <v>1.1925539126999301</v>
      </c>
      <c r="AJ620">
        <v>1.3161486830276401</v>
      </c>
      <c r="AK620">
        <v>1.37120280690245</v>
      </c>
    </row>
    <row r="621" spans="1:37" x14ac:dyDescent="0.25">
      <c r="A621" t="s">
        <v>2242</v>
      </c>
      <c r="B621" t="s">
        <v>1178</v>
      </c>
      <c r="C621" t="s">
        <v>1146</v>
      </c>
      <c r="D621" t="s">
        <v>1147</v>
      </c>
      <c r="E621">
        <v>1744.7</v>
      </c>
      <c r="F621">
        <v>-0.45664399376800602</v>
      </c>
      <c r="G621">
        <v>-0.45458927786629</v>
      </c>
      <c r="H621">
        <v>-0.477268125351893</v>
      </c>
      <c r="I621">
        <v>0.25948268690137699</v>
      </c>
      <c r="J621">
        <v>0.83739334228908802</v>
      </c>
      <c r="K621">
        <v>-0.66116484265247</v>
      </c>
      <c r="L621">
        <v>-3.1136482070792601E-2</v>
      </c>
      <c r="M621">
        <v>1.5672924893359499</v>
      </c>
      <c r="N621" t="s">
        <v>1021</v>
      </c>
      <c r="O621" t="s">
        <v>1021</v>
      </c>
      <c r="P621" t="s">
        <v>1021</v>
      </c>
      <c r="Q621" t="s">
        <v>1006</v>
      </c>
      <c r="R621" t="s">
        <v>1007</v>
      </c>
      <c r="S621" t="s">
        <v>1021</v>
      </c>
      <c r="T621" t="s">
        <v>1008</v>
      </c>
      <c r="U621" t="s">
        <v>1007</v>
      </c>
      <c r="V621" t="s">
        <v>1009</v>
      </c>
      <c r="W621">
        <v>66</v>
      </c>
      <c r="X621">
        <v>-1.1762556040721499</v>
      </c>
      <c r="Y621">
        <v>-0.72509087351672297</v>
      </c>
      <c r="Z621">
        <v>0.382380108974955</v>
      </c>
      <c r="AA621">
        <v>6.2822748800260494E-2</v>
      </c>
      <c r="AB621">
        <v>-0.90711011850267298</v>
      </c>
      <c r="AC621">
        <v>-1.18744936482581</v>
      </c>
      <c r="AD621">
        <v>-0.77359697073879197</v>
      </c>
      <c r="AE621">
        <v>-0.500193345558684</v>
      </c>
      <c r="AF621">
        <v>-0.361282616693331</v>
      </c>
      <c r="AG621">
        <v>-0.46155986381439801</v>
      </c>
      <c r="AH621">
        <v>-1.59925060755178E-2</v>
      </c>
      <c r="AI621">
        <v>0.468406578823511</v>
      </c>
      <c r="AJ621">
        <v>-0.48586367608481601</v>
      </c>
      <c r="AK621">
        <v>-0.45664399376800602</v>
      </c>
    </row>
    <row r="622" spans="1:37" x14ac:dyDescent="0.25">
      <c r="A622" t="s">
        <v>2243</v>
      </c>
      <c r="B622" t="s">
        <v>1178</v>
      </c>
      <c r="C622" t="s">
        <v>1148</v>
      </c>
      <c r="D622" t="s">
        <v>1149</v>
      </c>
      <c r="E622">
        <v>460.3</v>
      </c>
      <c r="F622">
        <v>0.45080279720296101</v>
      </c>
      <c r="N622" t="s">
        <v>1014</v>
      </c>
      <c r="O622" t="s">
        <v>1014</v>
      </c>
      <c r="P622" t="s">
        <v>1014</v>
      </c>
      <c r="Q622" t="s">
        <v>1014</v>
      </c>
      <c r="R622" t="s">
        <v>1014</v>
      </c>
      <c r="S622" t="s">
        <v>1014</v>
      </c>
      <c r="T622" t="s">
        <v>1014</v>
      </c>
      <c r="U622" t="s">
        <v>1014</v>
      </c>
      <c r="V622" t="s">
        <v>1015</v>
      </c>
      <c r="W622">
        <v>41</v>
      </c>
      <c r="X622">
        <v>-0.18763806060221899</v>
      </c>
      <c r="Y622">
        <v>-0.323520177438683</v>
      </c>
      <c r="Z622">
        <v>-0.44080369539326902</v>
      </c>
      <c r="AA622">
        <v>-0.46687152727261899</v>
      </c>
      <c r="AB622">
        <v>-0.75545211140679203</v>
      </c>
      <c r="AC622">
        <v>-0.43554548205244997</v>
      </c>
      <c r="AD622">
        <v>-0.120681135308029</v>
      </c>
      <c r="AE622">
        <v>-7.0787694202941606E-2</v>
      </c>
      <c r="AF622">
        <v>-0.44520928670308602</v>
      </c>
      <c r="AG622">
        <v>-0.46607360251014501</v>
      </c>
      <c r="AH622">
        <v>-0.34453031051584798</v>
      </c>
      <c r="AI622">
        <v>0.21921170077199501</v>
      </c>
      <c r="AJ622">
        <v>0.33998918614950502</v>
      </c>
      <c r="AK622">
        <v>0.45080279720296101</v>
      </c>
    </row>
    <row r="623" spans="1:37" x14ac:dyDescent="0.25">
      <c r="A623" t="s">
        <v>2244</v>
      </c>
      <c r="B623" t="s">
        <v>1178</v>
      </c>
      <c r="C623" t="s">
        <v>1150</v>
      </c>
      <c r="D623" t="s">
        <v>1151</v>
      </c>
      <c r="E623">
        <v>2264.6999999999998</v>
      </c>
      <c r="F623">
        <v>-0.287702115777828</v>
      </c>
      <c r="G623">
        <v>-0.21438391304396201</v>
      </c>
      <c r="H623">
        <v>-1.4498036549179301</v>
      </c>
      <c r="I623">
        <v>8.4272208062653994E-2</v>
      </c>
      <c r="J623">
        <v>1.3034042785304201</v>
      </c>
      <c r="K623">
        <v>1.0063356868669</v>
      </c>
      <c r="L623">
        <v>-5.81745469981748E-2</v>
      </c>
      <c r="M623">
        <v>1.2944490949137499</v>
      </c>
      <c r="N623" t="s">
        <v>1021</v>
      </c>
      <c r="O623" t="s">
        <v>1006</v>
      </c>
      <c r="P623" t="s">
        <v>1030</v>
      </c>
      <c r="Q623" t="s">
        <v>1006</v>
      </c>
      <c r="R623" t="s">
        <v>1007</v>
      </c>
      <c r="S623" t="s">
        <v>1008</v>
      </c>
      <c r="T623" t="s">
        <v>1006</v>
      </c>
      <c r="U623" t="s">
        <v>1007</v>
      </c>
      <c r="V623" t="s">
        <v>1009</v>
      </c>
      <c r="W623">
        <v>62</v>
      </c>
      <c r="X623">
        <v>-1.1581332639389701</v>
      </c>
      <c r="Y623">
        <v>-0.90263246826452403</v>
      </c>
      <c r="Z623">
        <v>-1.0486078285773199</v>
      </c>
      <c r="AA623">
        <v>-1.1147591617172901</v>
      </c>
      <c r="AB623">
        <v>-1.1922107114724201</v>
      </c>
      <c r="AC623">
        <v>-1.33038865167876</v>
      </c>
      <c r="AD623">
        <v>-1.17718266210959</v>
      </c>
      <c r="AE623">
        <v>-0.68263774025780899</v>
      </c>
      <c r="AF623">
        <v>-0.59083583561851505</v>
      </c>
      <c r="AG623">
        <v>-0.77138251251592505</v>
      </c>
      <c r="AH623">
        <v>-0.139400622977702</v>
      </c>
      <c r="AI623">
        <v>0.24014314938576201</v>
      </c>
      <c r="AJ623">
        <v>0.29396112219056397</v>
      </c>
      <c r="AK623">
        <v>-0.287702115777828</v>
      </c>
    </row>
    <row r="624" spans="1:37" x14ac:dyDescent="0.25">
      <c r="A624" t="s">
        <v>2245</v>
      </c>
      <c r="B624" t="s">
        <v>1178</v>
      </c>
      <c r="C624" t="s">
        <v>1152</v>
      </c>
      <c r="D624" t="s">
        <v>1153</v>
      </c>
      <c r="E624">
        <v>125</v>
      </c>
      <c r="F624">
        <v>-0.25469742421730401</v>
      </c>
      <c r="N624" t="s">
        <v>1014</v>
      </c>
      <c r="O624" t="s">
        <v>1014</v>
      </c>
      <c r="P624" t="s">
        <v>1014</v>
      </c>
      <c r="Q624" t="s">
        <v>1014</v>
      </c>
      <c r="R624" t="s">
        <v>1014</v>
      </c>
      <c r="S624" t="s">
        <v>1014</v>
      </c>
      <c r="T624" t="s">
        <v>1014</v>
      </c>
      <c r="U624" t="s">
        <v>1014</v>
      </c>
      <c r="V624" t="s">
        <v>1015</v>
      </c>
      <c r="W624">
        <v>61</v>
      </c>
      <c r="X624">
        <v>-1.0134929393774299</v>
      </c>
      <c r="Y624">
        <v>-0.85478949166084595</v>
      </c>
      <c r="Z624">
        <v>-0.76729588923223602</v>
      </c>
      <c r="AA624">
        <v>-0.99249795704186095</v>
      </c>
      <c r="AB624">
        <v>-1.2270614984025201</v>
      </c>
      <c r="AC624">
        <v>-1.1404195053835799</v>
      </c>
      <c r="AD624">
        <v>-0.86486167506969502</v>
      </c>
      <c r="AE624">
        <v>-0.68614286163754001</v>
      </c>
      <c r="AF624">
        <v>-0.70323969241339901</v>
      </c>
      <c r="AG624">
        <v>-0.56027708318621405</v>
      </c>
      <c r="AH624">
        <v>-0.237560733640447</v>
      </c>
      <c r="AI624">
        <v>-0.34907557792830701</v>
      </c>
      <c r="AJ624">
        <v>0.40123821363876999</v>
      </c>
      <c r="AK624">
        <v>-0.25469742421730401</v>
      </c>
    </row>
    <row r="625" spans="1:37" x14ac:dyDescent="0.25">
      <c r="A625" t="s">
        <v>2246</v>
      </c>
      <c r="B625" t="s">
        <v>1178</v>
      </c>
      <c r="C625" t="s">
        <v>1154</v>
      </c>
      <c r="D625" t="s">
        <v>1155</v>
      </c>
      <c r="E625">
        <v>462</v>
      </c>
      <c r="F625">
        <v>-0.51488911700294704</v>
      </c>
      <c r="N625" t="s">
        <v>1014</v>
      </c>
      <c r="O625" t="s">
        <v>1014</v>
      </c>
      <c r="P625" t="s">
        <v>1014</v>
      </c>
      <c r="Q625" t="s">
        <v>1014</v>
      </c>
      <c r="R625" t="s">
        <v>1014</v>
      </c>
      <c r="S625" t="s">
        <v>1014</v>
      </c>
      <c r="T625" t="s">
        <v>1014</v>
      </c>
      <c r="U625" t="s">
        <v>1014</v>
      </c>
      <c r="V625" t="s">
        <v>1015</v>
      </c>
      <c r="W625">
        <v>69</v>
      </c>
      <c r="X625">
        <v>-0.138958426803241</v>
      </c>
      <c r="Y625">
        <v>-0.154959565155425</v>
      </c>
      <c r="Z625">
        <v>-0.28529064759230599</v>
      </c>
      <c r="AA625">
        <v>-0.63012666079232904</v>
      </c>
      <c r="AB625">
        <v>-0.72652027585787504</v>
      </c>
      <c r="AC625">
        <v>-0.46100001993307499</v>
      </c>
      <c r="AD625">
        <v>-0.46626551748626499</v>
      </c>
      <c r="AE625">
        <v>-0.50334819777349504</v>
      </c>
      <c r="AF625">
        <v>-0.183781464744459</v>
      </c>
      <c r="AG625">
        <v>-0.37739708042147702</v>
      </c>
      <c r="AH625">
        <v>-0.56157704587864798</v>
      </c>
      <c r="AI625">
        <v>-0.33616249336906501</v>
      </c>
      <c r="AJ625">
        <v>-0.37140887822211399</v>
      </c>
      <c r="AK625">
        <v>-0.51488911700294704</v>
      </c>
    </row>
    <row r="626" spans="1:37" x14ac:dyDescent="0.25">
      <c r="A626" t="s">
        <v>2247</v>
      </c>
      <c r="B626" t="s">
        <v>1178</v>
      </c>
      <c r="C626" t="s">
        <v>1156</v>
      </c>
      <c r="D626" t="s">
        <v>1157</v>
      </c>
      <c r="E626">
        <v>493.9</v>
      </c>
      <c r="F626">
        <v>-1.70326281824506</v>
      </c>
      <c r="G626">
        <v>-0.175041010231681</v>
      </c>
      <c r="H626">
        <v>0.53835375373716898</v>
      </c>
      <c r="I626">
        <v>-1.0822365690212801</v>
      </c>
      <c r="J626">
        <v>0.84400792560624505</v>
      </c>
      <c r="K626">
        <v>-0.43692263959737798</v>
      </c>
      <c r="L626">
        <v>-0.34703318444303</v>
      </c>
      <c r="M626">
        <v>1.4624539300531E-2</v>
      </c>
      <c r="N626" t="s">
        <v>1030</v>
      </c>
      <c r="O626" t="s">
        <v>1006</v>
      </c>
      <c r="P626" t="s">
        <v>1008</v>
      </c>
      <c r="Q626" t="s">
        <v>1030</v>
      </c>
      <c r="R626" t="s">
        <v>1007</v>
      </c>
      <c r="S626" t="s">
        <v>1021</v>
      </c>
      <c r="T626" t="s">
        <v>1006</v>
      </c>
      <c r="U626" t="s">
        <v>1006</v>
      </c>
      <c r="V626" t="s">
        <v>1009</v>
      </c>
      <c r="W626">
        <v>79</v>
      </c>
      <c r="X626">
        <v>-1.1648266458736101</v>
      </c>
      <c r="Y626">
        <v>-0.73767228692062103</v>
      </c>
      <c r="Z626">
        <v>-1.03725574692907</v>
      </c>
      <c r="AA626">
        <v>-1.1106982923367099</v>
      </c>
      <c r="AB626">
        <v>-1.2649204167047701</v>
      </c>
      <c r="AC626">
        <v>-1.14225964169212</v>
      </c>
      <c r="AD626">
        <v>-0.89852876295445105</v>
      </c>
      <c r="AE626">
        <v>-0.97957921161160399</v>
      </c>
      <c r="AF626">
        <v>-0.964026439209269</v>
      </c>
      <c r="AG626">
        <v>-1.24246118937183</v>
      </c>
      <c r="AH626">
        <v>-1.5781021724502999</v>
      </c>
      <c r="AI626">
        <v>-1.7643192525052001</v>
      </c>
      <c r="AJ626">
        <v>-1.78918854464028</v>
      </c>
      <c r="AK626">
        <v>-1.70326281824506</v>
      </c>
    </row>
    <row r="627" spans="1:37" x14ac:dyDescent="0.25">
      <c r="A627" t="s">
        <v>2248</v>
      </c>
      <c r="B627" t="s">
        <v>1178</v>
      </c>
      <c r="C627" t="s">
        <v>1158</v>
      </c>
      <c r="D627" t="s">
        <v>1159</v>
      </c>
      <c r="E627">
        <v>1952.5</v>
      </c>
      <c r="F627">
        <v>0.89713879600868796</v>
      </c>
      <c r="G627">
        <v>-3.0234370355861601E-2</v>
      </c>
      <c r="H627">
        <v>1.0819971717637</v>
      </c>
      <c r="I627">
        <v>0.98141397383185602</v>
      </c>
      <c r="J627">
        <v>0.46743935220016802</v>
      </c>
      <c r="K627">
        <v>1.6311411987506199</v>
      </c>
      <c r="L627">
        <v>-0.54202994226166501</v>
      </c>
      <c r="M627">
        <v>1.48095880750248</v>
      </c>
      <c r="N627" t="s">
        <v>1020</v>
      </c>
      <c r="O627" t="s">
        <v>1008</v>
      </c>
      <c r="P627" t="s">
        <v>1007</v>
      </c>
      <c r="Q627" t="s">
        <v>1007</v>
      </c>
      <c r="R627" t="s">
        <v>1008</v>
      </c>
      <c r="S627" t="s">
        <v>1007</v>
      </c>
      <c r="T627" t="s">
        <v>1021</v>
      </c>
      <c r="U627" t="s">
        <v>1007</v>
      </c>
      <c r="V627" t="s">
        <v>1009</v>
      </c>
      <c r="W627">
        <v>30</v>
      </c>
      <c r="X627">
        <v>0.10681837412107199</v>
      </c>
      <c r="Y627">
        <v>0.21852644441468699</v>
      </c>
      <c r="Z627">
        <v>0.41992430417676602</v>
      </c>
      <c r="AA627">
        <v>-0.37279369991136202</v>
      </c>
      <c r="AB627">
        <v>-1.1181332009470599</v>
      </c>
      <c r="AC627">
        <v>-1.2021650866651901</v>
      </c>
      <c r="AD627">
        <v>-0.37488127409397598</v>
      </c>
      <c r="AE627">
        <v>5.5515608476264099E-2</v>
      </c>
      <c r="AF627">
        <v>0.46272013702211201</v>
      </c>
      <c r="AG627">
        <v>0.807206116948327</v>
      </c>
      <c r="AH627">
        <v>1.03445678106056</v>
      </c>
      <c r="AI627">
        <v>1.38761331465335</v>
      </c>
      <c r="AJ627">
        <v>1.1966033705821599</v>
      </c>
      <c r="AK627">
        <v>0.89713879600868796</v>
      </c>
    </row>
    <row r="628" spans="1:37" x14ac:dyDescent="0.25">
      <c r="A628" t="s">
        <v>2249</v>
      </c>
      <c r="B628" t="s">
        <v>1178</v>
      </c>
      <c r="C628" t="s">
        <v>1160</v>
      </c>
      <c r="D628" t="s">
        <v>1161</v>
      </c>
      <c r="E628">
        <v>1281.3</v>
      </c>
      <c r="F628">
        <v>1.0811455834666099</v>
      </c>
      <c r="N628" t="s">
        <v>1014</v>
      </c>
      <c r="O628" t="s">
        <v>1014</v>
      </c>
      <c r="P628" t="s">
        <v>1014</v>
      </c>
      <c r="Q628" t="s">
        <v>1014</v>
      </c>
      <c r="R628" t="s">
        <v>1014</v>
      </c>
      <c r="S628" t="s">
        <v>1014</v>
      </c>
      <c r="T628" t="s">
        <v>1014</v>
      </c>
      <c r="U628" t="s">
        <v>1014</v>
      </c>
      <c r="V628" t="s">
        <v>1015</v>
      </c>
      <c r="W628">
        <v>23</v>
      </c>
      <c r="X628">
        <v>0.68034026049095697</v>
      </c>
      <c r="Y628">
        <v>0.38190509674129403</v>
      </c>
      <c r="Z628">
        <v>-0.34988091450306902</v>
      </c>
      <c r="AA628">
        <v>-0.75424925730391901</v>
      </c>
      <c r="AB628">
        <v>-1.0222736894025399</v>
      </c>
      <c r="AC628">
        <v>-1.14988381646421</v>
      </c>
      <c r="AD628">
        <v>-1.0064052849762199</v>
      </c>
      <c r="AE628">
        <v>-0.45486713216820501</v>
      </c>
      <c r="AF628">
        <v>0.17781197680569699</v>
      </c>
      <c r="AG628">
        <v>0.68729330200143801</v>
      </c>
      <c r="AH628">
        <v>1.0692221195682601</v>
      </c>
      <c r="AI628">
        <v>1.2855660182478901</v>
      </c>
      <c r="AJ628">
        <v>1.2192374889754101</v>
      </c>
      <c r="AK628">
        <v>1.0811455834666099</v>
      </c>
    </row>
    <row r="629" spans="1:37" x14ac:dyDescent="0.25">
      <c r="A629" t="s">
        <v>2250</v>
      </c>
      <c r="B629" t="s">
        <v>1178</v>
      </c>
      <c r="C629" t="s">
        <v>1162</v>
      </c>
      <c r="D629" t="s">
        <v>1163</v>
      </c>
      <c r="E629">
        <v>348</v>
      </c>
      <c r="F629">
        <v>1.4874853538936601</v>
      </c>
      <c r="N629" t="s">
        <v>1014</v>
      </c>
      <c r="O629" t="s">
        <v>1014</v>
      </c>
      <c r="P629" t="s">
        <v>1014</v>
      </c>
      <c r="Q629" t="s">
        <v>1014</v>
      </c>
      <c r="R629" t="s">
        <v>1014</v>
      </c>
      <c r="S629" t="s">
        <v>1014</v>
      </c>
      <c r="T629" t="s">
        <v>1014</v>
      </c>
      <c r="U629" t="s">
        <v>1014</v>
      </c>
      <c r="V629" t="s">
        <v>1015</v>
      </c>
      <c r="W629">
        <v>13</v>
      </c>
      <c r="X629">
        <v>0.406237504404387</v>
      </c>
      <c r="Y629">
        <v>0.53163996905180999</v>
      </c>
      <c r="Z629">
        <v>0.23026219644877899</v>
      </c>
      <c r="AA629">
        <v>8.4229258107209701E-2</v>
      </c>
      <c r="AB629">
        <v>0.27501851057337301</v>
      </c>
      <c r="AC629">
        <v>0.52344460811356197</v>
      </c>
      <c r="AD629">
        <v>0.91382716879714698</v>
      </c>
      <c r="AE629">
        <v>0.97002999375296906</v>
      </c>
      <c r="AF629">
        <v>1.0223981155284001</v>
      </c>
      <c r="AG629">
        <v>1.6816530743103899</v>
      </c>
      <c r="AH629">
        <v>1.88967282079469</v>
      </c>
      <c r="AI629">
        <v>1.77556755697896</v>
      </c>
      <c r="AJ629">
        <v>1.65092407802067</v>
      </c>
      <c r="AK629">
        <v>1.4874853538936601</v>
      </c>
    </row>
    <row r="630" spans="1:37" x14ac:dyDescent="0.25">
      <c r="A630" t="s">
        <v>2251</v>
      </c>
      <c r="B630" t="s">
        <v>1178</v>
      </c>
      <c r="C630" t="s">
        <v>1164</v>
      </c>
      <c r="D630" t="s">
        <v>1165</v>
      </c>
      <c r="E630">
        <v>860.6</v>
      </c>
      <c r="F630">
        <v>1.0500718290247399</v>
      </c>
      <c r="G630">
        <v>-0.50874844649683804</v>
      </c>
      <c r="H630">
        <v>1.7788289557175301</v>
      </c>
      <c r="I630">
        <v>0.92030146137114799</v>
      </c>
      <c r="J630">
        <v>-0.35823085760458001</v>
      </c>
      <c r="K630">
        <v>-4.8450524823251698E-2</v>
      </c>
      <c r="L630">
        <v>-0.20544789876598199</v>
      </c>
      <c r="M630">
        <v>0.122090604162398</v>
      </c>
      <c r="N630" t="s">
        <v>1020</v>
      </c>
      <c r="O630" t="s">
        <v>1021</v>
      </c>
      <c r="P630" t="s">
        <v>1007</v>
      </c>
      <c r="Q630" t="s">
        <v>1007</v>
      </c>
      <c r="R630" t="s">
        <v>1021</v>
      </c>
      <c r="S630" t="s">
        <v>1006</v>
      </c>
      <c r="T630" t="s">
        <v>1006</v>
      </c>
      <c r="U630" t="s">
        <v>1006</v>
      </c>
      <c r="V630" t="s">
        <v>1009</v>
      </c>
      <c r="W630">
        <v>24</v>
      </c>
      <c r="X630">
        <v>2.5419518585676398E-2</v>
      </c>
      <c r="Y630">
        <v>-0.22033049211268699</v>
      </c>
      <c r="Z630">
        <v>-0.324778620919489</v>
      </c>
      <c r="AA630">
        <v>0.75809944271982699</v>
      </c>
      <c r="AB630">
        <v>-6.94060279358759E-2</v>
      </c>
      <c r="AC630">
        <v>-0.32642709250893998</v>
      </c>
      <c r="AD630">
        <v>2.7941924489645199E-2</v>
      </c>
      <c r="AE630">
        <v>0.56288887093979401</v>
      </c>
      <c r="AF630">
        <v>0.46119957237843601</v>
      </c>
      <c r="AG630">
        <v>0.75932666133577498</v>
      </c>
      <c r="AH630">
        <v>1.1536322816673401</v>
      </c>
      <c r="AI630">
        <v>1.40682144392002</v>
      </c>
      <c r="AJ630">
        <v>1.48775499139287</v>
      </c>
      <c r="AK630">
        <v>1.0500718290247399</v>
      </c>
    </row>
    <row r="631" spans="1:37" x14ac:dyDescent="0.25">
      <c r="A631" t="s">
        <v>2252</v>
      </c>
      <c r="B631" t="s">
        <v>1178</v>
      </c>
      <c r="C631" t="s">
        <v>1166</v>
      </c>
      <c r="D631" t="s">
        <v>1167</v>
      </c>
      <c r="E631">
        <v>1569.8</v>
      </c>
      <c r="F631">
        <v>-0.23686131265374</v>
      </c>
      <c r="G631">
        <v>-0.39026024394202802</v>
      </c>
      <c r="H631">
        <v>1.3628993414823301</v>
      </c>
      <c r="I631">
        <v>0.63648321062265401</v>
      </c>
      <c r="J631">
        <v>0.19764653139150501</v>
      </c>
      <c r="K631">
        <v>-1.19733281974388</v>
      </c>
      <c r="L631">
        <v>-0.78299018249925201</v>
      </c>
      <c r="M631">
        <v>1.35379825673278</v>
      </c>
      <c r="N631" t="s">
        <v>1021</v>
      </c>
      <c r="O631" t="s">
        <v>1021</v>
      </c>
      <c r="P631" t="s">
        <v>1007</v>
      </c>
      <c r="Q631" t="s">
        <v>1008</v>
      </c>
      <c r="R631" t="s">
        <v>1008</v>
      </c>
      <c r="S631" t="s">
        <v>1030</v>
      </c>
      <c r="T631" t="s">
        <v>1021</v>
      </c>
      <c r="U631" t="s">
        <v>1007</v>
      </c>
      <c r="V631" t="s">
        <v>1009</v>
      </c>
      <c r="W631">
        <v>60</v>
      </c>
      <c r="X631">
        <v>-1.1005224497856101</v>
      </c>
      <c r="Y631">
        <v>-0.123481593573758</v>
      </c>
      <c r="Z631">
        <v>-0.18422992010068701</v>
      </c>
      <c r="AA631">
        <v>-0.62274053656028805</v>
      </c>
      <c r="AB631">
        <v>-1.1645771724844001</v>
      </c>
      <c r="AC631">
        <v>-1.47619313500467</v>
      </c>
      <c r="AD631">
        <v>-1.03124908182242</v>
      </c>
      <c r="AE631">
        <v>-0.52656532319630101</v>
      </c>
      <c r="AF631">
        <v>-0.26483988663668101</v>
      </c>
      <c r="AG631">
        <v>-0.40031085567183</v>
      </c>
      <c r="AH631">
        <v>-0.28775278888709799</v>
      </c>
      <c r="AI631">
        <v>-0.16344805671412799</v>
      </c>
      <c r="AJ631">
        <v>0.32304940239031499</v>
      </c>
      <c r="AK631">
        <v>-0.23686131265374</v>
      </c>
    </row>
    <row r="632" spans="1:37" x14ac:dyDescent="0.25">
      <c r="A632" t="s">
        <v>2253</v>
      </c>
      <c r="B632" t="s">
        <v>1178</v>
      </c>
      <c r="C632" t="s">
        <v>1168</v>
      </c>
      <c r="D632" t="s">
        <v>1169</v>
      </c>
      <c r="E632">
        <v>1679.7</v>
      </c>
      <c r="F632">
        <v>-0.63379227417099004</v>
      </c>
      <c r="G632">
        <v>0.183042112441898</v>
      </c>
      <c r="H632">
        <v>-0.91872113008090495</v>
      </c>
      <c r="I632">
        <v>0.37166104789565302</v>
      </c>
      <c r="J632">
        <v>0.93957344094833595</v>
      </c>
      <c r="K632">
        <v>-0.68563900740952</v>
      </c>
      <c r="L632">
        <v>-0.38053247432395298</v>
      </c>
      <c r="M632">
        <v>1.5981058884274899</v>
      </c>
      <c r="N632" t="s">
        <v>1030</v>
      </c>
      <c r="O632" t="s">
        <v>1008</v>
      </c>
      <c r="P632" t="s">
        <v>1021</v>
      </c>
      <c r="Q632" t="s">
        <v>1006</v>
      </c>
      <c r="R632" t="s">
        <v>1007</v>
      </c>
      <c r="S632" t="s">
        <v>1021</v>
      </c>
      <c r="T632" t="s">
        <v>1006</v>
      </c>
      <c r="U632" t="s">
        <v>1007</v>
      </c>
      <c r="V632" t="s">
        <v>1009</v>
      </c>
      <c r="W632">
        <v>71</v>
      </c>
      <c r="X632">
        <v>0.124394553950126</v>
      </c>
      <c r="Y632">
        <v>0.32259738364488399</v>
      </c>
      <c r="Z632">
        <v>-0.22342071847077499</v>
      </c>
      <c r="AA632">
        <v>-0.63977149075567197</v>
      </c>
      <c r="AB632">
        <v>-0.47134923268779599</v>
      </c>
      <c r="AC632">
        <v>-0.51603552128973396</v>
      </c>
      <c r="AD632">
        <v>3.8370089615460699E-2</v>
      </c>
      <c r="AE632">
        <v>0.25881528157978001</v>
      </c>
      <c r="AF632">
        <v>-0.32638674139718399</v>
      </c>
      <c r="AG632">
        <v>-0.79002669025527905</v>
      </c>
      <c r="AH632">
        <v>-0.206006213032116</v>
      </c>
      <c r="AI632">
        <v>0.44650325202063801</v>
      </c>
      <c r="AJ632">
        <v>-0.48163874267686402</v>
      </c>
      <c r="AK632">
        <v>-0.63379227417099004</v>
      </c>
    </row>
    <row r="633" spans="1:37" x14ac:dyDescent="0.25">
      <c r="A633" t="s">
        <v>2254</v>
      </c>
      <c r="B633" t="s">
        <v>1178</v>
      </c>
      <c r="C633" t="s">
        <v>1170</v>
      </c>
      <c r="D633" t="s">
        <v>1171</v>
      </c>
      <c r="E633">
        <v>352</v>
      </c>
      <c r="F633">
        <v>0.92252799495855198</v>
      </c>
      <c r="G633">
        <v>-0.32036653842310298</v>
      </c>
      <c r="H633">
        <v>-1.6467170981885899</v>
      </c>
      <c r="I633">
        <v>3.69805845084719E-2</v>
      </c>
      <c r="J633">
        <v>4.4400567892621798E-5</v>
      </c>
      <c r="K633">
        <v>-1.3564076619712999</v>
      </c>
      <c r="L633">
        <v>-0.72156243217173699</v>
      </c>
      <c r="M633">
        <v>0.76893832768328296</v>
      </c>
      <c r="N633" t="s">
        <v>1020</v>
      </c>
      <c r="O633" t="s">
        <v>1006</v>
      </c>
      <c r="P633" t="s">
        <v>1030</v>
      </c>
      <c r="Q633" t="s">
        <v>1006</v>
      </c>
      <c r="R633" t="s">
        <v>1006</v>
      </c>
      <c r="S633" t="s">
        <v>1030</v>
      </c>
      <c r="T633" t="s">
        <v>1021</v>
      </c>
      <c r="U633" t="s">
        <v>1008</v>
      </c>
      <c r="V633" t="s">
        <v>1009</v>
      </c>
      <c r="W633">
        <v>27</v>
      </c>
      <c r="X633">
        <v>5.5721298934082598E-2</v>
      </c>
      <c r="Y633">
        <v>0.26652925351765799</v>
      </c>
      <c r="Z633">
        <v>0.16885308439895599</v>
      </c>
      <c r="AA633">
        <v>-0.114185450936458</v>
      </c>
      <c r="AB633">
        <v>-0.93095425578485902</v>
      </c>
      <c r="AC633">
        <v>-0.58357832354933703</v>
      </c>
      <c r="AD633">
        <v>-0.51447141522709505</v>
      </c>
      <c r="AE633">
        <v>0.66603383590936804</v>
      </c>
      <c r="AF633">
        <v>0.60278812690516903</v>
      </c>
      <c r="AG633">
        <v>0.18907130003561401</v>
      </c>
      <c r="AH633">
        <v>0.84348980277406505</v>
      </c>
      <c r="AI633">
        <v>0.92126145170377705</v>
      </c>
      <c r="AJ633">
        <v>0.69397407644518705</v>
      </c>
      <c r="AK633">
        <v>0.92252799495855198</v>
      </c>
    </row>
    <row r="634" spans="1:37" x14ac:dyDescent="0.25">
      <c r="A634" t="s">
        <v>2255</v>
      </c>
      <c r="B634" t="s">
        <v>1179</v>
      </c>
      <c r="C634" t="s">
        <v>1004</v>
      </c>
      <c r="D634" t="s">
        <v>1005</v>
      </c>
      <c r="E634">
        <v>1119.5999999999999</v>
      </c>
      <c r="F634">
        <v>0.46012642092160499</v>
      </c>
      <c r="G634">
        <v>3.98923905279235</v>
      </c>
      <c r="H634">
        <v>0.318415374000169</v>
      </c>
      <c r="I634">
        <v>-0.75984572307303899</v>
      </c>
      <c r="J634">
        <v>1.04622092295046</v>
      </c>
      <c r="K634">
        <v>0.771390242110647</v>
      </c>
      <c r="L634">
        <v>0.96319589624767799</v>
      </c>
      <c r="M634">
        <v>0.17276848538098499</v>
      </c>
      <c r="N634" t="s">
        <v>1008</v>
      </c>
      <c r="O634" t="s">
        <v>1007</v>
      </c>
      <c r="P634" t="s">
        <v>1008</v>
      </c>
      <c r="Q634" t="s">
        <v>1030</v>
      </c>
      <c r="R634" t="s">
        <v>1007</v>
      </c>
      <c r="S634" t="s">
        <v>1008</v>
      </c>
      <c r="T634" t="s">
        <v>1007</v>
      </c>
      <c r="U634" t="s">
        <v>1006</v>
      </c>
      <c r="V634" t="s">
        <v>1009</v>
      </c>
      <c r="W634">
        <v>45</v>
      </c>
      <c r="X634">
        <v>-0.13586094266325199</v>
      </c>
      <c r="Y634">
        <v>-0.51293441802554396</v>
      </c>
      <c r="Z634">
        <v>-0.46612329770599098</v>
      </c>
      <c r="AA634">
        <v>-0.78613622100138703</v>
      </c>
      <c r="AB634">
        <v>-1.0715974405909201</v>
      </c>
      <c r="AC634">
        <v>-0.75354180118191005</v>
      </c>
      <c r="AD634">
        <v>-0.39636664657125498</v>
      </c>
      <c r="AE634">
        <v>-0.36535429704678302</v>
      </c>
      <c r="AF634">
        <v>-0.17040372900109399</v>
      </c>
      <c r="AG634">
        <v>-0.29237787285684802</v>
      </c>
      <c r="AH634">
        <v>-0.25798008997574801</v>
      </c>
      <c r="AI634">
        <v>-0.164635552460417</v>
      </c>
      <c r="AJ634">
        <v>0.17023739147923</v>
      </c>
      <c r="AK634">
        <v>0.46012642092160499</v>
      </c>
    </row>
    <row r="635" spans="1:37" x14ac:dyDescent="0.25">
      <c r="A635" t="s">
        <v>2256</v>
      </c>
      <c r="B635" t="s">
        <v>1179</v>
      </c>
      <c r="C635" t="s">
        <v>1010</v>
      </c>
      <c r="D635" t="s">
        <v>1011</v>
      </c>
      <c r="E635">
        <v>1669.5</v>
      </c>
      <c r="F635">
        <v>0.18316380959400899</v>
      </c>
      <c r="G635">
        <v>1.0311890992906201</v>
      </c>
      <c r="H635">
        <v>3.5879125841720497E-2</v>
      </c>
      <c r="I635">
        <v>-3.0203297694147002</v>
      </c>
      <c r="J635">
        <v>0.88847187475018796</v>
      </c>
      <c r="K635">
        <v>0.61134368241744197</v>
      </c>
      <c r="L635">
        <v>0.55687228645255604</v>
      </c>
      <c r="M635">
        <v>0.89196400343993099</v>
      </c>
      <c r="N635" t="s">
        <v>1008</v>
      </c>
      <c r="O635" t="s">
        <v>1007</v>
      </c>
      <c r="P635" t="s">
        <v>1006</v>
      </c>
      <c r="Q635" t="s">
        <v>1030</v>
      </c>
      <c r="R635" t="s">
        <v>1007</v>
      </c>
      <c r="S635" t="s">
        <v>1008</v>
      </c>
      <c r="T635" t="s">
        <v>1008</v>
      </c>
      <c r="U635" t="s">
        <v>1007</v>
      </c>
      <c r="V635" t="s">
        <v>1009</v>
      </c>
      <c r="W635">
        <v>56</v>
      </c>
      <c r="X635">
        <v>-0.73739266400317605</v>
      </c>
      <c r="Y635">
        <v>-0.48189379428755102</v>
      </c>
      <c r="Z635">
        <v>-0.87811166073014901</v>
      </c>
      <c r="AA635">
        <v>-0.91113494591188704</v>
      </c>
      <c r="AB635">
        <v>-0.30384666063615401</v>
      </c>
      <c r="AC635">
        <v>-0.30277992890278999</v>
      </c>
      <c r="AD635">
        <v>-0.39851613971153799</v>
      </c>
      <c r="AE635">
        <v>-0.49277630730447303</v>
      </c>
      <c r="AF635">
        <v>-0.12835122610038799</v>
      </c>
      <c r="AG635">
        <v>0.197290859780999</v>
      </c>
      <c r="AH635">
        <v>0.18777243435445901</v>
      </c>
      <c r="AI635">
        <v>0.20680346786171799</v>
      </c>
      <c r="AJ635">
        <v>0.15714174861594299</v>
      </c>
      <c r="AK635">
        <v>0.18316380959400899</v>
      </c>
    </row>
    <row r="636" spans="1:37" x14ac:dyDescent="0.25">
      <c r="A636" t="s">
        <v>2257</v>
      </c>
      <c r="B636" t="s">
        <v>1179</v>
      </c>
      <c r="C636" t="s">
        <v>1012</v>
      </c>
      <c r="D636" t="s">
        <v>1013</v>
      </c>
      <c r="E636">
        <v>1277.7</v>
      </c>
      <c r="F636">
        <v>1.0034525432685799</v>
      </c>
      <c r="G636">
        <v>-0.50195844609312601</v>
      </c>
      <c r="H636">
        <v>0.500277843672152</v>
      </c>
      <c r="I636">
        <v>0.97055212757451303</v>
      </c>
      <c r="J636">
        <v>-0.101904767387738</v>
      </c>
      <c r="K636">
        <v>-0.58216481110129104</v>
      </c>
      <c r="L636">
        <v>0.53070624288893198</v>
      </c>
      <c r="M636">
        <v>-0.26499183546217198</v>
      </c>
      <c r="N636" t="s">
        <v>1020</v>
      </c>
      <c r="O636" t="s">
        <v>1021</v>
      </c>
      <c r="P636" t="s">
        <v>1008</v>
      </c>
      <c r="Q636" t="s">
        <v>1007</v>
      </c>
      <c r="R636" t="s">
        <v>1006</v>
      </c>
      <c r="S636" t="s">
        <v>1021</v>
      </c>
      <c r="T636" t="s">
        <v>1008</v>
      </c>
      <c r="U636" t="s">
        <v>1021</v>
      </c>
      <c r="V636" t="s">
        <v>1009</v>
      </c>
      <c r="W636">
        <v>18</v>
      </c>
      <c r="X636">
        <v>-0.12773026835336801</v>
      </c>
      <c r="Y636">
        <v>-0.97959392008649704</v>
      </c>
      <c r="Z636">
        <v>-0.64206456949303703</v>
      </c>
      <c r="AA636">
        <v>-0.21485567609603001</v>
      </c>
      <c r="AB636">
        <v>-0.61874159847731802</v>
      </c>
      <c r="AC636">
        <v>-0.69631727316883396</v>
      </c>
      <c r="AD636">
        <v>-0.67887979670017795</v>
      </c>
      <c r="AE636">
        <v>0.955925184395646</v>
      </c>
      <c r="AF636">
        <v>0.58562867262238905</v>
      </c>
      <c r="AG636">
        <v>-0.74039876342663402</v>
      </c>
      <c r="AH636">
        <v>-0.62442671399265104</v>
      </c>
      <c r="AI636">
        <v>-4.1632424266247997E-2</v>
      </c>
      <c r="AJ636">
        <v>0.64792496139445999</v>
      </c>
      <c r="AK636">
        <v>1.0034525432685799</v>
      </c>
    </row>
    <row r="637" spans="1:37" x14ac:dyDescent="0.25">
      <c r="A637" t="s">
        <v>2258</v>
      </c>
      <c r="B637" t="s">
        <v>1179</v>
      </c>
      <c r="C637" t="s">
        <v>1016</v>
      </c>
      <c r="D637" t="s">
        <v>1017</v>
      </c>
      <c r="E637">
        <v>38.4</v>
      </c>
      <c r="F637">
        <v>0.91659950941580204</v>
      </c>
      <c r="N637" t="s">
        <v>1014</v>
      </c>
      <c r="O637" t="s">
        <v>1014</v>
      </c>
      <c r="P637" t="s">
        <v>1014</v>
      </c>
      <c r="Q637" t="s">
        <v>1014</v>
      </c>
      <c r="R637" t="s">
        <v>1014</v>
      </c>
      <c r="S637" t="s">
        <v>1014</v>
      </c>
      <c r="T637" t="s">
        <v>1014</v>
      </c>
      <c r="U637" t="s">
        <v>1014</v>
      </c>
      <c r="V637" t="s">
        <v>1015</v>
      </c>
      <c r="W637">
        <v>24</v>
      </c>
      <c r="X637">
        <v>1.2525679781899699</v>
      </c>
      <c r="Y637">
        <v>1.18271598707597</v>
      </c>
      <c r="Z637">
        <v>1.5810706641371099</v>
      </c>
      <c r="AA637">
        <v>1.7822099724126601</v>
      </c>
      <c r="AB637">
        <v>1.2447133342172101</v>
      </c>
      <c r="AC637">
        <v>-0.30306082745320601</v>
      </c>
      <c r="AD637">
        <v>-2.2052520189878699E-2</v>
      </c>
      <c r="AE637">
        <v>-0.31047236790101401</v>
      </c>
      <c r="AF637">
        <v>-0.55018223996555005</v>
      </c>
      <c r="AG637">
        <v>-1.17406705084521</v>
      </c>
      <c r="AH637">
        <v>1.08673110167545E-2</v>
      </c>
      <c r="AI637">
        <v>0.32332545028750698</v>
      </c>
      <c r="AJ637">
        <v>1.36519755585333</v>
      </c>
      <c r="AK637">
        <v>0.91659950941580204</v>
      </c>
    </row>
    <row r="638" spans="1:37" x14ac:dyDescent="0.25">
      <c r="A638" t="s">
        <v>2259</v>
      </c>
      <c r="B638" t="s">
        <v>1179</v>
      </c>
      <c r="C638" t="s">
        <v>1018</v>
      </c>
      <c r="D638" t="s">
        <v>1019</v>
      </c>
      <c r="E638">
        <v>952.2</v>
      </c>
      <c r="F638">
        <v>1.02077235386578</v>
      </c>
      <c r="G638">
        <v>2.69665053643658</v>
      </c>
      <c r="H638">
        <v>-0.87932505884727896</v>
      </c>
      <c r="I638">
        <v>-0.611889045811424</v>
      </c>
      <c r="J638">
        <v>0.68806369677238999</v>
      </c>
      <c r="K638">
        <v>1.1857050733630601</v>
      </c>
      <c r="L638">
        <v>0.30369947001688802</v>
      </c>
      <c r="M638">
        <v>0.29244545195778698</v>
      </c>
      <c r="N638" t="s">
        <v>1020</v>
      </c>
      <c r="O638" t="s">
        <v>1007</v>
      </c>
      <c r="P638" t="s">
        <v>1021</v>
      </c>
      <c r="Q638" t="s">
        <v>1021</v>
      </c>
      <c r="R638" t="s">
        <v>1007</v>
      </c>
      <c r="S638" t="s">
        <v>1007</v>
      </c>
      <c r="T638" t="s">
        <v>1008</v>
      </c>
      <c r="U638" t="s">
        <v>1008</v>
      </c>
      <c r="V638" t="s">
        <v>1009</v>
      </c>
      <c r="W638">
        <v>16</v>
      </c>
      <c r="X638">
        <v>8.3601288379946695E-2</v>
      </c>
      <c r="Y638">
        <v>-0.205428206445506</v>
      </c>
      <c r="Z638">
        <v>-0.31907988397664</v>
      </c>
      <c r="AA638">
        <v>-0.68091282360728</v>
      </c>
      <c r="AB638">
        <v>-1.30939689387588</v>
      </c>
      <c r="AC638">
        <v>-0.46293398107924699</v>
      </c>
      <c r="AD638">
        <v>0.13375245751048201</v>
      </c>
      <c r="AE638">
        <v>0.65217824363786103</v>
      </c>
      <c r="AF638">
        <v>0.89503062110600695</v>
      </c>
      <c r="AG638">
        <v>7.2428764231309506E-2</v>
      </c>
      <c r="AH638">
        <v>8.8118746647488005E-2</v>
      </c>
      <c r="AI638">
        <v>1.0165863856625801</v>
      </c>
      <c r="AJ638">
        <v>0.92956247923506197</v>
      </c>
      <c r="AK638">
        <v>1.02077235386578</v>
      </c>
    </row>
    <row r="639" spans="1:37" x14ac:dyDescent="0.25">
      <c r="A639" t="s">
        <v>2260</v>
      </c>
      <c r="B639" t="s">
        <v>1179</v>
      </c>
      <c r="C639" t="s">
        <v>1022</v>
      </c>
      <c r="D639" t="s">
        <v>1023</v>
      </c>
      <c r="E639">
        <v>2544.6999999999998</v>
      </c>
      <c r="F639">
        <v>1.11404808518903</v>
      </c>
      <c r="G639">
        <v>0.73499044156184101</v>
      </c>
      <c r="H639">
        <v>0.135619889662627</v>
      </c>
      <c r="I639">
        <v>0.62658204582684796</v>
      </c>
      <c r="J639">
        <v>0.177164395454669</v>
      </c>
      <c r="K639">
        <v>0.64502817734832596</v>
      </c>
      <c r="L639">
        <v>0.48886970626262</v>
      </c>
      <c r="M639">
        <v>-0.70389675261688001</v>
      </c>
      <c r="N639" t="s">
        <v>1020</v>
      </c>
      <c r="O639" t="s">
        <v>1007</v>
      </c>
      <c r="P639" t="s">
        <v>1006</v>
      </c>
      <c r="Q639" t="s">
        <v>1008</v>
      </c>
      <c r="R639" t="s">
        <v>1008</v>
      </c>
      <c r="S639" t="s">
        <v>1008</v>
      </c>
      <c r="T639" t="s">
        <v>1008</v>
      </c>
      <c r="U639" t="s">
        <v>1021</v>
      </c>
      <c r="V639" t="s">
        <v>1009</v>
      </c>
      <c r="W639">
        <v>15</v>
      </c>
      <c r="X639">
        <v>0.42739315151039298</v>
      </c>
      <c r="Y639">
        <v>0.466900486100297</v>
      </c>
      <c r="Z639">
        <v>0.37519467425092501</v>
      </c>
      <c r="AA639">
        <v>0.23018819619380501</v>
      </c>
      <c r="AB639">
        <v>-0.14882111675913601</v>
      </c>
      <c r="AC639">
        <v>0.35393756231944401</v>
      </c>
      <c r="AD639">
        <v>0.78511989263166504</v>
      </c>
      <c r="AE639">
        <v>0.86151967736095103</v>
      </c>
      <c r="AF639">
        <v>1.2097847248369</v>
      </c>
      <c r="AG639">
        <v>1.3487412034677499</v>
      </c>
      <c r="AH639">
        <v>1.15350625542272</v>
      </c>
      <c r="AI639">
        <v>1.6099696263924701</v>
      </c>
      <c r="AJ639">
        <v>1.56156671341385</v>
      </c>
      <c r="AK639">
        <v>1.11404808518903</v>
      </c>
    </row>
    <row r="640" spans="1:37" x14ac:dyDescent="0.25">
      <c r="A640" t="s">
        <v>2261</v>
      </c>
      <c r="B640" t="s">
        <v>1179</v>
      </c>
      <c r="C640" t="s">
        <v>1024</v>
      </c>
      <c r="D640" t="s">
        <v>1025</v>
      </c>
      <c r="E640">
        <v>4059.6</v>
      </c>
      <c r="F640">
        <v>1.0058859169243199</v>
      </c>
      <c r="G640">
        <v>1.5818443162370399</v>
      </c>
      <c r="H640">
        <v>0.95329709800495799</v>
      </c>
      <c r="I640">
        <v>-7.1464083640980697E-2</v>
      </c>
      <c r="J640">
        <v>0.14270779267765801</v>
      </c>
      <c r="K640">
        <v>0.61662975791736196</v>
      </c>
      <c r="L640">
        <v>9.8796969812145904E-2</v>
      </c>
      <c r="M640">
        <v>-0.35269668786607999</v>
      </c>
      <c r="N640" t="s">
        <v>1020</v>
      </c>
      <c r="O640" t="s">
        <v>1007</v>
      </c>
      <c r="P640" t="s">
        <v>1008</v>
      </c>
      <c r="Q640" t="s">
        <v>1006</v>
      </c>
      <c r="R640" t="s">
        <v>1006</v>
      </c>
      <c r="S640" t="s">
        <v>1008</v>
      </c>
      <c r="T640" t="s">
        <v>1008</v>
      </c>
      <c r="U640" t="s">
        <v>1021</v>
      </c>
      <c r="V640" t="s">
        <v>1009</v>
      </c>
      <c r="W640">
        <v>17</v>
      </c>
      <c r="X640">
        <v>0.50697385085167701</v>
      </c>
      <c r="Y640">
        <v>0.57911438898109002</v>
      </c>
      <c r="Z640">
        <v>0.217682652703962</v>
      </c>
      <c r="AA640">
        <v>0.153840886917151</v>
      </c>
      <c r="AB640">
        <v>-5.0380646785621298E-2</v>
      </c>
      <c r="AC640">
        <v>-0.26339038233497097</v>
      </c>
      <c r="AD640">
        <v>0.510242513348522</v>
      </c>
      <c r="AE640">
        <v>0.79155828020287999</v>
      </c>
      <c r="AF640">
        <v>1.12032393151919</v>
      </c>
      <c r="AG640">
        <v>1.0268960010419199</v>
      </c>
      <c r="AH640">
        <v>1.0978507969567699</v>
      </c>
      <c r="AI640">
        <v>1.2339106630194401</v>
      </c>
      <c r="AJ640">
        <v>1.23977815738915</v>
      </c>
      <c r="AK640">
        <v>1.0058859169243199</v>
      </c>
    </row>
    <row r="641" spans="1:37" x14ac:dyDescent="0.25">
      <c r="A641" t="s">
        <v>2262</v>
      </c>
      <c r="B641" t="s">
        <v>1179</v>
      </c>
      <c r="C641" t="s">
        <v>1026</v>
      </c>
      <c r="D641" t="s">
        <v>1027</v>
      </c>
      <c r="E641">
        <v>811.8</v>
      </c>
      <c r="F641">
        <v>1.4537160558581701</v>
      </c>
      <c r="G641">
        <v>0.61656973824498396</v>
      </c>
      <c r="H641">
        <v>-0.477268125351893</v>
      </c>
      <c r="I641">
        <v>0.45642254542302002</v>
      </c>
      <c r="J641">
        <v>0.39466408305678002</v>
      </c>
      <c r="K641">
        <v>0.46327723500766599</v>
      </c>
      <c r="L641">
        <v>0.24153393440864299</v>
      </c>
      <c r="M641">
        <v>-0.794691030849078</v>
      </c>
      <c r="N641" t="s">
        <v>1020</v>
      </c>
      <c r="O641" t="s">
        <v>1007</v>
      </c>
      <c r="P641" t="s">
        <v>1021</v>
      </c>
      <c r="Q641" t="s">
        <v>1006</v>
      </c>
      <c r="R641" t="s">
        <v>1008</v>
      </c>
      <c r="S641" t="s">
        <v>1008</v>
      </c>
      <c r="T641" t="s">
        <v>1008</v>
      </c>
      <c r="U641" t="s">
        <v>1021</v>
      </c>
      <c r="V641" t="s">
        <v>1009</v>
      </c>
      <c r="W641">
        <v>8</v>
      </c>
      <c r="X641">
        <v>2.0032223802737398E-3</v>
      </c>
      <c r="Y641">
        <v>0.12295964372128899</v>
      </c>
      <c r="Z641">
        <v>2.28905029449749E-2</v>
      </c>
      <c r="AA641">
        <v>-0.30291104726880203</v>
      </c>
      <c r="AB641">
        <v>-0.42440697629069002</v>
      </c>
      <c r="AC641">
        <v>0.311208841503337</v>
      </c>
      <c r="AD641">
        <v>1.15230251102916</v>
      </c>
      <c r="AE641">
        <v>0.89393539322378501</v>
      </c>
      <c r="AF641">
        <v>0.98054662245577695</v>
      </c>
      <c r="AG641">
        <v>0.83736016188027296</v>
      </c>
      <c r="AH641">
        <v>0.78321128620626101</v>
      </c>
      <c r="AI641">
        <v>1.2022216844306499</v>
      </c>
      <c r="AJ641">
        <v>1.45629174358332</v>
      </c>
      <c r="AK641">
        <v>1.4537160558581701</v>
      </c>
    </row>
    <row r="642" spans="1:37" x14ac:dyDescent="0.25">
      <c r="A642" t="s">
        <v>2263</v>
      </c>
      <c r="B642" t="s">
        <v>1179</v>
      </c>
      <c r="C642" t="s">
        <v>1028</v>
      </c>
      <c r="D642" t="s">
        <v>1029</v>
      </c>
      <c r="E642">
        <v>2716.8</v>
      </c>
      <c r="F642">
        <v>1.1344485455058599</v>
      </c>
      <c r="G642">
        <v>1.3943355135975499</v>
      </c>
      <c r="H642">
        <v>0.39372055002730399</v>
      </c>
      <c r="I642">
        <v>0.78065911032683899</v>
      </c>
      <c r="J642">
        <v>-0.49059749566106198</v>
      </c>
      <c r="K642">
        <v>1.30508218463097E-2</v>
      </c>
      <c r="L642">
        <v>-0.16830354599907901</v>
      </c>
      <c r="M642">
        <v>-0.89289317676550894</v>
      </c>
      <c r="N642" t="s">
        <v>1020</v>
      </c>
      <c r="O642" t="s">
        <v>1007</v>
      </c>
      <c r="P642" t="s">
        <v>1008</v>
      </c>
      <c r="Q642" t="s">
        <v>1008</v>
      </c>
      <c r="R642" t="s">
        <v>1021</v>
      </c>
      <c r="S642" t="s">
        <v>1006</v>
      </c>
      <c r="T642" t="s">
        <v>1006</v>
      </c>
      <c r="U642" t="s">
        <v>1030</v>
      </c>
      <c r="V642" t="s">
        <v>1009</v>
      </c>
      <c r="W642">
        <v>13</v>
      </c>
      <c r="X642">
        <v>0.17270079294080301</v>
      </c>
      <c r="Y642">
        <v>8.3189572513916704E-2</v>
      </c>
      <c r="Z642">
        <v>0.16268185534433699</v>
      </c>
      <c r="AA642">
        <v>0.56677108625792505</v>
      </c>
      <c r="AB642">
        <v>0.12789866175605</v>
      </c>
      <c r="AC642">
        <v>0.12639496467858399</v>
      </c>
      <c r="AD642">
        <v>0.52871118818710505</v>
      </c>
      <c r="AE642">
        <v>0.78957996405681397</v>
      </c>
      <c r="AF642">
        <v>0.97712734219017106</v>
      </c>
      <c r="AG642">
        <v>0.87979042595099899</v>
      </c>
      <c r="AH642">
        <v>0.99889046141252102</v>
      </c>
      <c r="AI642">
        <v>1.34895459594303</v>
      </c>
      <c r="AJ642">
        <v>1.5144820800672101</v>
      </c>
      <c r="AK642">
        <v>1.1344485455058599</v>
      </c>
    </row>
    <row r="643" spans="1:37" x14ac:dyDescent="0.25">
      <c r="A643" t="s">
        <v>2264</v>
      </c>
      <c r="B643" t="s">
        <v>1179</v>
      </c>
      <c r="C643" t="s">
        <v>1031</v>
      </c>
      <c r="D643" t="s">
        <v>1032</v>
      </c>
      <c r="E643">
        <v>1794.2</v>
      </c>
      <c r="F643">
        <v>0.77742176871497004</v>
      </c>
      <c r="G643">
        <v>-0.19584723364900999</v>
      </c>
      <c r="H643">
        <v>0.95400653714510097</v>
      </c>
      <c r="I643">
        <v>0.89548338338529998</v>
      </c>
      <c r="J643">
        <v>-1.3204797743652901</v>
      </c>
      <c r="K643">
        <v>-1.35626151946674</v>
      </c>
      <c r="L643">
        <v>-0.22380219212625099</v>
      </c>
      <c r="M643">
        <v>-1.5472629048325099</v>
      </c>
      <c r="N643" t="s">
        <v>1051</v>
      </c>
      <c r="O643" t="s">
        <v>1006</v>
      </c>
      <c r="P643" t="s">
        <v>1008</v>
      </c>
      <c r="Q643" t="s">
        <v>1007</v>
      </c>
      <c r="R643" t="s">
        <v>1030</v>
      </c>
      <c r="S643" t="s">
        <v>1030</v>
      </c>
      <c r="T643" t="s">
        <v>1006</v>
      </c>
      <c r="U643" t="s">
        <v>1030</v>
      </c>
      <c r="V643" t="s">
        <v>1009</v>
      </c>
      <c r="W643">
        <v>29</v>
      </c>
      <c r="X643">
        <v>1.0862139815495699</v>
      </c>
      <c r="Y643">
        <v>0.66383368590000602</v>
      </c>
      <c r="Z643">
        <v>-0.71230399444271697</v>
      </c>
      <c r="AA643">
        <v>-0.60346445234759205</v>
      </c>
      <c r="AB643">
        <v>-0.138483794863309</v>
      </c>
      <c r="AC643">
        <v>7.1173317775724596E-2</v>
      </c>
      <c r="AD643">
        <v>1.9992817235622</v>
      </c>
      <c r="AE643">
        <v>2.6430289057278502</v>
      </c>
      <c r="AF643">
        <v>1.8619033205156901</v>
      </c>
      <c r="AG643">
        <v>0.73068478345070997</v>
      </c>
      <c r="AH643">
        <v>0.77769996340468095</v>
      </c>
      <c r="AI643">
        <v>0.99893141230389004</v>
      </c>
      <c r="AJ643">
        <v>0.86673851135615498</v>
      </c>
      <c r="AK643">
        <v>0.77742176871497004</v>
      </c>
    </row>
    <row r="644" spans="1:37" x14ac:dyDescent="0.25">
      <c r="A644" t="s">
        <v>2265</v>
      </c>
      <c r="B644" t="s">
        <v>1179</v>
      </c>
      <c r="C644" t="s">
        <v>1033</v>
      </c>
      <c r="D644" t="s">
        <v>1034</v>
      </c>
      <c r="E644">
        <v>507.9</v>
      </c>
      <c r="F644">
        <v>0.844610171530911</v>
      </c>
      <c r="G644">
        <v>1.1780497495956399</v>
      </c>
      <c r="H644">
        <v>-0.477268125351893</v>
      </c>
      <c r="I644">
        <v>0.55057919378937803</v>
      </c>
      <c r="J644">
        <v>0.48895858316520302</v>
      </c>
      <c r="K644">
        <v>0.636498772108126</v>
      </c>
      <c r="L644">
        <v>-0.57744946469306102</v>
      </c>
      <c r="M644">
        <v>-0.35967234793512798</v>
      </c>
      <c r="N644" t="s">
        <v>1020</v>
      </c>
      <c r="O644" t="s">
        <v>1007</v>
      </c>
      <c r="P644" t="s">
        <v>1021</v>
      </c>
      <c r="Q644" t="s">
        <v>1006</v>
      </c>
      <c r="R644" t="s">
        <v>1008</v>
      </c>
      <c r="S644" t="s">
        <v>1008</v>
      </c>
      <c r="T644" t="s">
        <v>1021</v>
      </c>
      <c r="U644" t="s">
        <v>1021</v>
      </c>
      <c r="V644" t="s">
        <v>1009</v>
      </c>
      <c r="W644">
        <v>27</v>
      </c>
      <c r="X644">
        <v>-0.55948055264795005</v>
      </c>
      <c r="Y644">
        <v>-0.83502294953215395</v>
      </c>
      <c r="Z644">
        <v>-5.1955106892652897E-2</v>
      </c>
      <c r="AA644">
        <v>6.4346917728400899E-2</v>
      </c>
      <c r="AB644">
        <v>-0.35311567073966099</v>
      </c>
      <c r="AC644">
        <v>-0.34693604671587502</v>
      </c>
      <c r="AD644">
        <v>0.120410301593197</v>
      </c>
      <c r="AE644">
        <v>1.0339726914215399</v>
      </c>
      <c r="AF644">
        <v>1.5947422090341099</v>
      </c>
      <c r="AG644">
        <v>9.1301316322553103E-2</v>
      </c>
      <c r="AH644">
        <v>0.13174742535967801</v>
      </c>
      <c r="AI644">
        <v>1.10959872251184</v>
      </c>
      <c r="AJ644">
        <v>1.10889011117698</v>
      </c>
      <c r="AK644">
        <v>0.844610171530911</v>
      </c>
    </row>
    <row r="645" spans="1:37" x14ac:dyDescent="0.25">
      <c r="A645" t="s">
        <v>2266</v>
      </c>
      <c r="B645" t="s">
        <v>1179</v>
      </c>
      <c r="C645" t="s">
        <v>1035</v>
      </c>
      <c r="D645" t="s">
        <v>1036</v>
      </c>
      <c r="E645">
        <v>176.9</v>
      </c>
      <c r="F645">
        <v>2.5546482906044101</v>
      </c>
      <c r="N645" t="s">
        <v>1014</v>
      </c>
      <c r="O645" t="s">
        <v>1014</v>
      </c>
      <c r="P645" t="s">
        <v>1014</v>
      </c>
      <c r="Q645" t="s">
        <v>1014</v>
      </c>
      <c r="R645" t="s">
        <v>1014</v>
      </c>
      <c r="S645" t="s">
        <v>1014</v>
      </c>
      <c r="T645" t="s">
        <v>1014</v>
      </c>
      <c r="U645" t="s">
        <v>1014</v>
      </c>
      <c r="V645" t="s">
        <v>1015</v>
      </c>
      <c r="W645">
        <v>2</v>
      </c>
      <c r="X645">
        <v>1.33813238744806</v>
      </c>
      <c r="Y645">
        <v>1.26500505572182</v>
      </c>
      <c r="Z645">
        <v>1.0388654361239</v>
      </c>
      <c r="AA645">
        <v>0.39969838432737398</v>
      </c>
      <c r="AB645">
        <v>0.434970867944665</v>
      </c>
      <c r="AC645">
        <v>1.14240854623166</v>
      </c>
      <c r="AD645">
        <v>2.2866634876324898</v>
      </c>
      <c r="AE645">
        <v>2.23792104219523</v>
      </c>
      <c r="AF645">
        <v>1.7965675644889101</v>
      </c>
      <c r="AG645">
        <v>1.8118197214915199</v>
      </c>
      <c r="AH645">
        <v>1.3577232563108499</v>
      </c>
      <c r="AI645">
        <v>1.6279272507740401</v>
      </c>
      <c r="AJ645">
        <v>2.3487808418406999</v>
      </c>
      <c r="AK645">
        <v>2.5546482906044101</v>
      </c>
    </row>
    <row r="646" spans="1:37" x14ac:dyDescent="0.25">
      <c r="A646" t="s">
        <v>2267</v>
      </c>
      <c r="B646" t="s">
        <v>1179</v>
      </c>
      <c r="C646" t="s">
        <v>1037</v>
      </c>
      <c r="D646" t="s">
        <v>1038</v>
      </c>
      <c r="E646">
        <v>1156.9000000000001</v>
      </c>
      <c r="F646">
        <v>3.8605538416151899</v>
      </c>
      <c r="G646">
        <v>3.52266030330679</v>
      </c>
      <c r="H646">
        <v>0.78234840594018895</v>
      </c>
      <c r="I646">
        <v>0.93647771459662998</v>
      </c>
      <c r="J646">
        <v>-0.22895195106576399</v>
      </c>
      <c r="K646">
        <v>1.35697658874834</v>
      </c>
      <c r="L646">
        <v>0.22125135881873301</v>
      </c>
      <c r="M646">
        <v>-0.31178336967008902</v>
      </c>
      <c r="N646" t="s">
        <v>1020</v>
      </c>
      <c r="O646" t="s">
        <v>1007</v>
      </c>
      <c r="P646" t="s">
        <v>1008</v>
      </c>
      <c r="Q646" t="s">
        <v>1007</v>
      </c>
      <c r="R646" t="s">
        <v>1021</v>
      </c>
      <c r="S646" t="s">
        <v>1007</v>
      </c>
      <c r="T646" t="s">
        <v>1008</v>
      </c>
      <c r="U646" t="s">
        <v>1021</v>
      </c>
      <c r="V646" t="s">
        <v>1009</v>
      </c>
      <c r="W646">
        <v>1</v>
      </c>
      <c r="X646">
        <v>0.16947792491711999</v>
      </c>
      <c r="Y646">
        <v>0.37398454281174098</v>
      </c>
      <c r="Z646">
        <v>1.1431615602649701</v>
      </c>
      <c r="AA646">
        <v>0.87620700483096903</v>
      </c>
      <c r="AB646">
        <v>0.95859009555815</v>
      </c>
      <c r="AC646">
        <v>0.98220989067932996</v>
      </c>
      <c r="AD646">
        <v>1.1102861632919301</v>
      </c>
      <c r="AE646">
        <v>0.83366078518421005</v>
      </c>
      <c r="AF646">
        <v>0.75884826640972203</v>
      </c>
      <c r="AG646">
        <v>1.2352867964055401</v>
      </c>
      <c r="AH646">
        <v>1.7970645818202999</v>
      </c>
      <c r="AI646">
        <v>2.0217954131229701</v>
      </c>
      <c r="AJ646">
        <v>3.66832659454434</v>
      </c>
      <c r="AK646">
        <v>3.8605538416151899</v>
      </c>
    </row>
    <row r="647" spans="1:37" x14ac:dyDescent="0.25">
      <c r="A647" t="s">
        <v>2268</v>
      </c>
      <c r="B647" t="s">
        <v>1179</v>
      </c>
      <c r="C647" t="s">
        <v>1039</v>
      </c>
      <c r="D647" t="s">
        <v>1040</v>
      </c>
      <c r="E647">
        <v>1506.5</v>
      </c>
      <c r="F647">
        <v>1.86412098366574</v>
      </c>
      <c r="G647">
        <v>1.1731261380376199</v>
      </c>
      <c r="H647">
        <v>1.24421147889311</v>
      </c>
      <c r="I647">
        <v>0.71566798650607499</v>
      </c>
      <c r="J647">
        <v>0.238175311726156</v>
      </c>
      <c r="K647">
        <v>1.21847246296712</v>
      </c>
      <c r="L647">
        <v>-0.33166748439994698</v>
      </c>
      <c r="M647">
        <v>-0.312393366014386</v>
      </c>
      <c r="N647" t="s">
        <v>1020</v>
      </c>
      <c r="O647" t="s">
        <v>1007</v>
      </c>
      <c r="P647" t="s">
        <v>1007</v>
      </c>
      <c r="Q647" t="s">
        <v>1008</v>
      </c>
      <c r="R647" t="s">
        <v>1008</v>
      </c>
      <c r="S647" t="s">
        <v>1007</v>
      </c>
      <c r="T647" t="s">
        <v>1006</v>
      </c>
      <c r="U647" t="s">
        <v>1021</v>
      </c>
      <c r="V647" t="s">
        <v>1009</v>
      </c>
      <c r="W647">
        <v>5</v>
      </c>
      <c r="X647">
        <v>0.72152725972916598</v>
      </c>
      <c r="Y647">
        <v>0.96996683597120803</v>
      </c>
      <c r="Z647">
        <v>1.5141242598532101</v>
      </c>
      <c r="AA647">
        <v>0.88164928209409099</v>
      </c>
      <c r="AB647">
        <v>0.58557875165260798</v>
      </c>
      <c r="AC647">
        <v>0.84515469969164203</v>
      </c>
      <c r="AD647">
        <v>1.34585977357333</v>
      </c>
      <c r="AE647">
        <v>1.39459546145783</v>
      </c>
      <c r="AF647">
        <v>1.04113578811541</v>
      </c>
      <c r="AG647">
        <v>1.1156383296306001</v>
      </c>
      <c r="AH647">
        <v>1.28426110997209</v>
      </c>
      <c r="AI647">
        <v>1.3811688705113001</v>
      </c>
      <c r="AJ647">
        <v>1.9225424769165</v>
      </c>
      <c r="AK647">
        <v>1.86412098366574</v>
      </c>
    </row>
    <row r="648" spans="1:37" x14ac:dyDescent="0.25">
      <c r="A648" t="s">
        <v>2269</v>
      </c>
      <c r="B648" t="s">
        <v>1179</v>
      </c>
      <c r="C648" t="s">
        <v>1041</v>
      </c>
      <c r="D648" t="s">
        <v>1042</v>
      </c>
      <c r="E648">
        <v>997.2</v>
      </c>
      <c r="F648">
        <v>0.46777926382457102</v>
      </c>
      <c r="G648">
        <v>1.9581368828549901</v>
      </c>
      <c r="H648">
        <v>-0.77439948123275004</v>
      </c>
      <c r="I648">
        <v>0.24017187217872801</v>
      </c>
      <c r="J648">
        <v>0.41036511260358599</v>
      </c>
      <c r="K648">
        <v>0.98715141810405305</v>
      </c>
      <c r="L648">
        <v>0.42194600235417701</v>
      </c>
      <c r="M648">
        <v>-0.30371208435681601</v>
      </c>
      <c r="N648" t="s">
        <v>1008</v>
      </c>
      <c r="O648" t="s">
        <v>1007</v>
      </c>
      <c r="P648" t="s">
        <v>1021</v>
      </c>
      <c r="Q648" t="s">
        <v>1006</v>
      </c>
      <c r="R648" t="s">
        <v>1008</v>
      </c>
      <c r="S648" t="s">
        <v>1008</v>
      </c>
      <c r="T648" t="s">
        <v>1008</v>
      </c>
      <c r="U648" t="s">
        <v>1021</v>
      </c>
      <c r="V648" t="s">
        <v>1009</v>
      </c>
      <c r="W648">
        <v>43</v>
      </c>
      <c r="X648">
        <v>0.13751230248504201</v>
      </c>
      <c r="Y648">
        <v>0.39596410874364002</v>
      </c>
      <c r="Z648">
        <v>8.8899804283496905E-2</v>
      </c>
      <c r="AA648">
        <v>-0.30025343282521699</v>
      </c>
      <c r="AB648">
        <v>-0.34239602106739597</v>
      </c>
      <c r="AC648">
        <v>-0.53500538549781196</v>
      </c>
      <c r="AD648">
        <v>-0.18726673439598401</v>
      </c>
      <c r="AE648">
        <v>0.65957709095044004</v>
      </c>
      <c r="AF648">
        <v>0.591933420424408</v>
      </c>
      <c r="AG648">
        <v>-9.6776150464555205E-2</v>
      </c>
      <c r="AH648">
        <v>0.479778262857053</v>
      </c>
      <c r="AI648">
        <v>1.4633646008904599</v>
      </c>
      <c r="AJ648">
        <v>1.5530179128299899</v>
      </c>
      <c r="AK648">
        <v>0.46777926382457102</v>
      </c>
    </row>
    <row r="649" spans="1:37" x14ac:dyDescent="0.25">
      <c r="A649" t="s">
        <v>2270</v>
      </c>
      <c r="B649" t="s">
        <v>1179</v>
      </c>
      <c r="C649" t="s">
        <v>1043</v>
      </c>
      <c r="D649" t="s">
        <v>1044</v>
      </c>
      <c r="E649">
        <v>592.79999999999995</v>
      </c>
      <c r="F649">
        <v>2.2630618524452299</v>
      </c>
      <c r="N649" t="s">
        <v>1014</v>
      </c>
      <c r="O649" t="s">
        <v>1014</v>
      </c>
      <c r="P649" t="s">
        <v>1014</v>
      </c>
      <c r="Q649" t="s">
        <v>1014</v>
      </c>
      <c r="R649" t="s">
        <v>1014</v>
      </c>
      <c r="S649" t="s">
        <v>1014</v>
      </c>
      <c r="T649" t="s">
        <v>1014</v>
      </c>
      <c r="U649" t="s">
        <v>1014</v>
      </c>
      <c r="V649" t="s">
        <v>1015</v>
      </c>
      <c r="W649">
        <v>3</v>
      </c>
      <c r="X649">
        <v>0.870486342499598</v>
      </c>
      <c r="Y649">
        <v>0.92291235500732305</v>
      </c>
      <c r="Z649">
        <v>0.641163968128456</v>
      </c>
      <c r="AA649">
        <v>0.47533234511616401</v>
      </c>
      <c r="AB649">
        <v>0.84293016294786105</v>
      </c>
      <c r="AC649">
        <v>0.96455963038288395</v>
      </c>
      <c r="AD649">
        <v>1.66280024013547</v>
      </c>
      <c r="AE649">
        <v>2.06025181992857</v>
      </c>
      <c r="AF649">
        <v>1.4104377488012301</v>
      </c>
      <c r="AG649">
        <v>1.0292127130339701</v>
      </c>
      <c r="AH649">
        <v>1.4102506271437301</v>
      </c>
      <c r="AI649">
        <v>1.3073933332091501</v>
      </c>
      <c r="AJ649">
        <v>2.1304541449786099</v>
      </c>
      <c r="AK649">
        <v>2.2630618524452299</v>
      </c>
    </row>
    <row r="650" spans="1:37" x14ac:dyDescent="0.25">
      <c r="A650" t="s">
        <v>2271</v>
      </c>
      <c r="B650" t="s">
        <v>1179</v>
      </c>
      <c r="C650" t="s">
        <v>1045</v>
      </c>
      <c r="D650" t="s">
        <v>1046</v>
      </c>
      <c r="E650">
        <v>606.1</v>
      </c>
      <c r="F650">
        <v>0.195355278871398</v>
      </c>
      <c r="N650" t="s">
        <v>1014</v>
      </c>
      <c r="O650" t="s">
        <v>1014</v>
      </c>
      <c r="P650" t="s">
        <v>1014</v>
      </c>
      <c r="Q650" t="s">
        <v>1014</v>
      </c>
      <c r="R650" t="s">
        <v>1014</v>
      </c>
      <c r="S650" t="s">
        <v>1014</v>
      </c>
      <c r="T650" t="s">
        <v>1014</v>
      </c>
      <c r="U650" t="s">
        <v>1014</v>
      </c>
      <c r="V650" t="s">
        <v>1015</v>
      </c>
      <c r="W650">
        <v>55</v>
      </c>
      <c r="X650">
        <v>-0.11478170903986799</v>
      </c>
      <c r="Y650">
        <v>-8.0960109909995706E-2</v>
      </c>
      <c r="Z650">
        <v>-0.10628163671422</v>
      </c>
      <c r="AA650">
        <v>-0.23405904411511699</v>
      </c>
      <c r="AB650">
        <v>-0.143801870365518</v>
      </c>
      <c r="AC650">
        <v>0.12446976903505801</v>
      </c>
      <c r="AD650">
        <v>0.94743606314326301</v>
      </c>
      <c r="AE650">
        <v>1.43883712563431</v>
      </c>
      <c r="AF650">
        <v>0.96634753872859702</v>
      </c>
      <c r="AG650">
        <v>0.53591161942798105</v>
      </c>
      <c r="AH650">
        <v>0.39840649825287699</v>
      </c>
      <c r="AI650">
        <v>1.0214655657074201</v>
      </c>
      <c r="AJ650">
        <v>0.76441348407543697</v>
      </c>
      <c r="AK650">
        <v>0.195355278871398</v>
      </c>
    </row>
    <row r="651" spans="1:37" x14ac:dyDescent="0.25">
      <c r="A651" t="s">
        <v>2272</v>
      </c>
      <c r="B651" t="s">
        <v>1179</v>
      </c>
      <c r="C651" t="s">
        <v>1047</v>
      </c>
      <c r="D651" t="s">
        <v>1048</v>
      </c>
      <c r="E651">
        <v>1555</v>
      </c>
      <c r="F651">
        <v>0.96037741284173395</v>
      </c>
      <c r="G651">
        <v>-0.67535984253367598</v>
      </c>
      <c r="H651">
        <v>-1.25690077390969</v>
      </c>
      <c r="I651">
        <v>1.1140620580207501</v>
      </c>
      <c r="J651">
        <v>5.9820954817512498E-2</v>
      </c>
      <c r="K651">
        <v>1.0657497948590799</v>
      </c>
      <c r="L651">
        <v>2.34844556047572</v>
      </c>
      <c r="M651">
        <v>5.8422958551450098E-2</v>
      </c>
      <c r="N651" t="s">
        <v>1020</v>
      </c>
      <c r="O651" t="s">
        <v>1030</v>
      </c>
      <c r="P651" t="s">
        <v>1030</v>
      </c>
      <c r="Q651" t="s">
        <v>1007</v>
      </c>
      <c r="R651" t="s">
        <v>1006</v>
      </c>
      <c r="S651" t="s">
        <v>1007</v>
      </c>
      <c r="T651" t="s">
        <v>1007</v>
      </c>
      <c r="U651" t="s">
        <v>1006</v>
      </c>
      <c r="V651" t="s">
        <v>1009</v>
      </c>
      <c r="W651">
        <v>22</v>
      </c>
      <c r="X651">
        <v>1.4403772334798399</v>
      </c>
      <c r="Y651">
        <v>28.113510792529802</v>
      </c>
      <c r="Z651">
        <v>22.047035774104</v>
      </c>
      <c r="AA651">
        <v>12.247686617406901</v>
      </c>
      <c r="AB651">
        <v>6.1340621624981004</v>
      </c>
      <c r="AC651">
        <v>0.48563732813502097</v>
      </c>
      <c r="AD651">
        <v>1.79602708884927</v>
      </c>
      <c r="AE651">
        <v>2.64427246851066</v>
      </c>
      <c r="AF651">
        <v>3.1732132792923302</v>
      </c>
      <c r="AG651">
        <v>1.4322297648273901</v>
      </c>
      <c r="AH651">
        <v>0.78118561002125697</v>
      </c>
      <c r="AI651">
        <v>0.52144755466526704</v>
      </c>
      <c r="AJ651">
        <v>1.55028326871407</v>
      </c>
      <c r="AK651">
        <v>0.96037741284173395</v>
      </c>
    </row>
    <row r="652" spans="1:37" x14ac:dyDescent="0.25">
      <c r="A652" t="s">
        <v>2273</v>
      </c>
      <c r="B652" t="s">
        <v>1179</v>
      </c>
      <c r="C652" t="s">
        <v>1049</v>
      </c>
      <c r="D652" t="s">
        <v>1050</v>
      </c>
      <c r="E652">
        <v>1640.5</v>
      </c>
      <c r="F652">
        <v>7.2488280534906593E-2</v>
      </c>
      <c r="G652">
        <v>-0.32592160300938899</v>
      </c>
      <c r="H652">
        <v>-1.6467170981885899</v>
      </c>
      <c r="I652">
        <v>1.0346337731178299</v>
      </c>
      <c r="J652">
        <v>-0.32166346036861898</v>
      </c>
      <c r="K652">
        <v>1.0493537260746399</v>
      </c>
      <c r="L652">
        <v>1.13482833828611</v>
      </c>
      <c r="M652">
        <v>-0.342566409334703</v>
      </c>
      <c r="N652" t="s">
        <v>1006</v>
      </c>
      <c r="O652" t="s">
        <v>1006</v>
      </c>
      <c r="P652" t="s">
        <v>1030</v>
      </c>
      <c r="Q652" t="s">
        <v>1007</v>
      </c>
      <c r="R652" t="s">
        <v>1021</v>
      </c>
      <c r="S652" t="s">
        <v>1007</v>
      </c>
      <c r="T652" t="s">
        <v>1007</v>
      </c>
      <c r="U652" t="s">
        <v>1021</v>
      </c>
      <c r="V652" t="s">
        <v>1009</v>
      </c>
      <c r="W652">
        <v>59</v>
      </c>
      <c r="X652">
        <v>-0.234402988782662</v>
      </c>
      <c r="Y652">
        <v>1.01065152264679</v>
      </c>
      <c r="Z652">
        <v>0.69352362141009305</v>
      </c>
      <c r="AA652">
        <v>-1.1000316781781401</v>
      </c>
      <c r="AB652">
        <v>-0.85258192697871704</v>
      </c>
      <c r="AC652">
        <v>-0.19877094269020701</v>
      </c>
      <c r="AD652">
        <v>-0.62419065566515497</v>
      </c>
      <c r="AE652">
        <v>-0.36794414603230602</v>
      </c>
      <c r="AF652">
        <v>-0.61030428807526305</v>
      </c>
      <c r="AG652">
        <v>-0.60289215765295201</v>
      </c>
      <c r="AH652">
        <v>-0.47359733260581</v>
      </c>
      <c r="AI652">
        <v>0.44710316498277197</v>
      </c>
      <c r="AJ652">
        <v>0.69676166893000502</v>
      </c>
      <c r="AK652">
        <v>7.2488280534906593E-2</v>
      </c>
    </row>
    <row r="653" spans="1:37" x14ac:dyDescent="0.25">
      <c r="A653" t="s">
        <v>2274</v>
      </c>
      <c r="B653" t="s">
        <v>1179</v>
      </c>
      <c r="C653" t="s">
        <v>1052</v>
      </c>
      <c r="D653" t="s">
        <v>1053</v>
      </c>
      <c r="E653">
        <v>890.1</v>
      </c>
      <c r="F653">
        <v>0.57345310822363704</v>
      </c>
      <c r="G653">
        <v>2.0723558582762802</v>
      </c>
      <c r="H653">
        <v>-1.4592321319782799</v>
      </c>
      <c r="I653">
        <v>3.21135766533234E-2</v>
      </c>
      <c r="J653">
        <v>0.87353187378224695</v>
      </c>
      <c r="K653">
        <v>1.65958509031173</v>
      </c>
      <c r="L653">
        <v>-0.30045149556043499</v>
      </c>
      <c r="M653">
        <v>0.62126147912162299</v>
      </c>
      <c r="N653" t="s">
        <v>1051</v>
      </c>
      <c r="O653" t="s">
        <v>1007</v>
      </c>
      <c r="P653" t="s">
        <v>1030</v>
      </c>
      <c r="Q653" t="s">
        <v>1006</v>
      </c>
      <c r="R653" t="s">
        <v>1007</v>
      </c>
      <c r="S653" t="s">
        <v>1007</v>
      </c>
      <c r="T653" t="s">
        <v>1006</v>
      </c>
      <c r="U653" t="s">
        <v>1008</v>
      </c>
      <c r="V653" t="s">
        <v>1009</v>
      </c>
      <c r="W653">
        <v>39</v>
      </c>
      <c r="X653">
        <v>-0.20937991428345501</v>
      </c>
      <c r="Y653">
        <v>-0.87464171839099403</v>
      </c>
      <c r="Z653">
        <v>-0.61964395913389403</v>
      </c>
      <c r="AA653">
        <v>0.15179257495800799</v>
      </c>
      <c r="AB653">
        <v>0.243537278270368</v>
      </c>
      <c r="AC653">
        <v>-0.52519098448844603</v>
      </c>
      <c r="AD653">
        <v>-0.31314439783098402</v>
      </c>
      <c r="AE653">
        <v>0.20592193179187099</v>
      </c>
      <c r="AF653">
        <v>0.943607804233909</v>
      </c>
      <c r="AG653">
        <v>0.93032142362509296</v>
      </c>
      <c r="AH653">
        <v>0.26230431528279702</v>
      </c>
      <c r="AI653">
        <v>1.0421226729912101</v>
      </c>
      <c r="AJ653">
        <v>0.879558099757352</v>
      </c>
      <c r="AK653">
        <v>0.57345310822363704</v>
      </c>
    </row>
    <row r="654" spans="1:37" x14ac:dyDescent="0.25">
      <c r="A654" t="s">
        <v>2275</v>
      </c>
      <c r="B654" t="s">
        <v>1179</v>
      </c>
      <c r="C654" t="s">
        <v>1054</v>
      </c>
      <c r="D654" t="s">
        <v>1055</v>
      </c>
      <c r="E654">
        <v>1079.8</v>
      </c>
      <c r="F654">
        <v>2.14124370629333E-2</v>
      </c>
      <c r="G654">
        <v>2.7973557091613102</v>
      </c>
      <c r="H654">
        <v>-1.5302559514833001</v>
      </c>
      <c r="I654">
        <v>-2.9120247617541</v>
      </c>
      <c r="J654">
        <v>1.03347217171914</v>
      </c>
      <c r="K654">
        <v>1.27874064670689</v>
      </c>
      <c r="L654">
        <v>-5.1488337025252497E-2</v>
      </c>
      <c r="M654">
        <v>0.48173917434989999</v>
      </c>
      <c r="N654" t="s">
        <v>1006</v>
      </c>
      <c r="O654" t="s">
        <v>1007</v>
      </c>
      <c r="P654" t="s">
        <v>1030</v>
      </c>
      <c r="Q654" t="s">
        <v>1030</v>
      </c>
      <c r="R654" t="s">
        <v>1007</v>
      </c>
      <c r="S654" t="s">
        <v>1007</v>
      </c>
      <c r="T654" t="s">
        <v>1006</v>
      </c>
      <c r="U654" t="s">
        <v>1008</v>
      </c>
      <c r="V654" t="s">
        <v>1009</v>
      </c>
      <c r="W654">
        <v>60</v>
      </c>
      <c r="X654">
        <v>-1.11990348222947</v>
      </c>
      <c r="Y654">
        <v>-1.08692303630219</v>
      </c>
      <c r="Z654">
        <v>-0.94797872967664298</v>
      </c>
      <c r="AA654">
        <v>-1.25506113966116</v>
      </c>
      <c r="AB654">
        <v>-1.46513121455497</v>
      </c>
      <c r="AC654">
        <v>-1.39220904163267</v>
      </c>
      <c r="AD654">
        <v>-0.72279276778641</v>
      </c>
      <c r="AE654">
        <v>-0.48651032973546499</v>
      </c>
      <c r="AF654">
        <v>-0.82105744302597505</v>
      </c>
      <c r="AG654">
        <v>-0.67913876177052901</v>
      </c>
      <c r="AH654">
        <v>0.51242375642277604</v>
      </c>
      <c r="AI654">
        <v>1.0262742631341599</v>
      </c>
      <c r="AJ654">
        <v>0.40756121511880899</v>
      </c>
      <c r="AK654">
        <v>2.14124370629333E-2</v>
      </c>
    </row>
    <row r="655" spans="1:37" x14ac:dyDescent="0.25">
      <c r="A655" t="s">
        <v>2276</v>
      </c>
      <c r="B655" t="s">
        <v>1179</v>
      </c>
      <c r="C655" t="s">
        <v>1056</v>
      </c>
      <c r="D655" t="s">
        <v>1057</v>
      </c>
      <c r="E655">
        <v>2078.6999999999998</v>
      </c>
      <c r="F655">
        <v>1.14028807722353</v>
      </c>
      <c r="G655">
        <v>-9.4640745212770494E-2</v>
      </c>
      <c r="H655">
        <v>-8.7451801072993204E-2</v>
      </c>
      <c r="I655">
        <v>1.0953874837139199</v>
      </c>
      <c r="J655">
        <v>-0.47580907163347003</v>
      </c>
      <c r="K655">
        <v>-0.178899068177268</v>
      </c>
      <c r="L655">
        <v>-0.32081413891684002</v>
      </c>
      <c r="M655">
        <v>-0.99758286017226905</v>
      </c>
      <c r="N655" t="s">
        <v>1020</v>
      </c>
      <c r="O655" t="s">
        <v>1006</v>
      </c>
      <c r="P655" t="s">
        <v>1006</v>
      </c>
      <c r="Q655" t="s">
        <v>1007</v>
      </c>
      <c r="R655" t="s">
        <v>1021</v>
      </c>
      <c r="S655" t="s">
        <v>1006</v>
      </c>
      <c r="T655" t="s">
        <v>1006</v>
      </c>
      <c r="U655" t="s">
        <v>1030</v>
      </c>
      <c r="V655" t="s">
        <v>1009</v>
      </c>
      <c r="W655">
        <v>12</v>
      </c>
      <c r="X655">
        <v>0.47686674424673298</v>
      </c>
      <c r="Y655">
        <v>1.2813937096975301</v>
      </c>
      <c r="Z655">
        <v>1.0644172497675799</v>
      </c>
      <c r="AA655">
        <v>5.1448551077564603E-2</v>
      </c>
      <c r="AB655">
        <v>-0.17175733195262999</v>
      </c>
      <c r="AC655">
        <v>0.82797259437030701</v>
      </c>
      <c r="AD655">
        <v>1.13968290808906</v>
      </c>
      <c r="AE655">
        <v>0.45478997819418499</v>
      </c>
      <c r="AF655">
        <v>0.53038057764647994</v>
      </c>
      <c r="AG655">
        <v>-0.248419767108079</v>
      </c>
      <c r="AH655">
        <v>-0.33195175395599402</v>
      </c>
      <c r="AI655">
        <v>1.61471770524876</v>
      </c>
      <c r="AJ655">
        <v>1.99421106246727</v>
      </c>
      <c r="AK655">
        <v>1.14028807722353</v>
      </c>
    </row>
    <row r="656" spans="1:37" x14ac:dyDescent="0.25">
      <c r="A656" t="s">
        <v>2277</v>
      </c>
      <c r="B656" t="s">
        <v>1179</v>
      </c>
      <c r="C656" t="s">
        <v>1058</v>
      </c>
      <c r="D656" t="s">
        <v>1059</v>
      </c>
      <c r="E656">
        <v>1371.1</v>
      </c>
      <c r="F656">
        <v>-1.21134039698681</v>
      </c>
      <c r="G656">
        <v>-0.33663576522135302</v>
      </c>
      <c r="H656">
        <v>-0.59710444705239296</v>
      </c>
      <c r="I656">
        <v>0.30717365898891302</v>
      </c>
      <c r="J656">
        <v>0.54536781046434002</v>
      </c>
      <c r="K656">
        <v>-0.49425230601477999</v>
      </c>
      <c r="L656">
        <v>1.0519840941033001</v>
      </c>
      <c r="M656">
        <v>1.10430405247481</v>
      </c>
      <c r="N656" t="s">
        <v>1030</v>
      </c>
      <c r="O656" t="s">
        <v>1006</v>
      </c>
      <c r="P656" t="s">
        <v>1021</v>
      </c>
      <c r="Q656" t="s">
        <v>1006</v>
      </c>
      <c r="R656" t="s">
        <v>1008</v>
      </c>
      <c r="S656" t="s">
        <v>1021</v>
      </c>
      <c r="T656" t="s">
        <v>1007</v>
      </c>
      <c r="U656" t="s">
        <v>1007</v>
      </c>
      <c r="V656" t="s">
        <v>1009</v>
      </c>
      <c r="W656">
        <v>78</v>
      </c>
      <c r="X656">
        <v>-1.0720765387508699</v>
      </c>
      <c r="Y656">
        <v>-1.1180094718682301</v>
      </c>
      <c r="Z656">
        <v>-0.74783203346954097</v>
      </c>
      <c r="AA656">
        <v>-0.87174355653699898</v>
      </c>
      <c r="AB656">
        <v>-0.81528036095467604</v>
      </c>
      <c r="AC656">
        <v>-1.0959163167673001</v>
      </c>
      <c r="AD656">
        <v>-1.0252404949779299</v>
      </c>
      <c r="AE656">
        <v>-0.93503551576632404</v>
      </c>
      <c r="AF656">
        <v>-1.0942574934043501</v>
      </c>
      <c r="AG656">
        <v>-1.15284004028406</v>
      </c>
      <c r="AH656">
        <v>-0.59325121002350001</v>
      </c>
      <c r="AI656">
        <v>-0.41467537927829901</v>
      </c>
      <c r="AJ656">
        <v>-0.81965077826144805</v>
      </c>
      <c r="AK656">
        <v>-1.21134039698681</v>
      </c>
    </row>
    <row r="657" spans="1:37" x14ac:dyDescent="0.25">
      <c r="A657" t="s">
        <v>2278</v>
      </c>
      <c r="B657" t="s">
        <v>1179</v>
      </c>
      <c r="C657" t="s">
        <v>1060</v>
      </c>
      <c r="D657" t="s">
        <v>1061</v>
      </c>
      <c r="E657">
        <v>654.4</v>
      </c>
      <c r="F657">
        <v>0.74460883697189995</v>
      </c>
      <c r="G657">
        <v>-3.7708099708714797E-2</v>
      </c>
      <c r="H657">
        <v>-7.8039976617604298E-2</v>
      </c>
      <c r="I657">
        <v>0.72344576314250297</v>
      </c>
      <c r="J657">
        <v>-4.53263845525288E-3</v>
      </c>
      <c r="K657">
        <v>1.68751497103052</v>
      </c>
      <c r="L657">
        <v>0.179902605807049</v>
      </c>
      <c r="M657">
        <v>0.37365212121057001</v>
      </c>
      <c r="N657" t="s">
        <v>1051</v>
      </c>
      <c r="O657" t="s">
        <v>1008</v>
      </c>
      <c r="P657" t="s">
        <v>1006</v>
      </c>
      <c r="Q657" t="s">
        <v>1008</v>
      </c>
      <c r="R657" t="s">
        <v>1006</v>
      </c>
      <c r="S657" t="s">
        <v>1007</v>
      </c>
      <c r="T657" t="s">
        <v>1008</v>
      </c>
      <c r="U657" t="s">
        <v>1008</v>
      </c>
      <c r="V657" t="s">
        <v>1009</v>
      </c>
      <c r="W657">
        <v>30</v>
      </c>
      <c r="X657">
        <v>0.93956348834782699</v>
      </c>
      <c r="Y657">
        <v>1.2793167889641599</v>
      </c>
      <c r="Z657">
        <v>0.99318061473664798</v>
      </c>
      <c r="AA657">
        <v>0.61826945779445197</v>
      </c>
      <c r="AB657">
        <v>0.425251721761506</v>
      </c>
      <c r="AC657">
        <v>0.64849314856427998</v>
      </c>
      <c r="AD657">
        <v>-8.9997136210460293E-2</v>
      </c>
      <c r="AE657">
        <v>5.0484416973925403E-2</v>
      </c>
      <c r="AF657">
        <v>0.38131933907662702</v>
      </c>
      <c r="AG657">
        <v>1.54457151771791</v>
      </c>
      <c r="AH657">
        <v>1.4223188641665001</v>
      </c>
      <c r="AI657">
        <v>0.87061080418784198</v>
      </c>
      <c r="AJ657">
        <v>0.77452118390676805</v>
      </c>
      <c r="AK657">
        <v>0.74460883697189995</v>
      </c>
    </row>
    <row r="658" spans="1:37" x14ac:dyDescent="0.25">
      <c r="A658" t="s">
        <v>2279</v>
      </c>
      <c r="B658" t="s">
        <v>1179</v>
      </c>
      <c r="C658" t="s">
        <v>1062</v>
      </c>
      <c r="D658" t="s">
        <v>1063</v>
      </c>
      <c r="E658">
        <v>510.1</v>
      </c>
      <c r="F658">
        <v>0.73992386234288998</v>
      </c>
      <c r="N658" t="s">
        <v>1014</v>
      </c>
      <c r="O658" t="s">
        <v>1014</v>
      </c>
      <c r="P658" t="s">
        <v>1014</v>
      </c>
      <c r="Q658" t="s">
        <v>1014</v>
      </c>
      <c r="R658" t="s">
        <v>1014</v>
      </c>
      <c r="S658" t="s">
        <v>1014</v>
      </c>
      <c r="T658" t="s">
        <v>1014</v>
      </c>
      <c r="U658" t="s">
        <v>1014</v>
      </c>
      <c r="V658" t="s">
        <v>1015</v>
      </c>
      <c r="W658">
        <v>31</v>
      </c>
      <c r="X658">
        <v>0.87238866941335602</v>
      </c>
      <c r="Y658">
        <v>0.54188757978403301</v>
      </c>
      <c r="Z658">
        <v>0.94797477578297296</v>
      </c>
      <c r="AA658">
        <v>0.53628868640320204</v>
      </c>
      <c r="AB658">
        <v>-0.19668943425837301</v>
      </c>
      <c r="AC658">
        <v>-0.40896763402744701</v>
      </c>
      <c r="AD658">
        <v>0.274363967019642</v>
      </c>
      <c r="AE658">
        <v>0.82858444154433997</v>
      </c>
      <c r="AF658">
        <v>8.0485200412388797E-2</v>
      </c>
      <c r="AG658">
        <v>7.0499970328805006E-2</v>
      </c>
      <c r="AH658">
        <v>0.91084512778300497</v>
      </c>
      <c r="AI658">
        <v>1.04761544933063</v>
      </c>
      <c r="AJ658">
        <v>0.88558799624992401</v>
      </c>
      <c r="AK658">
        <v>0.73992386234288998</v>
      </c>
    </row>
    <row r="659" spans="1:37" x14ac:dyDescent="0.25">
      <c r="A659" t="s">
        <v>2280</v>
      </c>
      <c r="B659" t="s">
        <v>1179</v>
      </c>
      <c r="C659" t="s">
        <v>1064</v>
      </c>
      <c r="D659" t="s">
        <v>1065</v>
      </c>
      <c r="E659">
        <v>2102.4</v>
      </c>
      <c r="F659">
        <v>0.90739927501795803</v>
      </c>
      <c r="G659">
        <v>1.58901645970419</v>
      </c>
      <c r="H659">
        <v>-8.6784307367036295E-2</v>
      </c>
      <c r="I659">
        <v>-0.52317242947116405</v>
      </c>
      <c r="J659">
        <v>0.121563890694802</v>
      </c>
      <c r="K659">
        <v>0.47869781025337899</v>
      </c>
      <c r="L659">
        <v>-0.32850450726446701</v>
      </c>
      <c r="M659">
        <v>3.7098796982834699E-2</v>
      </c>
      <c r="N659" t="s">
        <v>1020</v>
      </c>
      <c r="O659" t="s">
        <v>1007</v>
      </c>
      <c r="P659" t="s">
        <v>1006</v>
      </c>
      <c r="Q659" t="s">
        <v>1021</v>
      </c>
      <c r="R659" t="s">
        <v>1006</v>
      </c>
      <c r="S659" t="s">
        <v>1008</v>
      </c>
      <c r="T659" t="s">
        <v>1006</v>
      </c>
      <c r="U659" t="s">
        <v>1006</v>
      </c>
      <c r="V659" t="s">
        <v>1009</v>
      </c>
      <c r="W659">
        <v>25</v>
      </c>
      <c r="X659">
        <v>0.21396686183595801</v>
      </c>
      <c r="Y659">
        <v>0.52812039599507699</v>
      </c>
      <c r="Z659">
        <v>-0.38301340068190698</v>
      </c>
      <c r="AA659">
        <v>-0.24303843890476201</v>
      </c>
      <c r="AB659">
        <v>5.8329279387835803E-2</v>
      </c>
      <c r="AC659">
        <v>0.45055409127314699</v>
      </c>
      <c r="AD659">
        <v>-5.2890813105753699E-2</v>
      </c>
      <c r="AE659">
        <v>-6.3043562371429699E-3</v>
      </c>
      <c r="AF659">
        <v>0.25804584084224802</v>
      </c>
      <c r="AG659">
        <v>0.34617366587322501</v>
      </c>
      <c r="AH659">
        <v>0.777407973575303</v>
      </c>
      <c r="AI659">
        <v>0.98064711569204599</v>
      </c>
      <c r="AJ659">
        <v>1.1831850442154599</v>
      </c>
      <c r="AK659">
        <v>0.90739927501795803</v>
      </c>
    </row>
    <row r="660" spans="1:37" x14ac:dyDescent="0.25">
      <c r="A660" t="s">
        <v>2281</v>
      </c>
      <c r="B660" t="s">
        <v>1179</v>
      </c>
      <c r="C660" t="s">
        <v>1066</v>
      </c>
      <c r="D660" t="s">
        <v>1067</v>
      </c>
      <c r="E660">
        <v>2339.3000000000002</v>
      </c>
      <c r="F660">
        <v>0.96433703837443696</v>
      </c>
      <c r="G660">
        <v>0.76730840243013898</v>
      </c>
      <c r="H660">
        <v>1.56043159600905</v>
      </c>
      <c r="I660">
        <v>0.50939454155081398</v>
      </c>
      <c r="J660">
        <v>-0.34735257645371298</v>
      </c>
      <c r="K660">
        <v>0.57096271202835902</v>
      </c>
      <c r="L660">
        <v>-0.43069860728333498</v>
      </c>
      <c r="M660">
        <v>0.34663607260949603</v>
      </c>
      <c r="N660" t="s">
        <v>1020</v>
      </c>
      <c r="O660" t="s">
        <v>1007</v>
      </c>
      <c r="P660" t="s">
        <v>1007</v>
      </c>
      <c r="Q660" t="s">
        <v>1006</v>
      </c>
      <c r="R660" t="s">
        <v>1021</v>
      </c>
      <c r="S660" t="s">
        <v>1008</v>
      </c>
      <c r="T660" t="s">
        <v>1021</v>
      </c>
      <c r="U660" t="s">
        <v>1008</v>
      </c>
      <c r="V660" t="s">
        <v>1009</v>
      </c>
      <c r="W660">
        <v>20</v>
      </c>
      <c r="X660">
        <v>0.41873745780155502</v>
      </c>
      <c r="Y660">
        <v>0.88651194411972201</v>
      </c>
      <c r="Z660">
        <v>0.641776379127453</v>
      </c>
      <c r="AA660">
        <v>0.49019565528534198</v>
      </c>
      <c r="AB660">
        <v>0.34945987374202903</v>
      </c>
      <c r="AC660">
        <v>0.38276743708244199</v>
      </c>
      <c r="AD660">
        <v>1.06322018212665</v>
      </c>
      <c r="AE660">
        <v>1.2829841117862399</v>
      </c>
      <c r="AF660">
        <v>0.98546872177387901</v>
      </c>
      <c r="AG660">
        <v>0.75828218622142796</v>
      </c>
      <c r="AH660">
        <v>1.0253334728769401</v>
      </c>
      <c r="AI660">
        <v>1.2134670502689999</v>
      </c>
      <c r="AJ660">
        <v>1.3338712566331099</v>
      </c>
      <c r="AK660">
        <v>0.96433703837443696</v>
      </c>
    </row>
    <row r="661" spans="1:37" x14ac:dyDescent="0.25">
      <c r="A661" t="s">
        <v>2282</v>
      </c>
      <c r="B661" t="s">
        <v>1179</v>
      </c>
      <c r="C661" t="s">
        <v>1068</v>
      </c>
      <c r="D661" t="s">
        <v>1069</v>
      </c>
      <c r="E661">
        <v>5157.6000000000004</v>
      </c>
      <c r="F661">
        <v>2.2141513003569</v>
      </c>
      <c r="G661">
        <v>0.39932471303453199</v>
      </c>
      <c r="H661">
        <v>1.12156380076944</v>
      </c>
      <c r="I661">
        <v>1.0227535364374101</v>
      </c>
      <c r="J661">
        <v>-0.751078552116341</v>
      </c>
      <c r="K661">
        <v>-0.39126415024740702</v>
      </c>
      <c r="L661">
        <v>-3.5988167492465403E-2</v>
      </c>
      <c r="M661">
        <v>-0.77988028361602402</v>
      </c>
      <c r="N661" t="s">
        <v>1020</v>
      </c>
      <c r="O661" t="s">
        <v>1008</v>
      </c>
      <c r="P661" t="s">
        <v>1007</v>
      </c>
      <c r="Q661" t="s">
        <v>1007</v>
      </c>
      <c r="R661" t="s">
        <v>1030</v>
      </c>
      <c r="S661" t="s">
        <v>1021</v>
      </c>
      <c r="T661" t="s">
        <v>1006</v>
      </c>
      <c r="U661" t="s">
        <v>1021</v>
      </c>
      <c r="V661" t="s">
        <v>1009</v>
      </c>
      <c r="W661">
        <v>4</v>
      </c>
      <c r="X661">
        <v>0.65030693827541597</v>
      </c>
      <c r="Y661">
        <v>0.91116591783738898</v>
      </c>
      <c r="Z661">
        <v>0.25299532967072602</v>
      </c>
      <c r="AA661">
        <v>0.68402948758428295</v>
      </c>
      <c r="AB661">
        <v>0.51875859706823102</v>
      </c>
      <c r="AC661">
        <v>0.19060245740273701</v>
      </c>
      <c r="AD661">
        <v>1.6096154897219599</v>
      </c>
      <c r="AE661">
        <v>1.7887517731959901</v>
      </c>
      <c r="AF661">
        <v>1.5194341836440699</v>
      </c>
      <c r="AG661">
        <v>0.93419674534182895</v>
      </c>
      <c r="AH661">
        <v>1.35294264617421</v>
      </c>
      <c r="AI661">
        <v>2.0151332724595798</v>
      </c>
      <c r="AJ661">
        <v>2.4851840024199698</v>
      </c>
      <c r="AK661">
        <v>2.2141513003569</v>
      </c>
    </row>
    <row r="662" spans="1:37" x14ac:dyDescent="0.25">
      <c r="A662" t="s">
        <v>2283</v>
      </c>
      <c r="B662" t="s">
        <v>1179</v>
      </c>
      <c r="C662" t="s">
        <v>1070</v>
      </c>
      <c r="D662" t="s">
        <v>1071</v>
      </c>
      <c r="E662">
        <v>3142.3</v>
      </c>
      <c r="F662">
        <v>1.6994419303728201</v>
      </c>
      <c r="G662">
        <v>0.39537651221500503</v>
      </c>
      <c r="H662">
        <v>-0.64027568354254105</v>
      </c>
      <c r="I662">
        <v>0.92173123062006201</v>
      </c>
      <c r="J662">
        <v>-0.85556332712906102</v>
      </c>
      <c r="K662">
        <v>-0.22185251595107899</v>
      </c>
      <c r="L662">
        <v>-0.38455360034546299</v>
      </c>
      <c r="M662">
        <v>-0.288097627572518</v>
      </c>
      <c r="N662" t="s">
        <v>1020</v>
      </c>
      <c r="O662" t="s">
        <v>1008</v>
      </c>
      <c r="P662" t="s">
        <v>1021</v>
      </c>
      <c r="Q662" t="s">
        <v>1007</v>
      </c>
      <c r="R662" t="s">
        <v>1030</v>
      </c>
      <c r="S662" t="s">
        <v>1006</v>
      </c>
      <c r="T662" t="s">
        <v>1006</v>
      </c>
      <c r="U662" t="s">
        <v>1021</v>
      </c>
      <c r="V662" t="s">
        <v>1009</v>
      </c>
      <c r="W662">
        <v>6</v>
      </c>
      <c r="X662">
        <v>-0.17837203811951099</v>
      </c>
      <c r="Y662">
        <v>0.30289102118334399</v>
      </c>
      <c r="Z662">
        <v>4.3589687125319201E-2</v>
      </c>
      <c r="AA662">
        <v>-0.78005069371232405</v>
      </c>
      <c r="AB662">
        <v>-0.41239392311822798</v>
      </c>
      <c r="AC662">
        <v>-0.48793034789920903</v>
      </c>
      <c r="AD662">
        <v>2.26768487839604E-2</v>
      </c>
      <c r="AE662">
        <v>-3.4070563236248299E-3</v>
      </c>
      <c r="AF662">
        <v>-0.164117653499707</v>
      </c>
      <c r="AG662">
        <v>-0.52944990798055402</v>
      </c>
      <c r="AH662">
        <v>0.105371662142932</v>
      </c>
      <c r="AI662">
        <v>0.90133417509564195</v>
      </c>
      <c r="AJ662">
        <v>1.5596728906445301</v>
      </c>
      <c r="AK662">
        <v>1.6994419303728201</v>
      </c>
    </row>
    <row r="663" spans="1:37" x14ac:dyDescent="0.25">
      <c r="A663" t="s">
        <v>2284</v>
      </c>
      <c r="B663" t="s">
        <v>1179</v>
      </c>
      <c r="C663" t="s">
        <v>1072</v>
      </c>
      <c r="D663" t="s">
        <v>1073</v>
      </c>
      <c r="E663">
        <v>4010.7</v>
      </c>
      <c r="F663">
        <v>0.38300258644759899</v>
      </c>
      <c r="G663">
        <v>-0.67156295750516803</v>
      </c>
      <c r="H663">
        <v>0.149847562062353</v>
      </c>
      <c r="I663">
        <v>1.0624999374644399</v>
      </c>
      <c r="J663">
        <v>-1.62955517051607</v>
      </c>
      <c r="K663">
        <v>-1.6184064048216</v>
      </c>
      <c r="L663">
        <v>-0.14319884598425001</v>
      </c>
      <c r="M663">
        <v>-1.7734454769469501</v>
      </c>
      <c r="N663" t="s">
        <v>1008</v>
      </c>
      <c r="O663" t="s">
        <v>1030</v>
      </c>
      <c r="P663" t="s">
        <v>1006</v>
      </c>
      <c r="Q663" t="s">
        <v>1007</v>
      </c>
      <c r="R663" t="s">
        <v>1030</v>
      </c>
      <c r="S663" t="s">
        <v>1030</v>
      </c>
      <c r="T663" t="s">
        <v>1006</v>
      </c>
      <c r="U663" t="s">
        <v>1030</v>
      </c>
      <c r="V663" t="s">
        <v>1009</v>
      </c>
      <c r="W663">
        <v>47</v>
      </c>
      <c r="X663">
        <v>0.23353749550132899</v>
      </c>
      <c r="Y663">
        <v>1.18879183053806</v>
      </c>
      <c r="Z663">
        <v>1.1168189473963599</v>
      </c>
      <c r="AA663">
        <v>-0.71530414509200502</v>
      </c>
      <c r="AB663">
        <v>-0.86480421062089297</v>
      </c>
      <c r="AC663">
        <v>-0.39453442669289501</v>
      </c>
      <c r="AD663">
        <v>2.92317229568019E-2</v>
      </c>
      <c r="AE663">
        <v>-0.35998342980987702</v>
      </c>
      <c r="AF663">
        <v>-0.416375164661974</v>
      </c>
      <c r="AG663">
        <v>-0.57059654539792903</v>
      </c>
      <c r="AH663">
        <v>0.44397482432546798</v>
      </c>
      <c r="AI663">
        <v>0.48210760874469799</v>
      </c>
      <c r="AJ663">
        <v>0.72235867153659805</v>
      </c>
      <c r="AK663">
        <v>0.38300258644759899</v>
      </c>
    </row>
    <row r="664" spans="1:37" x14ac:dyDescent="0.25">
      <c r="A664" t="s">
        <v>2285</v>
      </c>
      <c r="B664" t="s">
        <v>1179</v>
      </c>
      <c r="C664" t="s">
        <v>1074</v>
      </c>
      <c r="D664" t="s">
        <v>1075</v>
      </c>
      <c r="E664">
        <v>7095.2</v>
      </c>
      <c r="F664">
        <v>-0.14102474679864699</v>
      </c>
      <c r="G664">
        <v>0.52041500958044495</v>
      </c>
      <c r="H664">
        <v>-1.5514002162132501</v>
      </c>
      <c r="I664">
        <v>-0.23609264928135701</v>
      </c>
      <c r="J664">
        <v>0.53157288800747604</v>
      </c>
      <c r="K664">
        <v>0.85750852671678401</v>
      </c>
      <c r="L664">
        <v>-0.41965234338662999</v>
      </c>
      <c r="M664">
        <v>0.77001051426150002</v>
      </c>
      <c r="N664" t="s">
        <v>1006</v>
      </c>
      <c r="O664" t="s">
        <v>1007</v>
      </c>
      <c r="P664" t="s">
        <v>1030</v>
      </c>
      <c r="Q664" t="s">
        <v>1021</v>
      </c>
      <c r="R664" t="s">
        <v>1008</v>
      </c>
      <c r="S664" t="s">
        <v>1008</v>
      </c>
      <c r="T664" t="s">
        <v>1021</v>
      </c>
      <c r="U664" t="s">
        <v>1008</v>
      </c>
      <c r="V664" t="s">
        <v>1009</v>
      </c>
      <c r="W664">
        <v>63</v>
      </c>
      <c r="X664">
        <v>-0.65443858913633002</v>
      </c>
      <c r="Y664">
        <v>-0.81062757205392699</v>
      </c>
      <c r="Z664">
        <v>-0.98954342630117798</v>
      </c>
      <c r="AA664">
        <v>-1.0157397415227201</v>
      </c>
      <c r="AB664">
        <v>-1.1014087132820101</v>
      </c>
      <c r="AC664">
        <v>-1.0026149994917199</v>
      </c>
      <c r="AD664">
        <v>-0.32161776414098803</v>
      </c>
      <c r="AE664">
        <v>0.16787259212261599</v>
      </c>
      <c r="AF664">
        <v>-3.35957953607324E-2</v>
      </c>
      <c r="AG664">
        <v>-0.820984111205461</v>
      </c>
      <c r="AH664">
        <v>-9.2203954935635296E-2</v>
      </c>
      <c r="AI664">
        <v>0.45779967354532902</v>
      </c>
      <c r="AJ664">
        <v>-1.78797960189164E-2</v>
      </c>
      <c r="AK664">
        <v>-0.14102474679864699</v>
      </c>
    </row>
    <row r="665" spans="1:37" x14ac:dyDescent="0.25">
      <c r="A665" t="s">
        <v>2286</v>
      </c>
      <c r="B665" t="s">
        <v>1179</v>
      </c>
      <c r="C665" t="s">
        <v>1076</v>
      </c>
      <c r="D665" t="s">
        <v>1077</v>
      </c>
      <c r="E665">
        <v>1015.9</v>
      </c>
      <c r="F665">
        <v>-1.41916467063319E-2</v>
      </c>
      <c r="G665">
        <v>0.16680774431495499</v>
      </c>
      <c r="H665">
        <v>-1.25690077390969</v>
      </c>
      <c r="I665">
        <v>1.01891177604495</v>
      </c>
      <c r="J665">
        <v>-0.43221133946375401</v>
      </c>
      <c r="K665">
        <v>-0.341094054824992</v>
      </c>
      <c r="L665">
        <v>-0.59932197015255195</v>
      </c>
      <c r="M665">
        <v>-0.40563479348997</v>
      </c>
      <c r="N665" t="s">
        <v>1006</v>
      </c>
      <c r="O665" t="s">
        <v>1008</v>
      </c>
      <c r="P665" t="s">
        <v>1030</v>
      </c>
      <c r="Q665" t="s">
        <v>1007</v>
      </c>
      <c r="R665" t="s">
        <v>1021</v>
      </c>
      <c r="S665" t="s">
        <v>1006</v>
      </c>
      <c r="T665" t="s">
        <v>1021</v>
      </c>
      <c r="U665" t="s">
        <v>1021</v>
      </c>
      <c r="V665" t="s">
        <v>1009</v>
      </c>
      <c r="W665">
        <v>61</v>
      </c>
      <c r="X665">
        <v>0.104010650431637</v>
      </c>
      <c r="Y665">
        <v>6.2847946018925599E-2</v>
      </c>
      <c r="Z665">
        <v>-0.72860332353021395</v>
      </c>
      <c r="AA665">
        <v>-0.82383579437082199</v>
      </c>
      <c r="AB665">
        <v>-0.31793349368319501</v>
      </c>
      <c r="AC665">
        <v>-0.43158501416760497</v>
      </c>
      <c r="AD665">
        <v>-0.106328626250208</v>
      </c>
      <c r="AE665">
        <v>0.55211160570342199</v>
      </c>
      <c r="AF665">
        <v>0.43854086128345199</v>
      </c>
      <c r="AG665">
        <v>8.2075760496787997E-2</v>
      </c>
      <c r="AH665">
        <v>0.71934613798332103</v>
      </c>
      <c r="AI665">
        <v>5.8254170783109897E-2</v>
      </c>
      <c r="AJ665">
        <v>2.6005946701967901</v>
      </c>
      <c r="AK665">
        <v>-1.41916467063319E-2</v>
      </c>
    </row>
    <row r="666" spans="1:37" x14ac:dyDescent="0.25">
      <c r="A666" t="s">
        <v>2287</v>
      </c>
      <c r="B666" t="s">
        <v>1179</v>
      </c>
      <c r="C666" t="s">
        <v>1078</v>
      </c>
      <c r="D666" t="s">
        <v>1079</v>
      </c>
      <c r="E666">
        <v>1098.9000000000001</v>
      </c>
      <c r="F666">
        <v>-0.35149624675128099</v>
      </c>
      <c r="G666">
        <v>0.54176764602722904</v>
      </c>
      <c r="H666">
        <v>-1.6467170981885899</v>
      </c>
      <c r="I666">
        <v>1.00541356844562</v>
      </c>
      <c r="J666">
        <v>1.26475900561447</v>
      </c>
      <c r="K666">
        <v>1.8726474553743999</v>
      </c>
      <c r="L666">
        <v>0.38597007684294898</v>
      </c>
      <c r="M666">
        <v>2.2154302197968101</v>
      </c>
      <c r="N666" t="s">
        <v>1021</v>
      </c>
      <c r="O666" t="s">
        <v>1007</v>
      </c>
      <c r="P666" t="s">
        <v>1030</v>
      </c>
      <c r="Q666" t="s">
        <v>1007</v>
      </c>
      <c r="R666" t="s">
        <v>1007</v>
      </c>
      <c r="S666" t="s">
        <v>1007</v>
      </c>
      <c r="T666" t="s">
        <v>1008</v>
      </c>
      <c r="U666" t="s">
        <v>1007</v>
      </c>
      <c r="V666" t="s">
        <v>1009</v>
      </c>
      <c r="W666">
        <v>66</v>
      </c>
      <c r="X666">
        <v>-0.40223553825154501</v>
      </c>
      <c r="Y666">
        <v>-0.85502538260999705</v>
      </c>
      <c r="Z666">
        <v>-0.71255343135471505</v>
      </c>
      <c r="AA666">
        <v>-1.12676594585593</v>
      </c>
      <c r="AB666">
        <v>-0.77605989038533296</v>
      </c>
      <c r="AC666">
        <v>-0.775643794059106</v>
      </c>
      <c r="AD666">
        <v>-0.81561676572804298</v>
      </c>
      <c r="AE666">
        <v>-0.94264444934063396</v>
      </c>
      <c r="AF666">
        <v>-0.72359660102421797</v>
      </c>
      <c r="AG666">
        <v>-1.20469076023266</v>
      </c>
      <c r="AH666">
        <v>-0.65300591595017399</v>
      </c>
      <c r="AI666">
        <v>-0.11698107106255699</v>
      </c>
      <c r="AJ666">
        <v>-0.63836734569943598</v>
      </c>
      <c r="AK666">
        <v>-0.35149624675128099</v>
      </c>
    </row>
    <row r="667" spans="1:37" x14ac:dyDescent="0.25">
      <c r="A667" t="s">
        <v>2288</v>
      </c>
      <c r="B667" t="s">
        <v>1179</v>
      </c>
      <c r="C667" t="s">
        <v>1080</v>
      </c>
      <c r="D667" t="s">
        <v>1081</v>
      </c>
      <c r="E667">
        <v>6828.6</v>
      </c>
      <c r="F667">
        <v>0.73590243575638403</v>
      </c>
      <c r="G667">
        <v>1.72612861223044E-2</v>
      </c>
      <c r="H667">
        <v>-1.0202400329726</v>
      </c>
      <c r="I667">
        <v>0.233611347060771</v>
      </c>
      <c r="J667">
        <v>0.160068149722284</v>
      </c>
      <c r="K667">
        <v>0.99352829058822101</v>
      </c>
      <c r="L667">
        <v>-0.190191841995664</v>
      </c>
      <c r="M667">
        <v>-0.52472942342001805</v>
      </c>
      <c r="N667" t="s">
        <v>1051</v>
      </c>
      <c r="O667" t="s">
        <v>1008</v>
      </c>
      <c r="P667" t="s">
        <v>1030</v>
      </c>
      <c r="Q667" t="s">
        <v>1006</v>
      </c>
      <c r="R667" t="s">
        <v>1008</v>
      </c>
      <c r="S667" t="s">
        <v>1008</v>
      </c>
      <c r="T667" t="s">
        <v>1006</v>
      </c>
      <c r="U667" t="s">
        <v>1021</v>
      </c>
      <c r="V667" t="s">
        <v>1009</v>
      </c>
      <c r="W667">
        <v>32</v>
      </c>
      <c r="X667">
        <v>0.51267812410880198</v>
      </c>
      <c r="Y667">
        <v>0.52238974540275096</v>
      </c>
      <c r="Z667">
        <v>-0.13808719714228199</v>
      </c>
      <c r="AA667">
        <v>-0.47222525145876998</v>
      </c>
      <c r="AB667">
        <v>-0.55572997372143595</v>
      </c>
      <c r="AC667">
        <v>-0.241756287575838</v>
      </c>
      <c r="AD667">
        <v>0.38361714446359002</v>
      </c>
      <c r="AE667">
        <v>0.79352150433690005</v>
      </c>
      <c r="AF667">
        <v>0.99291673057681595</v>
      </c>
      <c r="AG667">
        <v>0.68158013333273004</v>
      </c>
      <c r="AH667">
        <v>0.77265969567055304</v>
      </c>
      <c r="AI667">
        <v>0.75327767327557105</v>
      </c>
      <c r="AJ667">
        <v>0.60269032156366398</v>
      </c>
      <c r="AK667">
        <v>0.73590243575638403</v>
      </c>
    </row>
    <row r="668" spans="1:37" x14ac:dyDescent="0.25">
      <c r="A668" t="s">
        <v>2289</v>
      </c>
      <c r="B668" t="s">
        <v>1179</v>
      </c>
      <c r="C668" t="s">
        <v>1082</v>
      </c>
      <c r="D668" t="s">
        <v>1083</v>
      </c>
      <c r="E668">
        <v>485.7</v>
      </c>
      <c r="F668">
        <v>0.691814770717051</v>
      </c>
      <c r="G668">
        <v>3.65482198829662E-2</v>
      </c>
      <c r="H668">
        <v>0.38206137517398198</v>
      </c>
      <c r="I668">
        <v>-0.31857585570117403</v>
      </c>
      <c r="J668">
        <v>0.58394198278624299</v>
      </c>
      <c r="K668">
        <v>1.8084178394639501E-2</v>
      </c>
      <c r="L668">
        <v>0.19005960270934499</v>
      </c>
      <c r="M668">
        <v>-0.110404907994037</v>
      </c>
      <c r="N668" t="s">
        <v>1051</v>
      </c>
      <c r="O668" t="s">
        <v>1008</v>
      </c>
      <c r="P668" t="s">
        <v>1008</v>
      </c>
      <c r="Q668" t="s">
        <v>1021</v>
      </c>
      <c r="R668" t="s">
        <v>1008</v>
      </c>
      <c r="S668" t="s">
        <v>1006</v>
      </c>
      <c r="T668" t="s">
        <v>1008</v>
      </c>
      <c r="U668" t="s">
        <v>1006</v>
      </c>
      <c r="V668" t="s">
        <v>1009</v>
      </c>
      <c r="W668">
        <v>34</v>
      </c>
      <c r="X668">
        <v>-1.0857921860449899</v>
      </c>
      <c r="Y668">
        <v>-0.88890767658344905</v>
      </c>
      <c r="Z668">
        <v>-0.55255582781878798</v>
      </c>
      <c r="AA668">
        <v>-0.63231518878005599</v>
      </c>
      <c r="AB668">
        <v>-0.88343462210523505</v>
      </c>
      <c r="AC668">
        <v>-1.0147881706352699</v>
      </c>
      <c r="AD668">
        <v>0.144357922889157</v>
      </c>
      <c r="AE668">
        <v>-0.31939936685509901</v>
      </c>
      <c r="AF668">
        <v>-0.425976144311486</v>
      </c>
      <c r="AG668">
        <v>-1.2159157876451401</v>
      </c>
      <c r="AH668">
        <v>-0.66657717369303504</v>
      </c>
      <c r="AI668">
        <v>0.39986509523955499</v>
      </c>
      <c r="AJ668">
        <v>0.19550897781298801</v>
      </c>
      <c r="AK668">
        <v>0.691814770717051</v>
      </c>
    </row>
    <row r="669" spans="1:37" x14ac:dyDescent="0.25">
      <c r="A669" t="s">
        <v>2290</v>
      </c>
      <c r="B669" t="s">
        <v>1179</v>
      </c>
      <c r="C669" t="s">
        <v>1084</v>
      </c>
      <c r="D669" t="s">
        <v>1085</v>
      </c>
      <c r="E669">
        <v>1228.0999999999999</v>
      </c>
      <c r="F669">
        <v>-1.05147893810228</v>
      </c>
      <c r="G669">
        <v>-0.65446579268424998</v>
      </c>
      <c r="H669">
        <v>-0.71831243498253805</v>
      </c>
      <c r="I669">
        <v>1.05613895112959</v>
      </c>
      <c r="J669">
        <v>0.25811212456559901</v>
      </c>
      <c r="K669">
        <v>-2.3497520548653901E-2</v>
      </c>
      <c r="L669">
        <v>0.83844833635618499</v>
      </c>
      <c r="M669">
        <v>-0.73497820034402805</v>
      </c>
      <c r="N669" t="s">
        <v>1030</v>
      </c>
      <c r="O669" t="s">
        <v>1030</v>
      </c>
      <c r="P669" t="s">
        <v>1021</v>
      </c>
      <c r="Q669" t="s">
        <v>1007</v>
      </c>
      <c r="R669" t="s">
        <v>1008</v>
      </c>
      <c r="S669" t="s">
        <v>1006</v>
      </c>
      <c r="T669" t="s">
        <v>1007</v>
      </c>
      <c r="U669" t="s">
        <v>1021</v>
      </c>
      <c r="V669" t="s">
        <v>1009</v>
      </c>
      <c r="W669">
        <v>77</v>
      </c>
      <c r="X669">
        <v>0.28615959098390997</v>
      </c>
      <c r="Y669">
        <v>0.29633775247692601</v>
      </c>
      <c r="Z669">
        <v>0.34443007451227098</v>
      </c>
      <c r="AA669">
        <v>-4.2928320716019999E-2</v>
      </c>
      <c r="AB669">
        <v>0.184246964136209</v>
      </c>
      <c r="AC669">
        <v>-6.3046678895931199E-2</v>
      </c>
      <c r="AD669">
        <v>0.13841118844928199</v>
      </c>
      <c r="AE669">
        <v>2.5240333715539898E-2</v>
      </c>
      <c r="AF669">
        <v>-1.0703928502857001</v>
      </c>
      <c r="AG669">
        <v>8.8928265133518206E-3</v>
      </c>
      <c r="AH669">
        <v>0.83539172445149901</v>
      </c>
      <c r="AI669">
        <v>0.56924752026549297</v>
      </c>
      <c r="AJ669">
        <v>0.214856685708814</v>
      </c>
      <c r="AK669">
        <v>-1.05147893810228</v>
      </c>
    </row>
    <row r="670" spans="1:37" x14ac:dyDescent="0.25">
      <c r="A670" t="s">
        <v>2291</v>
      </c>
      <c r="B670" t="s">
        <v>1179</v>
      </c>
      <c r="C670" t="s">
        <v>1086</v>
      </c>
      <c r="D670" t="s">
        <v>1087</v>
      </c>
      <c r="E670">
        <v>1218.4000000000001</v>
      </c>
      <c r="F670">
        <v>-0.69333785430830197</v>
      </c>
      <c r="N670" t="s">
        <v>1014</v>
      </c>
      <c r="O670" t="s">
        <v>1014</v>
      </c>
      <c r="P670" t="s">
        <v>1014</v>
      </c>
      <c r="Q670" t="s">
        <v>1014</v>
      </c>
      <c r="R670" t="s">
        <v>1014</v>
      </c>
      <c r="S670" t="s">
        <v>1014</v>
      </c>
      <c r="T670" t="s">
        <v>1014</v>
      </c>
      <c r="U670" t="s">
        <v>1014</v>
      </c>
      <c r="V670" t="s">
        <v>1015</v>
      </c>
      <c r="W670">
        <v>73</v>
      </c>
      <c r="X670">
        <v>0.40150690739096001</v>
      </c>
      <c r="Y670">
        <v>0.31198966613317902</v>
      </c>
      <c r="Z670">
        <v>0.86804066085820997</v>
      </c>
      <c r="AA670">
        <v>0.30037617315672099</v>
      </c>
      <c r="AB670">
        <v>2.6965109679984101E-2</v>
      </c>
      <c r="AC670">
        <v>0.66655837836702703</v>
      </c>
      <c r="AD670">
        <v>1.0590016254627801</v>
      </c>
      <c r="AE670">
        <v>0.79228352952821501</v>
      </c>
      <c r="AF670">
        <v>0.69069167850696001</v>
      </c>
      <c r="AG670">
        <v>0.24402319311392801</v>
      </c>
      <c r="AH670">
        <v>-0.30343242235458401</v>
      </c>
      <c r="AI670">
        <v>-0.40234475168366601</v>
      </c>
      <c r="AJ670">
        <v>-0.45298235941160098</v>
      </c>
      <c r="AK670">
        <v>-0.69333785430830197</v>
      </c>
    </row>
    <row r="671" spans="1:37" x14ac:dyDescent="0.25">
      <c r="A671" t="s">
        <v>2292</v>
      </c>
      <c r="B671" t="s">
        <v>1179</v>
      </c>
      <c r="C671" t="s">
        <v>1088</v>
      </c>
      <c r="D671" t="s">
        <v>1089</v>
      </c>
      <c r="E671">
        <v>439.3</v>
      </c>
      <c r="F671">
        <v>0.60392966531741199</v>
      </c>
      <c r="N671" t="s">
        <v>1014</v>
      </c>
      <c r="O671" t="s">
        <v>1014</v>
      </c>
      <c r="P671" t="s">
        <v>1014</v>
      </c>
      <c r="Q671" t="s">
        <v>1014</v>
      </c>
      <c r="R671" t="s">
        <v>1014</v>
      </c>
      <c r="S671" t="s">
        <v>1014</v>
      </c>
      <c r="T671" t="s">
        <v>1014</v>
      </c>
      <c r="U671" t="s">
        <v>1014</v>
      </c>
      <c r="V671" t="s">
        <v>1015</v>
      </c>
      <c r="W671">
        <v>38</v>
      </c>
      <c r="X671">
        <v>0.21793262121335299</v>
      </c>
      <c r="Y671">
        <v>4.7060139285561103E-2</v>
      </c>
      <c r="Z671">
        <v>0.137380772970641</v>
      </c>
      <c r="AA671">
        <v>6.4512976486374607E-2</v>
      </c>
      <c r="AB671">
        <v>0.34283811323320601</v>
      </c>
      <c r="AC671">
        <v>0.40144614585600802</v>
      </c>
      <c r="AD671">
        <v>0.96306949649270701</v>
      </c>
      <c r="AE671">
        <v>0.86815819783992298</v>
      </c>
      <c r="AF671">
        <v>0.206167191008789</v>
      </c>
      <c r="AG671">
        <v>0.60214025667153304</v>
      </c>
      <c r="AH671">
        <v>1.5204671562363901</v>
      </c>
      <c r="AI671">
        <v>0.28192783801272397</v>
      </c>
      <c r="AJ671">
        <v>0.147944717426997</v>
      </c>
      <c r="AK671">
        <v>0.60392966531741199</v>
      </c>
    </row>
    <row r="672" spans="1:37" x14ac:dyDescent="0.25">
      <c r="A672" t="s">
        <v>2293</v>
      </c>
      <c r="B672" t="s">
        <v>1179</v>
      </c>
      <c r="C672" t="s">
        <v>1090</v>
      </c>
      <c r="D672" t="s">
        <v>1091</v>
      </c>
      <c r="E672">
        <v>6631.7</v>
      </c>
      <c r="F672">
        <v>-0.55425494462263103</v>
      </c>
      <c r="G672">
        <v>-0.58571645362482405</v>
      </c>
      <c r="H672">
        <v>0.30236452320590601</v>
      </c>
      <c r="I672">
        <v>0.234621486277137</v>
      </c>
      <c r="J672">
        <v>-7.9623133458999004E-2</v>
      </c>
      <c r="K672">
        <v>-1.1019521796024201</v>
      </c>
      <c r="L672">
        <v>-0.95713280531614198</v>
      </c>
      <c r="M672">
        <v>0.604690122418444</v>
      </c>
      <c r="N672" t="s">
        <v>1030</v>
      </c>
      <c r="O672" t="s">
        <v>1030</v>
      </c>
      <c r="P672" t="s">
        <v>1006</v>
      </c>
      <c r="Q672" t="s">
        <v>1006</v>
      </c>
      <c r="R672" t="s">
        <v>1006</v>
      </c>
      <c r="S672" t="s">
        <v>1030</v>
      </c>
      <c r="T672" t="s">
        <v>1030</v>
      </c>
      <c r="U672" t="s">
        <v>1008</v>
      </c>
      <c r="V672" t="s">
        <v>1009</v>
      </c>
      <c r="W672">
        <v>71</v>
      </c>
      <c r="X672">
        <v>-0.86342135562136801</v>
      </c>
      <c r="Y672">
        <v>-0.65697238925725199</v>
      </c>
      <c r="Z672">
        <v>-0.75288879407225096</v>
      </c>
      <c r="AA672">
        <v>-1.1131351825073099</v>
      </c>
      <c r="AB672">
        <v>-1.1791870411704899</v>
      </c>
      <c r="AC672">
        <v>-0.96548630811344305</v>
      </c>
      <c r="AD672">
        <v>-0.79094880050066796</v>
      </c>
      <c r="AE672">
        <v>-0.47784913304973198</v>
      </c>
      <c r="AF672">
        <v>-0.66167210139308597</v>
      </c>
      <c r="AG672">
        <v>-1.01181829591685</v>
      </c>
      <c r="AH672">
        <v>-0.643956770915598</v>
      </c>
      <c r="AI672">
        <v>-0.28073760142397403</v>
      </c>
      <c r="AJ672">
        <v>-0.320769984164613</v>
      </c>
      <c r="AK672">
        <v>-0.55425494462263103</v>
      </c>
    </row>
    <row r="673" spans="1:37" x14ac:dyDescent="0.25">
      <c r="A673" t="s">
        <v>2294</v>
      </c>
      <c r="B673" t="s">
        <v>1179</v>
      </c>
      <c r="C673" t="s">
        <v>1092</v>
      </c>
      <c r="D673" t="s">
        <v>1093</v>
      </c>
      <c r="E673">
        <v>1983.7</v>
      </c>
      <c r="F673">
        <v>0.53207462539875905</v>
      </c>
      <c r="G673">
        <v>-0.42142383497493202</v>
      </c>
      <c r="H673">
        <v>1.0819971717637</v>
      </c>
      <c r="I673">
        <v>0.70262044623482101</v>
      </c>
      <c r="J673">
        <v>-0.42923147675874002</v>
      </c>
      <c r="K673">
        <v>-1.36551988639502</v>
      </c>
      <c r="L673">
        <v>-1.1111413542184301</v>
      </c>
      <c r="M673">
        <v>0.89531588890200198</v>
      </c>
      <c r="N673" t="s">
        <v>1051</v>
      </c>
      <c r="O673" t="s">
        <v>1021</v>
      </c>
      <c r="P673" t="s">
        <v>1007</v>
      </c>
      <c r="Q673" t="s">
        <v>1008</v>
      </c>
      <c r="R673" t="s">
        <v>1021</v>
      </c>
      <c r="S673" t="s">
        <v>1030</v>
      </c>
      <c r="T673" t="s">
        <v>1030</v>
      </c>
      <c r="U673" t="s">
        <v>1007</v>
      </c>
      <c r="V673" t="s">
        <v>1009</v>
      </c>
      <c r="W673">
        <v>41</v>
      </c>
      <c r="X673">
        <v>-0.82147510606147101</v>
      </c>
      <c r="Y673">
        <v>-0.69791079314751803</v>
      </c>
      <c r="Z673">
        <v>-0.415860386241101</v>
      </c>
      <c r="AA673">
        <v>-0.780370662649994</v>
      </c>
      <c r="AB673">
        <v>-0.50079014919432097</v>
      </c>
      <c r="AC673">
        <v>0.77850159117575102</v>
      </c>
      <c r="AD673">
        <v>0.36345790684262302</v>
      </c>
      <c r="AE673">
        <v>-0.25229929388273697</v>
      </c>
      <c r="AF673">
        <v>-0.107023259892164</v>
      </c>
      <c r="AG673">
        <v>0.24949458615004899</v>
      </c>
      <c r="AH673">
        <v>0.52274049286135404</v>
      </c>
      <c r="AI673">
        <v>0.81324414907027098</v>
      </c>
      <c r="AJ673">
        <v>0.97609830628415195</v>
      </c>
      <c r="AK673">
        <v>0.53207462539875905</v>
      </c>
    </row>
    <row r="674" spans="1:37" x14ac:dyDescent="0.25">
      <c r="A674" t="s">
        <v>2295</v>
      </c>
      <c r="B674" t="s">
        <v>1179</v>
      </c>
      <c r="C674" t="s">
        <v>1094</v>
      </c>
      <c r="D674" t="s">
        <v>1095</v>
      </c>
      <c r="E674">
        <v>3507.3</v>
      </c>
      <c r="F674">
        <v>-1.0429590524988901</v>
      </c>
      <c r="G674">
        <v>0.29540026404083902</v>
      </c>
      <c r="H674">
        <v>-0.67819475011492802</v>
      </c>
      <c r="I674">
        <v>-1.2217784023328999</v>
      </c>
      <c r="J674">
        <v>0.45665817641767398</v>
      </c>
      <c r="K674">
        <v>-0.639537843166463</v>
      </c>
      <c r="L674">
        <v>-0.57044980894527697</v>
      </c>
      <c r="M674">
        <v>1.1277730935905801</v>
      </c>
      <c r="N674" t="s">
        <v>1030</v>
      </c>
      <c r="O674" t="s">
        <v>1008</v>
      </c>
      <c r="P674" t="s">
        <v>1021</v>
      </c>
      <c r="Q674" t="s">
        <v>1030</v>
      </c>
      <c r="R674" t="s">
        <v>1008</v>
      </c>
      <c r="S674" t="s">
        <v>1021</v>
      </c>
      <c r="T674" t="s">
        <v>1021</v>
      </c>
      <c r="U674" t="s">
        <v>1007</v>
      </c>
      <c r="V674" t="s">
        <v>1009</v>
      </c>
      <c r="W674">
        <v>76</v>
      </c>
      <c r="X674">
        <v>-0.31968886825591197</v>
      </c>
      <c r="Y674">
        <v>-1.4625092117613601</v>
      </c>
      <c r="Z674">
        <v>-1.5500748126971799</v>
      </c>
      <c r="AA674">
        <v>-1.50730482526625</v>
      </c>
      <c r="AB674">
        <v>-1.4369788774444101</v>
      </c>
      <c r="AC674">
        <v>-1.17006193427701</v>
      </c>
      <c r="AD674">
        <v>-0.918116997207857</v>
      </c>
      <c r="AE674">
        <v>-1.0128049740264</v>
      </c>
      <c r="AF674">
        <v>-1.1568812072244401</v>
      </c>
      <c r="AG674">
        <v>-1.1888755951564101</v>
      </c>
      <c r="AH674">
        <v>-0.84808657023883505</v>
      </c>
      <c r="AI674">
        <v>-0.40141556790744598</v>
      </c>
      <c r="AJ674">
        <v>-0.80916606968070603</v>
      </c>
      <c r="AK674">
        <v>-1.0429590524988901</v>
      </c>
    </row>
    <row r="675" spans="1:37" x14ac:dyDescent="0.25">
      <c r="A675" t="s">
        <v>2296</v>
      </c>
      <c r="B675" t="s">
        <v>1179</v>
      </c>
      <c r="C675" t="s">
        <v>1096</v>
      </c>
      <c r="D675" t="s">
        <v>1097</v>
      </c>
      <c r="E675">
        <v>2078</v>
      </c>
      <c r="F675">
        <v>1.3269515743831599</v>
      </c>
      <c r="G675">
        <v>3.7813008384623599E-2</v>
      </c>
      <c r="H675">
        <v>0.30236452320590601</v>
      </c>
      <c r="I675">
        <v>0.82079300487405504</v>
      </c>
      <c r="J675">
        <v>-0.49630558438142403</v>
      </c>
      <c r="K675">
        <v>-1.1400797323726</v>
      </c>
      <c r="L675">
        <v>-0.50999410169380699</v>
      </c>
      <c r="M675">
        <v>0.13852715942348101</v>
      </c>
      <c r="N675" t="s">
        <v>1020</v>
      </c>
      <c r="O675" t="s">
        <v>1008</v>
      </c>
      <c r="P675" t="s">
        <v>1006</v>
      </c>
      <c r="Q675" t="s">
        <v>1008</v>
      </c>
      <c r="R675" t="s">
        <v>1021</v>
      </c>
      <c r="S675" t="s">
        <v>1030</v>
      </c>
      <c r="T675" t="s">
        <v>1021</v>
      </c>
      <c r="U675" t="s">
        <v>1006</v>
      </c>
      <c r="V675" t="s">
        <v>1009</v>
      </c>
      <c r="W675">
        <v>10</v>
      </c>
      <c r="X675">
        <v>-0.56308077089393305</v>
      </c>
      <c r="Y675">
        <v>-0.26612906760699401</v>
      </c>
      <c r="Z675">
        <v>-1.02013858398242</v>
      </c>
      <c r="AA675">
        <v>-0.55728223744333105</v>
      </c>
      <c r="AB675">
        <v>-0.19231933960351</v>
      </c>
      <c r="AC675">
        <v>-1.16428237444208</v>
      </c>
      <c r="AD675">
        <v>-1.4685785106906399</v>
      </c>
      <c r="AE675">
        <v>-0.81911846850719405</v>
      </c>
      <c r="AF675">
        <v>-0.30742782922831902</v>
      </c>
      <c r="AG675">
        <v>0.232106185113331</v>
      </c>
      <c r="AH675">
        <v>0.114132957698135</v>
      </c>
      <c r="AI675">
        <v>0.65854114767385097</v>
      </c>
      <c r="AJ675">
        <v>0.96527771698913001</v>
      </c>
      <c r="AK675">
        <v>1.3269515743831599</v>
      </c>
    </row>
    <row r="676" spans="1:37" x14ac:dyDescent="0.25">
      <c r="A676" t="s">
        <v>2297</v>
      </c>
      <c r="B676" t="s">
        <v>1179</v>
      </c>
      <c r="C676" t="s">
        <v>1098</v>
      </c>
      <c r="D676" t="s">
        <v>1099</v>
      </c>
      <c r="E676">
        <v>3522.4</v>
      </c>
      <c r="F676">
        <v>0.72397883856568201</v>
      </c>
      <c r="G676">
        <v>0.70078225619039203</v>
      </c>
      <c r="H676">
        <v>-0.41511707841939499</v>
      </c>
      <c r="I676">
        <v>0.86644017337411094</v>
      </c>
      <c r="J676">
        <v>-0.58875516143678996</v>
      </c>
      <c r="K676">
        <v>-1.3289571411419201</v>
      </c>
      <c r="L676">
        <v>-0.77657949481363597</v>
      </c>
      <c r="M676">
        <v>0.19984994777777601</v>
      </c>
      <c r="N676" t="s">
        <v>1051</v>
      </c>
      <c r="O676" t="s">
        <v>1007</v>
      </c>
      <c r="P676" t="s">
        <v>1021</v>
      </c>
      <c r="Q676" t="s">
        <v>1007</v>
      </c>
      <c r="R676" t="s">
        <v>1021</v>
      </c>
      <c r="S676" t="s">
        <v>1030</v>
      </c>
      <c r="T676" t="s">
        <v>1021</v>
      </c>
      <c r="U676" t="s">
        <v>1006</v>
      </c>
      <c r="V676" t="s">
        <v>1009</v>
      </c>
      <c r="W676">
        <v>33</v>
      </c>
      <c r="X676">
        <v>-0.27828436094512898</v>
      </c>
      <c r="Y676">
        <v>-0.26977928730713702</v>
      </c>
      <c r="Z676">
        <v>-0.61264416044445702</v>
      </c>
      <c r="AA676">
        <v>-0.96710731532077698</v>
      </c>
      <c r="AB676">
        <v>-0.83411211776127103</v>
      </c>
      <c r="AC676">
        <v>-0.57556889894894703</v>
      </c>
      <c r="AD676">
        <v>0.25441985955435498</v>
      </c>
      <c r="AE676">
        <v>0.12798766853773799</v>
      </c>
      <c r="AF676">
        <v>0.45948004522473002</v>
      </c>
      <c r="AG676">
        <v>0.38606427539511201</v>
      </c>
      <c r="AH676">
        <v>0.29768508773791402</v>
      </c>
      <c r="AI676">
        <v>1.19053672889022</v>
      </c>
      <c r="AJ676">
        <v>1.4066468360372899</v>
      </c>
      <c r="AK676">
        <v>0.72397883856568201</v>
      </c>
    </row>
    <row r="677" spans="1:37" x14ac:dyDescent="0.25">
      <c r="A677" t="s">
        <v>2298</v>
      </c>
      <c r="B677" t="s">
        <v>1179</v>
      </c>
      <c r="C677" t="s">
        <v>1100</v>
      </c>
      <c r="D677" t="s">
        <v>1101</v>
      </c>
      <c r="E677">
        <v>7112</v>
      </c>
      <c r="F677">
        <v>0.67159749819544501</v>
      </c>
      <c r="G677">
        <v>-0.68322186594022705</v>
      </c>
      <c r="H677">
        <v>0.58065676494680196</v>
      </c>
      <c r="I677">
        <v>0.96884007449694298</v>
      </c>
      <c r="J677">
        <v>-1.30035959554166</v>
      </c>
      <c r="K677">
        <v>-1.6566143651229099</v>
      </c>
      <c r="L677">
        <v>-1.01953674072667</v>
      </c>
      <c r="M677">
        <v>-1.6266394526713099</v>
      </c>
      <c r="N677" t="s">
        <v>1051</v>
      </c>
      <c r="O677" t="s">
        <v>1030</v>
      </c>
      <c r="P677" t="s">
        <v>1008</v>
      </c>
      <c r="Q677" t="s">
        <v>1007</v>
      </c>
      <c r="R677" t="s">
        <v>1030</v>
      </c>
      <c r="S677" t="s">
        <v>1030</v>
      </c>
      <c r="T677" t="s">
        <v>1030</v>
      </c>
      <c r="U677" t="s">
        <v>1030</v>
      </c>
      <c r="V677" t="s">
        <v>1009</v>
      </c>
      <c r="W677">
        <v>35</v>
      </c>
      <c r="X677">
        <v>-0.54844734138505602</v>
      </c>
      <c r="Y677">
        <v>0.31283934974838601</v>
      </c>
      <c r="Z677">
        <v>-0.38350557863860701</v>
      </c>
      <c r="AA677">
        <v>-1.04275207810324</v>
      </c>
      <c r="AB677">
        <v>-1.05787789870431</v>
      </c>
      <c r="AC677">
        <v>-1.0737135584905</v>
      </c>
      <c r="AD677">
        <v>-0.13533118820050499</v>
      </c>
      <c r="AE677">
        <v>-0.20508358332239399</v>
      </c>
      <c r="AF677">
        <v>-0.273138549992826</v>
      </c>
      <c r="AG677">
        <v>-0.17432708282649501</v>
      </c>
      <c r="AH677">
        <v>-2.55513003748719E-2</v>
      </c>
      <c r="AI677">
        <v>0.325725834715061</v>
      </c>
      <c r="AJ677">
        <v>0.69632596768132005</v>
      </c>
      <c r="AK677">
        <v>0.67159749819544501</v>
      </c>
    </row>
    <row r="678" spans="1:37" x14ac:dyDescent="0.25">
      <c r="A678" t="s">
        <v>2299</v>
      </c>
      <c r="B678" t="s">
        <v>1179</v>
      </c>
      <c r="C678" t="s">
        <v>1102</v>
      </c>
      <c r="D678" t="s">
        <v>1103</v>
      </c>
      <c r="E678">
        <v>2253.9</v>
      </c>
      <c r="F678">
        <v>0.32031561159196997</v>
      </c>
      <c r="G678">
        <v>0.168964428733829</v>
      </c>
      <c r="H678">
        <v>0.52564544722385698</v>
      </c>
      <c r="I678">
        <v>0.26765749292823998</v>
      </c>
      <c r="J678">
        <v>-0.50940104964442701</v>
      </c>
      <c r="K678">
        <v>-1.4588879731981199</v>
      </c>
      <c r="L678">
        <v>-0.127023017313695</v>
      </c>
      <c r="M678">
        <v>-0.122385727364063</v>
      </c>
      <c r="N678" t="s">
        <v>1008</v>
      </c>
      <c r="O678" t="s">
        <v>1008</v>
      </c>
      <c r="P678" t="s">
        <v>1008</v>
      </c>
      <c r="Q678" t="s">
        <v>1006</v>
      </c>
      <c r="R678" t="s">
        <v>1021</v>
      </c>
      <c r="S678" t="s">
        <v>1030</v>
      </c>
      <c r="T678" t="s">
        <v>1006</v>
      </c>
      <c r="U678" t="s">
        <v>1006</v>
      </c>
      <c r="V678" t="s">
        <v>1009</v>
      </c>
      <c r="W678">
        <v>49</v>
      </c>
      <c r="X678">
        <v>-0.701723399917906</v>
      </c>
      <c r="Y678">
        <v>-0.24959901647250099</v>
      </c>
      <c r="Z678">
        <v>0.55000539171016005</v>
      </c>
      <c r="AA678">
        <v>2.17245245479856E-2</v>
      </c>
      <c r="AB678">
        <v>-0.57164788298834002</v>
      </c>
      <c r="AC678">
        <v>-0.45571735639633398</v>
      </c>
      <c r="AD678">
        <v>0.45029422287951798</v>
      </c>
      <c r="AE678">
        <v>0.31300986277979398</v>
      </c>
      <c r="AF678">
        <v>0.35934987718969003</v>
      </c>
      <c r="AG678">
        <v>0.18058278617651499</v>
      </c>
      <c r="AH678">
        <v>-4.57431140965339E-2</v>
      </c>
      <c r="AI678">
        <v>0.86405238548377905</v>
      </c>
      <c r="AJ678">
        <v>0.80968607025064099</v>
      </c>
      <c r="AK678">
        <v>0.32031561159196997</v>
      </c>
    </row>
    <row r="679" spans="1:37" x14ac:dyDescent="0.25">
      <c r="A679" t="s">
        <v>2300</v>
      </c>
      <c r="B679" t="s">
        <v>1179</v>
      </c>
      <c r="C679" t="s">
        <v>1104</v>
      </c>
      <c r="D679" t="s">
        <v>1105</v>
      </c>
      <c r="E679">
        <v>5359</v>
      </c>
      <c r="F679">
        <v>0.41486588146699499</v>
      </c>
      <c r="G679">
        <v>-0.76978243077895503</v>
      </c>
      <c r="H679">
        <v>1.20014956130023</v>
      </c>
      <c r="I679">
        <v>1.11828658565636</v>
      </c>
      <c r="J679">
        <v>-1.39958986192274</v>
      </c>
      <c r="K679">
        <v>-1.5885555728260199</v>
      </c>
      <c r="L679">
        <v>-0.241860767726294</v>
      </c>
      <c r="M679">
        <v>-2.0150630729730601</v>
      </c>
      <c r="N679" t="s">
        <v>1008</v>
      </c>
      <c r="O679" t="s">
        <v>1030</v>
      </c>
      <c r="P679" t="s">
        <v>1007</v>
      </c>
      <c r="Q679" t="s">
        <v>1007</v>
      </c>
      <c r="R679" t="s">
        <v>1030</v>
      </c>
      <c r="S679" t="s">
        <v>1030</v>
      </c>
      <c r="T679" t="s">
        <v>1006</v>
      </c>
      <c r="U679" t="s">
        <v>1030</v>
      </c>
      <c r="V679" t="s">
        <v>1009</v>
      </c>
      <c r="W679">
        <v>46</v>
      </c>
      <c r="X679">
        <v>1.0613097395143201</v>
      </c>
      <c r="Y679">
        <v>0.93078270278104702</v>
      </c>
      <c r="Z679">
        <v>0.48319294549522601</v>
      </c>
      <c r="AA679">
        <v>0.146519622875392</v>
      </c>
      <c r="AB679">
        <v>-0.168734069434232</v>
      </c>
      <c r="AC679">
        <v>-0.41284634854602098</v>
      </c>
      <c r="AD679">
        <v>1.2516569570585701</v>
      </c>
      <c r="AE679">
        <v>1.61457740001215</v>
      </c>
      <c r="AF679">
        <v>1.1744146215361599</v>
      </c>
      <c r="AG679">
        <v>0.59416012846045496</v>
      </c>
      <c r="AH679">
        <v>1.2848078936062099</v>
      </c>
      <c r="AI679">
        <v>1.6595636305032</v>
      </c>
      <c r="AJ679">
        <v>1.19467101441012</v>
      </c>
      <c r="AK679">
        <v>0.41486588146699499</v>
      </c>
    </row>
    <row r="680" spans="1:37" x14ac:dyDescent="0.25">
      <c r="A680" t="s">
        <v>2301</v>
      </c>
      <c r="B680" t="s">
        <v>1179</v>
      </c>
      <c r="C680" t="s">
        <v>1106</v>
      </c>
      <c r="D680" t="s">
        <v>1107</v>
      </c>
      <c r="E680">
        <v>1445.3</v>
      </c>
      <c r="F680">
        <v>1.12999200351877</v>
      </c>
      <c r="N680" t="s">
        <v>1014</v>
      </c>
      <c r="O680" t="s">
        <v>1014</v>
      </c>
      <c r="P680" t="s">
        <v>1014</v>
      </c>
      <c r="Q680" t="s">
        <v>1014</v>
      </c>
      <c r="R680" t="s">
        <v>1014</v>
      </c>
      <c r="S680" t="s">
        <v>1014</v>
      </c>
      <c r="T680" t="s">
        <v>1014</v>
      </c>
      <c r="U680" t="s">
        <v>1014</v>
      </c>
      <c r="V680" t="s">
        <v>1015</v>
      </c>
      <c r="W680">
        <v>14</v>
      </c>
      <c r="X680">
        <v>0.13549775402045899</v>
      </c>
      <c r="Y680">
        <v>0.14590111608996001</v>
      </c>
      <c r="Z680">
        <v>0.104379510277139</v>
      </c>
      <c r="AA680">
        <v>-0.309440828844886</v>
      </c>
      <c r="AB680">
        <v>-0.33371300243017099</v>
      </c>
      <c r="AC680">
        <v>0.15997138387374299</v>
      </c>
      <c r="AD680">
        <v>0.62883708937830096</v>
      </c>
      <c r="AE680">
        <v>0.71666168058788904</v>
      </c>
      <c r="AF680">
        <v>0.85539340474945302</v>
      </c>
      <c r="AG680">
        <v>0.30615936876851202</v>
      </c>
      <c r="AH680">
        <v>0.84512843952329897</v>
      </c>
      <c r="AI680">
        <v>1.5926836208892501</v>
      </c>
      <c r="AJ680">
        <v>1.11025158836442</v>
      </c>
      <c r="AK680">
        <v>1.12999200351877</v>
      </c>
    </row>
    <row r="681" spans="1:37" x14ac:dyDescent="0.25">
      <c r="A681" t="s">
        <v>2302</v>
      </c>
      <c r="B681" t="s">
        <v>1179</v>
      </c>
      <c r="C681" t="s">
        <v>1108</v>
      </c>
      <c r="D681" t="s">
        <v>1109</v>
      </c>
      <c r="E681">
        <v>4178.3999999999996</v>
      </c>
      <c r="F681">
        <v>-0.67932517236089696</v>
      </c>
      <c r="G681">
        <v>-0.68633830154227804</v>
      </c>
      <c r="H681">
        <v>-1.3638217938428499E-2</v>
      </c>
      <c r="I681">
        <v>0.97710874304894002</v>
      </c>
      <c r="J681">
        <v>-1.22549883614712</v>
      </c>
      <c r="K681">
        <v>-1.72144818684393</v>
      </c>
      <c r="L681">
        <v>-0.78903605370869401</v>
      </c>
      <c r="M681">
        <v>-1.03960545115405</v>
      </c>
      <c r="N681" t="s">
        <v>1030</v>
      </c>
      <c r="O681" t="s">
        <v>1030</v>
      </c>
      <c r="P681" t="s">
        <v>1006</v>
      </c>
      <c r="Q681" t="s">
        <v>1007</v>
      </c>
      <c r="R681" t="s">
        <v>1030</v>
      </c>
      <c r="S681" t="s">
        <v>1030</v>
      </c>
      <c r="T681" t="s">
        <v>1021</v>
      </c>
      <c r="U681" t="s">
        <v>1030</v>
      </c>
      <c r="V681" t="s">
        <v>1009</v>
      </c>
      <c r="W681">
        <v>72</v>
      </c>
      <c r="X681">
        <v>1.1509790059707199</v>
      </c>
      <c r="Y681">
        <v>1.0594986612549699</v>
      </c>
      <c r="Z681">
        <v>8.3806269633283095E-2</v>
      </c>
      <c r="AA681">
        <v>-0.90032633452911304</v>
      </c>
      <c r="AB681">
        <v>-0.61738528787131597</v>
      </c>
      <c r="AC681">
        <v>-0.20273431941095801</v>
      </c>
      <c r="AD681">
        <v>0.70830807886496805</v>
      </c>
      <c r="AE681">
        <v>-0.22027173495578001</v>
      </c>
      <c r="AF681">
        <v>-0.62026155880956002</v>
      </c>
      <c r="AG681">
        <v>-0.58625354249212303</v>
      </c>
      <c r="AH681">
        <v>0.22618783481188301</v>
      </c>
      <c r="AI681">
        <v>0.23505210483327099</v>
      </c>
      <c r="AJ681">
        <v>9.7668799643170795E-2</v>
      </c>
      <c r="AK681">
        <v>-0.67932517236089696</v>
      </c>
    </row>
    <row r="682" spans="1:37" x14ac:dyDescent="0.25">
      <c r="A682" t="s">
        <v>2303</v>
      </c>
      <c r="B682" t="s">
        <v>1179</v>
      </c>
      <c r="C682" t="s">
        <v>1110</v>
      </c>
      <c r="D682" t="s">
        <v>1111</v>
      </c>
      <c r="E682">
        <v>847.6</v>
      </c>
      <c r="F682">
        <v>0.53134365507460501</v>
      </c>
      <c r="N682" t="s">
        <v>1014</v>
      </c>
      <c r="O682" t="s">
        <v>1014</v>
      </c>
      <c r="P682" t="s">
        <v>1014</v>
      </c>
      <c r="Q682" t="s">
        <v>1014</v>
      </c>
      <c r="R682" t="s">
        <v>1014</v>
      </c>
      <c r="S682" t="s">
        <v>1014</v>
      </c>
      <c r="T682" t="s">
        <v>1014</v>
      </c>
      <c r="U682" t="s">
        <v>1014</v>
      </c>
      <c r="V682" t="s">
        <v>1015</v>
      </c>
      <c r="W682">
        <v>42</v>
      </c>
      <c r="X682">
        <v>0.22932577343521601</v>
      </c>
      <c r="Y682">
        <v>0.47028635400443197</v>
      </c>
      <c r="Z682">
        <v>0.291655783583461</v>
      </c>
      <c r="AA682">
        <v>-0.39880222263805398</v>
      </c>
      <c r="AB682">
        <v>-0.46299943308962499</v>
      </c>
      <c r="AC682">
        <v>-0.11336187294069699</v>
      </c>
      <c r="AD682">
        <v>-0.28739582735556402</v>
      </c>
      <c r="AE682">
        <v>-5.95634786098296E-2</v>
      </c>
      <c r="AF682">
        <v>0.46981330691969497</v>
      </c>
      <c r="AG682">
        <v>0.59151932869656898</v>
      </c>
      <c r="AH682">
        <v>1.0223801248475599</v>
      </c>
      <c r="AI682">
        <v>0.90632611142886699</v>
      </c>
      <c r="AJ682">
        <v>0.80655434916257995</v>
      </c>
      <c r="AK682">
        <v>0.53134365507460501</v>
      </c>
    </row>
    <row r="683" spans="1:37" x14ac:dyDescent="0.25">
      <c r="A683" t="s">
        <v>2304</v>
      </c>
      <c r="B683" t="s">
        <v>1179</v>
      </c>
      <c r="C683" t="s">
        <v>1112</v>
      </c>
      <c r="D683" t="s">
        <v>1113</v>
      </c>
      <c r="E683">
        <v>509.4</v>
      </c>
      <c r="F683">
        <v>-0.89749706713802302</v>
      </c>
      <c r="N683" t="s">
        <v>1014</v>
      </c>
      <c r="O683" t="s">
        <v>1014</v>
      </c>
      <c r="P683" t="s">
        <v>1014</v>
      </c>
      <c r="Q683" t="s">
        <v>1014</v>
      </c>
      <c r="R683" t="s">
        <v>1014</v>
      </c>
      <c r="S683" t="s">
        <v>1014</v>
      </c>
      <c r="T683" t="s">
        <v>1014</v>
      </c>
      <c r="U683" t="s">
        <v>1014</v>
      </c>
      <c r="V683" t="s">
        <v>1015</v>
      </c>
      <c r="W683">
        <v>74</v>
      </c>
      <c r="X683">
        <v>-1.10764439743955</v>
      </c>
      <c r="Y683">
        <v>-0.96935776260976103</v>
      </c>
      <c r="Z683">
        <v>-1.08153020626924</v>
      </c>
      <c r="AA683">
        <v>-0.98355868408104496</v>
      </c>
      <c r="AB683">
        <v>-1.0106798439331399</v>
      </c>
      <c r="AC683">
        <v>-0.94210398060863398</v>
      </c>
      <c r="AD683">
        <v>-1.19334142074794</v>
      </c>
      <c r="AE683">
        <v>-0.74171263193317505</v>
      </c>
      <c r="AF683">
        <v>-0.85136816779949098</v>
      </c>
      <c r="AG683">
        <v>-0.62919490446540904</v>
      </c>
      <c r="AH683">
        <v>-3.9936592676275501E-2</v>
      </c>
      <c r="AI683">
        <v>-0.293150553319175</v>
      </c>
      <c r="AJ683">
        <v>-0.72517067131808</v>
      </c>
      <c r="AK683">
        <v>-0.89749706713802302</v>
      </c>
    </row>
    <row r="684" spans="1:37" x14ac:dyDescent="0.25">
      <c r="A684" t="s">
        <v>2305</v>
      </c>
      <c r="B684" t="s">
        <v>1179</v>
      </c>
      <c r="C684" t="s">
        <v>1114</v>
      </c>
      <c r="D684" t="s">
        <v>1115</v>
      </c>
      <c r="E684">
        <v>915.5</v>
      </c>
      <c r="F684">
        <v>-0.224713042109838</v>
      </c>
      <c r="N684" t="s">
        <v>1014</v>
      </c>
      <c r="O684" t="s">
        <v>1014</v>
      </c>
      <c r="P684" t="s">
        <v>1014</v>
      </c>
      <c r="Q684" t="s">
        <v>1014</v>
      </c>
      <c r="R684" t="s">
        <v>1014</v>
      </c>
      <c r="S684" t="s">
        <v>1014</v>
      </c>
      <c r="T684" t="s">
        <v>1014</v>
      </c>
      <c r="U684" t="s">
        <v>1014</v>
      </c>
      <c r="V684" t="s">
        <v>1015</v>
      </c>
      <c r="W684">
        <v>65</v>
      </c>
      <c r="X684">
        <v>-1.35757177681386</v>
      </c>
      <c r="Y684">
        <v>-1.3212594460118601</v>
      </c>
      <c r="Z684">
        <v>-1.3833844648622899</v>
      </c>
      <c r="AA684">
        <v>-1.4046866213504801</v>
      </c>
      <c r="AB684">
        <v>-1.3682798611376299</v>
      </c>
      <c r="AC684">
        <v>-1.4111998409105</v>
      </c>
      <c r="AD684">
        <v>-1.3500050588154699</v>
      </c>
      <c r="AE684">
        <v>-1.2752345832404599</v>
      </c>
      <c r="AF684">
        <v>-1.1729470169699201</v>
      </c>
      <c r="AG684">
        <v>-1.0983458419657399</v>
      </c>
      <c r="AH684">
        <v>-0.90273752986073497</v>
      </c>
      <c r="AI684">
        <v>-0.71891163634588295</v>
      </c>
      <c r="AJ684">
        <v>0.113352623660327</v>
      </c>
      <c r="AK684">
        <v>-0.224713042109838</v>
      </c>
    </row>
    <row r="685" spans="1:37" x14ac:dyDescent="0.25">
      <c r="A685" t="s">
        <v>2306</v>
      </c>
      <c r="B685" t="s">
        <v>1179</v>
      </c>
      <c r="C685" t="s">
        <v>1116</v>
      </c>
      <c r="D685" t="s">
        <v>1117</v>
      </c>
      <c r="E685">
        <v>1998.6</v>
      </c>
      <c r="F685">
        <v>-0.119336867162691</v>
      </c>
      <c r="G685">
        <v>-0.33504195163073702</v>
      </c>
      <c r="H685">
        <v>0.80602843503688903</v>
      </c>
      <c r="I685">
        <v>0.98394920205436398</v>
      </c>
      <c r="J685">
        <v>-0.50880683335189103</v>
      </c>
      <c r="K685">
        <v>-0.74802981631392196</v>
      </c>
      <c r="L685">
        <v>0.3584080583184</v>
      </c>
      <c r="M685">
        <v>8.5037579186833107E-3</v>
      </c>
      <c r="N685" t="s">
        <v>1006</v>
      </c>
      <c r="O685" t="s">
        <v>1006</v>
      </c>
      <c r="P685" t="s">
        <v>1008</v>
      </c>
      <c r="Q685" t="s">
        <v>1007</v>
      </c>
      <c r="R685" t="s">
        <v>1021</v>
      </c>
      <c r="S685" t="s">
        <v>1021</v>
      </c>
      <c r="T685" t="s">
        <v>1008</v>
      </c>
      <c r="U685" t="s">
        <v>1006</v>
      </c>
      <c r="V685" t="s">
        <v>1009</v>
      </c>
      <c r="W685">
        <v>62</v>
      </c>
      <c r="X685">
        <v>0.139059186193879</v>
      </c>
      <c r="Y685">
        <v>0.147149398770482</v>
      </c>
      <c r="Z685">
        <v>0.39564576834496601</v>
      </c>
      <c r="AA685">
        <v>0.36946751357390301</v>
      </c>
      <c r="AB685">
        <v>0.48416315463203302</v>
      </c>
      <c r="AC685">
        <v>0.50709053281929695</v>
      </c>
      <c r="AD685">
        <v>0.81193581488387301</v>
      </c>
      <c r="AE685">
        <v>0.77625479456778601</v>
      </c>
      <c r="AF685">
        <v>0.97528107989180701</v>
      </c>
      <c r="AG685">
        <v>1.67942374733022</v>
      </c>
      <c r="AH685">
        <v>1.54762473469006</v>
      </c>
      <c r="AI685">
        <v>1.68886305452596</v>
      </c>
      <c r="AJ685">
        <v>1.5488664233341101</v>
      </c>
      <c r="AK685">
        <v>-0.119336867162691</v>
      </c>
    </row>
    <row r="686" spans="1:37" x14ac:dyDescent="0.25">
      <c r="A686" t="s">
        <v>2307</v>
      </c>
      <c r="B686" t="s">
        <v>1179</v>
      </c>
      <c r="C686" t="s">
        <v>1118</v>
      </c>
      <c r="D686" t="s">
        <v>1119</v>
      </c>
      <c r="E686">
        <v>790.1</v>
      </c>
      <c r="F686">
        <v>0.21069333852765401</v>
      </c>
      <c r="N686" t="s">
        <v>1014</v>
      </c>
      <c r="O686" t="s">
        <v>1014</v>
      </c>
      <c r="P686" t="s">
        <v>1014</v>
      </c>
      <c r="Q686" t="s">
        <v>1014</v>
      </c>
      <c r="R686" t="s">
        <v>1014</v>
      </c>
      <c r="S686" t="s">
        <v>1014</v>
      </c>
      <c r="T686" t="s">
        <v>1014</v>
      </c>
      <c r="U686" t="s">
        <v>1014</v>
      </c>
      <c r="V686" t="s">
        <v>1015</v>
      </c>
      <c r="W686">
        <v>54</v>
      </c>
      <c r="X686">
        <v>-1.3004822867635299</v>
      </c>
      <c r="Y686">
        <v>-1.4209893522878601</v>
      </c>
      <c r="Z686">
        <v>-1.5036666044226901</v>
      </c>
      <c r="AA686">
        <v>-1.55521175333863</v>
      </c>
      <c r="AB686">
        <v>-1.6892715530026701</v>
      </c>
      <c r="AC686">
        <v>-1.6500804352066301</v>
      </c>
      <c r="AD686">
        <v>-1.6381656739724799</v>
      </c>
      <c r="AE686">
        <v>-1.45480813763575</v>
      </c>
      <c r="AF686">
        <v>-1.06294868276546</v>
      </c>
      <c r="AG686">
        <v>-1.17372755609839</v>
      </c>
      <c r="AH686">
        <v>-1.3611801832409001</v>
      </c>
      <c r="AI686">
        <v>-0.398586801350927</v>
      </c>
      <c r="AJ686">
        <v>-0.192673685054778</v>
      </c>
      <c r="AK686">
        <v>0.21069333852765401</v>
      </c>
    </row>
    <row r="687" spans="1:37" x14ac:dyDescent="0.25">
      <c r="A687" t="s">
        <v>2308</v>
      </c>
      <c r="B687" t="s">
        <v>1179</v>
      </c>
      <c r="C687" t="s">
        <v>1120</v>
      </c>
      <c r="D687" t="s">
        <v>1121</v>
      </c>
      <c r="E687">
        <v>395.9</v>
      </c>
      <c r="F687">
        <v>-0.48722156377099901</v>
      </c>
      <c r="N687" t="s">
        <v>1014</v>
      </c>
      <c r="O687" t="s">
        <v>1014</v>
      </c>
      <c r="P687" t="s">
        <v>1014</v>
      </c>
      <c r="Q687" t="s">
        <v>1014</v>
      </c>
      <c r="R687" t="s">
        <v>1014</v>
      </c>
      <c r="S687" t="s">
        <v>1014</v>
      </c>
      <c r="T687" t="s">
        <v>1014</v>
      </c>
      <c r="U687" t="s">
        <v>1014</v>
      </c>
      <c r="V687" t="s">
        <v>1015</v>
      </c>
      <c r="W687">
        <v>70</v>
      </c>
      <c r="X687">
        <v>-0.93192839261481997</v>
      </c>
      <c r="Y687">
        <v>-0.84152630509040005</v>
      </c>
      <c r="Z687">
        <v>-0.86510490441544396</v>
      </c>
      <c r="AA687">
        <v>-1.0620742324043599</v>
      </c>
      <c r="AB687">
        <v>-0.88200443434239595</v>
      </c>
      <c r="AC687">
        <v>-0.75076613107206902</v>
      </c>
      <c r="AD687">
        <v>-0.82430129918401995</v>
      </c>
      <c r="AE687">
        <v>-0.54719733853990804</v>
      </c>
      <c r="AF687">
        <v>-0.546392760623159</v>
      </c>
      <c r="AG687">
        <v>-0.74310482201169004</v>
      </c>
      <c r="AH687">
        <v>9.3662907187116604E-2</v>
      </c>
      <c r="AI687">
        <v>-1.0599111437625801</v>
      </c>
      <c r="AJ687">
        <v>-0.887958318708157</v>
      </c>
      <c r="AK687">
        <v>-0.48722156377099901</v>
      </c>
    </row>
    <row r="688" spans="1:37" x14ac:dyDescent="0.25">
      <c r="A688" t="s">
        <v>2309</v>
      </c>
      <c r="B688" t="s">
        <v>1179</v>
      </c>
      <c r="C688" t="s">
        <v>1122</v>
      </c>
      <c r="D688" t="s">
        <v>1123</v>
      </c>
      <c r="E688">
        <v>3934.8</v>
      </c>
      <c r="F688">
        <v>-0.913048119753883</v>
      </c>
      <c r="G688">
        <v>0.66510196308503999</v>
      </c>
      <c r="H688">
        <v>-0.86708444963079201</v>
      </c>
      <c r="I688">
        <v>-0.68466800298183395</v>
      </c>
      <c r="J688">
        <v>0.35042339911263498</v>
      </c>
      <c r="K688">
        <v>1.3095583180255199</v>
      </c>
      <c r="L688">
        <v>-0.43563496576962402</v>
      </c>
      <c r="M688">
        <v>1.5755530267814899</v>
      </c>
      <c r="N688" t="s">
        <v>1030</v>
      </c>
      <c r="O688" t="s">
        <v>1007</v>
      </c>
      <c r="P688" t="s">
        <v>1021</v>
      </c>
      <c r="Q688" t="s">
        <v>1021</v>
      </c>
      <c r="R688" t="s">
        <v>1008</v>
      </c>
      <c r="S688" t="s">
        <v>1007</v>
      </c>
      <c r="T688" t="s">
        <v>1021</v>
      </c>
      <c r="U688" t="s">
        <v>1007</v>
      </c>
      <c r="V688" t="s">
        <v>1009</v>
      </c>
      <c r="W688">
        <v>75</v>
      </c>
      <c r="X688">
        <v>-1.2393228974842501</v>
      </c>
      <c r="Y688">
        <v>-1.46099746009909</v>
      </c>
      <c r="Z688">
        <v>-1.45826296796017</v>
      </c>
      <c r="AA688">
        <v>-1.3230871141952101</v>
      </c>
      <c r="AB688">
        <v>-1.13018635720633</v>
      </c>
      <c r="AC688">
        <v>-1.25864714879328</v>
      </c>
      <c r="AD688">
        <v>-1.0561745149123201</v>
      </c>
      <c r="AE688">
        <v>-0.89301458883298002</v>
      </c>
      <c r="AF688">
        <v>-0.77358222395654497</v>
      </c>
      <c r="AG688">
        <v>-0.61567082573504095</v>
      </c>
      <c r="AH688">
        <v>-0.17108362503652899</v>
      </c>
      <c r="AI688">
        <v>0.32073300971433699</v>
      </c>
      <c r="AJ688">
        <v>-0.256017957056412</v>
      </c>
      <c r="AK688">
        <v>-0.913048119753883</v>
      </c>
    </row>
    <row r="689" spans="1:37" x14ac:dyDescent="0.25">
      <c r="A689" t="s">
        <v>2310</v>
      </c>
      <c r="B689" t="s">
        <v>1179</v>
      </c>
      <c r="C689" t="s">
        <v>1124</v>
      </c>
      <c r="D689" t="s">
        <v>1125</v>
      </c>
      <c r="E689">
        <v>6700.1</v>
      </c>
      <c r="F689">
        <v>-0.45898812754767998</v>
      </c>
      <c r="G689">
        <v>-1.9692520789341E-2</v>
      </c>
      <c r="H689">
        <v>-0.16297031406742801</v>
      </c>
      <c r="I689">
        <v>-0.112926520481925</v>
      </c>
      <c r="J689">
        <v>0.22896523735514099</v>
      </c>
      <c r="K689">
        <v>0.13007248109126701</v>
      </c>
      <c r="L689">
        <v>-0.71139005208772599</v>
      </c>
      <c r="M689">
        <v>0.732366533553645</v>
      </c>
      <c r="N689" t="s">
        <v>1021</v>
      </c>
      <c r="O689" t="s">
        <v>1008</v>
      </c>
      <c r="P689" t="s">
        <v>1006</v>
      </c>
      <c r="Q689" t="s">
        <v>1021</v>
      </c>
      <c r="R689" t="s">
        <v>1008</v>
      </c>
      <c r="S689" t="s">
        <v>1006</v>
      </c>
      <c r="T689" t="s">
        <v>1021</v>
      </c>
      <c r="U689" t="s">
        <v>1008</v>
      </c>
      <c r="V689" t="s">
        <v>1009</v>
      </c>
      <c r="W689">
        <v>69</v>
      </c>
      <c r="X689">
        <v>-0.185513021114107</v>
      </c>
      <c r="Y689">
        <v>-0.45878340580497901</v>
      </c>
      <c r="Z689">
        <v>-0.67774012892169899</v>
      </c>
      <c r="AA689">
        <v>-0.45179097407903701</v>
      </c>
      <c r="AB689">
        <v>-0.33186739217432099</v>
      </c>
      <c r="AC689">
        <v>-0.130287157385653</v>
      </c>
      <c r="AD689">
        <v>-8.6595229675782801E-2</v>
      </c>
      <c r="AE689">
        <v>-0.17137083425258501</v>
      </c>
      <c r="AF689">
        <v>-0.26499119856539199</v>
      </c>
      <c r="AG689">
        <v>-0.48630479222009498</v>
      </c>
      <c r="AH689">
        <v>-0.21672207426791201</v>
      </c>
      <c r="AI689">
        <v>0.13880916495544199</v>
      </c>
      <c r="AJ689">
        <v>1.13613237067096E-2</v>
      </c>
      <c r="AK689">
        <v>-0.45898812754767998</v>
      </c>
    </row>
    <row r="690" spans="1:37" x14ac:dyDescent="0.25">
      <c r="A690" t="s">
        <v>2311</v>
      </c>
      <c r="B690" t="s">
        <v>1179</v>
      </c>
      <c r="C690" t="s">
        <v>1126</v>
      </c>
      <c r="D690" t="s">
        <v>1127</v>
      </c>
      <c r="E690">
        <v>2958.5</v>
      </c>
      <c r="F690">
        <v>0.62439266505773605</v>
      </c>
      <c r="G690">
        <v>-0.15350602983247899</v>
      </c>
      <c r="H690">
        <v>0.213517760501407</v>
      </c>
      <c r="I690">
        <v>0.79720860484339395</v>
      </c>
      <c r="J690">
        <v>-0.95784166236776502</v>
      </c>
      <c r="K690">
        <v>-0.90467686374343304</v>
      </c>
      <c r="L690">
        <v>-7.3441334579792697E-2</v>
      </c>
      <c r="M690">
        <v>-0.87984821616803999</v>
      </c>
      <c r="N690" t="s">
        <v>1051</v>
      </c>
      <c r="O690" t="s">
        <v>1006</v>
      </c>
      <c r="P690" t="s">
        <v>1006</v>
      </c>
      <c r="Q690" t="s">
        <v>1008</v>
      </c>
      <c r="R690" t="s">
        <v>1030</v>
      </c>
      <c r="S690" t="s">
        <v>1021</v>
      </c>
      <c r="T690" t="s">
        <v>1006</v>
      </c>
      <c r="U690" t="s">
        <v>1030</v>
      </c>
      <c r="V690" t="s">
        <v>1009</v>
      </c>
      <c r="W690">
        <v>36</v>
      </c>
      <c r="X690">
        <v>0.134650201881302</v>
      </c>
      <c r="Y690">
        <v>0.128251476473041</v>
      </c>
      <c r="Z690">
        <v>0.21909268341480401</v>
      </c>
      <c r="AA690">
        <v>0.13092418528039501</v>
      </c>
      <c r="AB690">
        <v>-0.58703910169346896</v>
      </c>
      <c r="AC690">
        <v>-0.81332067510920902</v>
      </c>
      <c r="AD690">
        <v>-0.31308813750703801</v>
      </c>
      <c r="AE690">
        <v>0.10500620001300601</v>
      </c>
      <c r="AF690">
        <v>0.59942264965404701</v>
      </c>
      <c r="AG690">
        <v>0.189275929129432</v>
      </c>
      <c r="AH690">
        <v>8.6980324681735794E-3</v>
      </c>
      <c r="AI690">
        <v>0.66993278516606702</v>
      </c>
      <c r="AJ690">
        <v>0.91017641890752199</v>
      </c>
      <c r="AK690">
        <v>0.62439266505773605</v>
      </c>
    </row>
    <row r="691" spans="1:37" x14ac:dyDescent="0.25">
      <c r="A691" t="s">
        <v>2312</v>
      </c>
      <c r="B691" t="s">
        <v>1179</v>
      </c>
      <c r="C691" t="s">
        <v>1128</v>
      </c>
      <c r="D691" t="s">
        <v>1129</v>
      </c>
      <c r="E691">
        <v>3554.8</v>
      </c>
      <c r="F691">
        <v>0.86703918268040903</v>
      </c>
      <c r="G691">
        <v>0.371688744856633</v>
      </c>
      <c r="H691">
        <v>-8.6494115102326804E-4</v>
      </c>
      <c r="I691">
        <v>0.66616747914963703</v>
      </c>
      <c r="J691">
        <v>-0.55451539186601995</v>
      </c>
      <c r="K691">
        <v>-0.357267624485547</v>
      </c>
      <c r="L691">
        <v>-0.334211312798811</v>
      </c>
      <c r="M691">
        <v>9.6089806794590907E-2</v>
      </c>
      <c r="N691" t="s">
        <v>1020</v>
      </c>
      <c r="O691" t="s">
        <v>1008</v>
      </c>
      <c r="P691" t="s">
        <v>1006</v>
      </c>
      <c r="Q691" t="s">
        <v>1008</v>
      </c>
      <c r="R691" t="s">
        <v>1021</v>
      </c>
      <c r="S691" t="s">
        <v>1021</v>
      </c>
      <c r="T691" t="s">
        <v>1006</v>
      </c>
      <c r="U691" t="s">
        <v>1006</v>
      </c>
      <c r="V691" t="s">
        <v>1009</v>
      </c>
      <c r="W691">
        <v>26</v>
      </c>
      <c r="X691">
        <v>0.13187574944734701</v>
      </c>
      <c r="Y691">
        <v>-0.55033999151547697</v>
      </c>
      <c r="Z691">
        <v>-0.129274380873411</v>
      </c>
      <c r="AA691">
        <v>0.29057155133472301</v>
      </c>
      <c r="AB691">
        <v>0.41701448856363099</v>
      </c>
      <c r="AC691">
        <v>-1.02453668825171</v>
      </c>
      <c r="AD691">
        <v>-0.56407722815976402</v>
      </c>
      <c r="AE691">
        <v>-1.9238198896439699E-4</v>
      </c>
      <c r="AF691">
        <v>0.245549833157783</v>
      </c>
      <c r="AG691">
        <v>0.24272419831186001</v>
      </c>
      <c r="AH691">
        <v>0.23191279217090199</v>
      </c>
      <c r="AI691">
        <v>0.49935425503653003</v>
      </c>
      <c r="AJ691">
        <v>0.72962976892366405</v>
      </c>
      <c r="AK691">
        <v>0.86703918268040903</v>
      </c>
    </row>
    <row r="692" spans="1:37" x14ac:dyDescent="0.25">
      <c r="A692" t="s">
        <v>2313</v>
      </c>
      <c r="B692" t="s">
        <v>1179</v>
      </c>
      <c r="C692" t="s">
        <v>1130</v>
      </c>
      <c r="D692" t="s">
        <v>1131</v>
      </c>
      <c r="E692">
        <v>6191.7</v>
      </c>
      <c r="F692">
        <v>-0.205390907615911</v>
      </c>
      <c r="G692">
        <v>-0.86673681466984998</v>
      </c>
      <c r="H692">
        <v>-0.10862453713174799</v>
      </c>
      <c r="I692">
        <v>0.85151682996084599</v>
      </c>
      <c r="J692">
        <v>-1.5441515929096901</v>
      </c>
      <c r="K692">
        <v>-1.1909454076930199</v>
      </c>
      <c r="L692">
        <v>-0.98731917975799199</v>
      </c>
      <c r="M692">
        <v>-2.5146339257739498</v>
      </c>
      <c r="N692" t="s">
        <v>1021</v>
      </c>
      <c r="O692" t="s">
        <v>1030</v>
      </c>
      <c r="P692" t="s">
        <v>1006</v>
      </c>
      <c r="Q692" t="s">
        <v>1008</v>
      </c>
      <c r="R692" t="s">
        <v>1030</v>
      </c>
      <c r="S692" t="s">
        <v>1030</v>
      </c>
      <c r="T692" t="s">
        <v>1030</v>
      </c>
      <c r="U692" t="s">
        <v>1030</v>
      </c>
      <c r="V692" t="s">
        <v>1009</v>
      </c>
      <c r="W692">
        <v>64</v>
      </c>
      <c r="X692">
        <v>-0.437033213452868</v>
      </c>
      <c r="Y692">
        <v>-0.36829400711182098</v>
      </c>
      <c r="Z692">
        <v>0.18858429958575801</v>
      </c>
      <c r="AA692">
        <v>0.61693641327314697</v>
      </c>
      <c r="AB692">
        <v>0.38896816427521402</v>
      </c>
      <c r="AC692">
        <v>-0.41314945745355502</v>
      </c>
      <c r="AD692">
        <v>-0.92356601329976196</v>
      </c>
      <c r="AE692">
        <v>-0.67413217644131795</v>
      </c>
      <c r="AF692">
        <v>-0.38782606031452199</v>
      </c>
      <c r="AG692">
        <v>-0.94435780406026704</v>
      </c>
      <c r="AH692">
        <v>-0.65185977266970296</v>
      </c>
      <c r="AI692">
        <v>0.17318022466157701</v>
      </c>
      <c r="AJ692">
        <v>0.39448437471755399</v>
      </c>
      <c r="AK692">
        <v>-0.205390907615911</v>
      </c>
    </row>
    <row r="693" spans="1:37" x14ac:dyDescent="0.25">
      <c r="A693" t="s">
        <v>2314</v>
      </c>
      <c r="B693" t="s">
        <v>1179</v>
      </c>
      <c r="C693" t="s">
        <v>1132</v>
      </c>
      <c r="D693" t="s">
        <v>1133</v>
      </c>
      <c r="E693">
        <v>2089.8000000000002</v>
      </c>
      <c r="F693">
        <v>0.62314947683117905</v>
      </c>
      <c r="G693">
        <v>0.27055338199012502</v>
      </c>
      <c r="H693">
        <v>1.4718134960425999</v>
      </c>
      <c r="I693">
        <v>0.65661187772459295</v>
      </c>
      <c r="J693">
        <v>-0.51967474495622701</v>
      </c>
      <c r="K693">
        <v>1.4985945808569701</v>
      </c>
      <c r="L693">
        <v>-0.23575336259445601</v>
      </c>
      <c r="M693">
        <v>0.34015670263117898</v>
      </c>
      <c r="N693" t="s">
        <v>1051</v>
      </c>
      <c r="O693" t="s">
        <v>1008</v>
      </c>
      <c r="P693" t="s">
        <v>1007</v>
      </c>
      <c r="Q693" t="s">
        <v>1008</v>
      </c>
      <c r="R693" t="s">
        <v>1021</v>
      </c>
      <c r="S693" t="s">
        <v>1007</v>
      </c>
      <c r="T693" t="s">
        <v>1006</v>
      </c>
      <c r="U693" t="s">
        <v>1008</v>
      </c>
      <c r="V693" t="s">
        <v>1009</v>
      </c>
      <c r="W693">
        <v>37</v>
      </c>
      <c r="X693">
        <v>4.72879988697298E-2</v>
      </c>
      <c r="Y693">
        <v>9.3821531406673205E-3</v>
      </c>
      <c r="Z693">
        <v>-3.8366630513879301E-3</v>
      </c>
      <c r="AA693">
        <v>3.2757367932403302E-3</v>
      </c>
      <c r="AB693">
        <v>1.5957189367764898E-2</v>
      </c>
      <c r="AC693">
        <v>-0.101621457852186</v>
      </c>
      <c r="AD693">
        <v>0.217509105684904</v>
      </c>
      <c r="AE693">
        <v>0.57026155014305102</v>
      </c>
      <c r="AF693">
        <v>1.02010949816976</v>
      </c>
      <c r="AG693">
        <v>0.89066906038363602</v>
      </c>
      <c r="AH693">
        <v>1.0302683065698099</v>
      </c>
      <c r="AI693">
        <v>1.1288661541179601</v>
      </c>
      <c r="AJ693">
        <v>1.0298701573557001</v>
      </c>
      <c r="AK693">
        <v>0.62314947683117905</v>
      </c>
    </row>
    <row r="694" spans="1:37" x14ac:dyDescent="0.25">
      <c r="A694" t="s">
        <v>2315</v>
      </c>
      <c r="B694" t="s">
        <v>1179</v>
      </c>
      <c r="C694" t="s">
        <v>1134</v>
      </c>
      <c r="D694" t="s">
        <v>1135</v>
      </c>
      <c r="E694">
        <v>4821.8999999999996</v>
      </c>
      <c r="F694">
        <v>0.55715199444905705</v>
      </c>
      <c r="G694">
        <v>1.2832113668946801</v>
      </c>
      <c r="H694">
        <v>-0.18445518303907499</v>
      </c>
      <c r="I694">
        <v>-2.1006683935295201E-2</v>
      </c>
      <c r="J694">
        <v>0.19304291566112</v>
      </c>
      <c r="K694">
        <v>1.50293351429808</v>
      </c>
      <c r="L694">
        <v>-0.95124127742918896</v>
      </c>
      <c r="M694">
        <v>1.1641856901140899</v>
      </c>
      <c r="N694" t="s">
        <v>1051</v>
      </c>
      <c r="O694" t="s">
        <v>1007</v>
      </c>
      <c r="P694" t="s">
        <v>1021</v>
      </c>
      <c r="Q694" t="s">
        <v>1006</v>
      </c>
      <c r="R694" t="s">
        <v>1008</v>
      </c>
      <c r="S694" t="s">
        <v>1007</v>
      </c>
      <c r="T694" t="s">
        <v>1030</v>
      </c>
      <c r="U694" t="s">
        <v>1007</v>
      </c>
      <c r="V694" t="s">
        <v>1009</v>
      </c>
      <c r="W694">
        <v>40</v>
      </c>
      <c r="X694">
        <v>0.41315670524322401</v>
      </c>
      <c r="Y694">
        <v>0.25180206433864899</v>
      </c>
      <c r="Z694">
        <v>-2.2034256759684599E-2</v>
      </c>
      <c r="AA694">
        <v>-0.104961195940303</v>
      </c>
      <c r="AB694">
        <v>0.20199860075991799</v>
      </c>
      <c r="AC694">
        <v>0.15826548882417499</v>
      </c>
      <c r="AD694">
        <v>0.34519382767770201</v>
      </c>
      <c r="AE694">
        <v>0.60023629569893799</v>
      </c>
      <c r="AF694">
        <v>0.65678340552490599</v>
      </c>
      <c r="AG694">
        <v>0.42848378095349099</v>
      </c>
      <c r="AH694">
        <v>0.66828538377125102</v>
      </c>
      <c r="AI694">
        <v>0.85613360298929597</v>
      </c>
      <c r="AJ694">
        <v>0.81011379776868098</v>
      </c>
      <c r="AK694">
        <v>0.55715199444905705</v>
      </c>
    </row>
    <row r="695" spans="1:37" x14ac:dyDescent="0.25">
      <c r="A695" t="s">
        <v>2316</v>
      </c>
      <c r="B695" t="s">
        <v>1179</v>
      </c>
      <c r="C695" t="s">
        <v>1136</v>
      </c>
      <c r="D695" t="s">
        <v>1137</v>
      </c>
      <c r="E695">
        <v>3485.3</v>
      </c>
      <c r="F695">
        <v>0.30700695016074397</v>
      </c>
      <c r="G695">
        <v>1.3715980561282299</v>
      </c>
      <c r="H695">
        <v>-0.81904665911698005</v>
      </c>
      <c r="I695">
        <v>-2.2328214287117801E-2</v>
      </c>
      <c r="J695">
        <v>0.83037987154209503</v>
      </c>
      <c r="K695">
        <v>1.02223540347988</v>
      </c>
      <c r="L695">
        <v>-0.95441197204100503</v>
      </c>
      <c r="M695">
        <v>0.85345604511870898</v>
      </c>
      <c r="N695" t="s">
        <v>1008</v>
      </c>
      <c r="O695" t="s">
        <v>1007</v>
      </c>
      <c r="P695" t="s">
        <v>1021</v>
      </c>
      <c r="Q695" t="s">
        <v>1006</v>
      </c>
      <c r="R695" t="s">
        <v>1007</v>
      </c>
      <c r="S695" t="s">
        <v>1007</v>
      </c>
      <c r="T695" t="s">
        <v>1030</v>
      </c>
      <c r="U695" t="s">
        <v>1007</v>
      </c>
      <c r="V695" t="s">
        <v>1009</v>
      </c>
      <c r="W695">
        <v>51</v>
      </c>
      <c r="X695">
        <v>-8.6350799754682406E-2</v>
      </c>
      <c r="Y695">
        <v>0.108453323581165</v>
      </c>
      <c r="Z695">
        <v>3.5394772213957502E-2</v>
      </c>
      <c r="AA695">
        <v>-0.22344716031622699</v>
      </c>
      <c r="AB695">
        <v>-0.305952985711124</v>
      </c>
      <c r="AC695">
        <v>-0.37513505834565702</v>
      </c>
      <c r="AD695">
        <v>-0.12641049202548099</v>
      </c>
      <c r="AE695">
        <v>0.23205666307411699</v>
      </c>
      <c r="AF695">
        <v>0.26664659093781101</v>
      </c>
      <c r="AG695">
        <v>0.28017530726377898</v>
      </c>
      <c r="AH695">
        <v>0.54330416913078705</v>
      </c>
      <c r="AI695">
        <v>0.617520538022164</v>
      </c>
      <c r="AJ695">
        <v>0.404262606755874</v>
      </c>
      <c r="AK695">
        <v>0.30700695016074397</v>
      </c>
    </row>
    <row r="696" spans="1:37" x14ac:dyDescent="0.25">
      <c r="A696" t="s">
        <v>2317</v>
      </c>
      <c r="B696" t="s">
        <v>1179</v>
      </c>
      <c r="C696" t="s">
        <v>1138</v>
      </c>
      <c r="D696" t="s">
        <v>1139</v>
      </c>
      <c r="E696">
        <v>424.4</v>
      </c>
      <c r="F696">
        <v>0.17777189366332399</v>
      </c>
      <c r="N696" t="s">
        <v>1014</v>
      </c>
      <c r="O696" t="s">
        <v>1014</v>
      </c>
      <c r="P696" t="s">
        <v>1014</v>
      </c>
      <c r="Q696" t="s">
        <v>1014</v>
      </c>
      <c r="R696" t="s">
        <v>1014</v>
      </c>
      <c r="S696" t="s">
        <v>1014</v>
      </c>
      <c r="T696" t="s">
        <v>1014</v>
      </c>
      <c r="U696" t="s">
        <v>1014</v>
      </c>
      <c r="V696" t="s">
        <v>1015</v>
      </c>
      <c r="W696">
        <v>57</v>
      </c>
      <c r="X696">
        <v>-0.95658610707714997</v>
      </c>
      <c r="Y696">
        <v>-0.67364111972263396</v>
      </c>
      <c r="Z696">
        <v>-0.61914981419716497</v>
      </c>
      <c r="AA696">
        <v>-0.687830624399284</v>
      </c>
      <c r="AB696">
        <v>-0.43538473205814099</v>
      </c>
      <c r="AC696">
        <v>-0.18478662080168601</v>
      </c>
      <c r="AD696">
        <v>-1.01923634868172</v>
      </c>
      <c r="AE696">
        <v>-0.29346234619570999</v>
      </c>
      <c r="AF696">
        <v>0.44258569124465902</v>
      </c>
      <c r="AG696">
        <v>-0.13011846468457799</v>
      </c>
      <c r="AH696">
        <v>0.47479062292582402</v>
      </c>
      <c r="AI696">
        <v>0.69332355768369802</v>
      </c>
      <c r="AJ696">
        <v>0.240787635938781</v>
      </c>
      <c r="AK696">
        <v>0.17777189366332399</v>
      </c>
    </row>
    <row r="697" spans="1:37" x14ac:dyDescent="0.25">
      <c r="A697" t="s">
        <v>2318</v>
      </c>
      <c r="B697" t="s">
        <v>1179</v>
      </c>
      <c r="C697" t="s">
        <v>1140</v>
      </c>
      <c r="D697" t="s">
        <v>1141</v>
      </c>
      <c r="E697">
        <v>1137.4000000000001</v>
      </c>
      <c r="F697">
        <v>0.93882506078225303</v>
      </c>
      <c r="G697">
        <v>6.8625791963493901E-2</v>
      </c>
      <c r="H697">
        <v>1.8616298203215</v>
      </c>
      <c r="I697">
        <v>-0.47604888989376898</v>
      </c>
      <c r="J697">
        <v>-0.26721842999518097</v>
      </c>
      <c r="K697">
        <v>0.44325897673578502</v>
      </c>
      <c r="L697">
        <v>-0.80413178775406702</v>
      </c>
      <c r="M697">
        <v>0.52661043703265698</v>
      </c>
      <c r="N697" t="s">
        <v>1020</v>
      </c>
      <c r="O697" t="s">
        <v>1008</v>
      </c>
      <c r="P697" t="s">
        <v>1007</v>
      </c>
      <c r="Q697" t="s">
        <v>1021</v>
      </c>
      <c r="R697" t="s">
        <v>1021</v>
      </c>
      <c r="S697" t="s">
        <v>1006</v>
      </c>
      <c r="T697" t="s">
        <v>1021</v>
      </c>
      <c r="U697" t="s">
        <v>1008</v>
      </c>
      <c r="V697" t="s">
        <v>1009</v>
      </c>
      <c r="W697">
        <v>23</v>
      </c>
      <c r="X697">
        <v>0.176965536652366</v>
      </c>
      <c r="Y697">
        <v>-6.8289536790111696E-2</v>
      </c>
      <c r="Z697">
        <v>0.212929122782992</v>
      </c>
      <c r="AA697">
        <v>0.88344210431844805</v>
      </c>
      <c r="AB697">
        <v>0.66005658970157</v>
      </c>
      <c r="AC697">
        <v>0.128265891505707</v>
      </c>
      <c r="AD697">
        <v>0.17127144931954499</v>
      </c>
      <c r="AE697">
        <v>0.61122573433183702</v>
      </c>
      <c r="AF697">
        <v>0.65388876679290897</v>
      </c>
      <c r="AG697">
        <v>0.197700696508253</v>
      </c>
      <c r="AH697">
        <v>0.37946288886520502</v>
      </c>
      <c r="AI697">
        <v>0.99479237607566895</v>
      </c>
      <c r="AJ697">
        <v>0.97407964032821204</v>
      </c>
      <c r="AK697">
        <v>0.93882506078225303</v>
      </c>
    </row>
    <row r="698" spans="1:37" x14ac:dyDescent="0.25">
      <c r="A698" t="s">
        <v>2319</v>
      </c>
      <c r="B698" t="s">
        <v>1179</v>
      </c>
      <c r="C698" t="s">
        <v>1142</v>
      </c>
      <c r="D698" t="s">
        <v>1143</v>
      </c>
      <c r="E698">
        <v>1231.3</v>
      </c>
      <c r="F698">
        <v>1.4280060152938401</v>
      </c>
      <c r="G698">
        <v>2.4365971466150098</v>
      </c>
      <c r="H698">
        <v>-1.25690077390969</v>
      </c>
      <c r="I698">
        <v>-2.4988246309696298</v>
      </c>
      <c r="J698">
        <v>0.265141204714061</v>
      </c>
      <c r="K698">
        <v>0.16993318134951099</v>
      </c>
      <c r="L698">
        <v>8.1344592233038096E-2</v>
      </c>
      <c r="M698">
        <v>1.06319455735461</v>
      </c>
      <c r="N698" t="s">
        <v>1020</v>
      </c>
      <c r="O698" t="s">
        <v>1007</v>
      </c>
      <c r="P698" t="s">
        <v>1030</v>
      </c>
      <c r="Q698" t="s">
        <v>1030</v>
      </c>
      <c r="R698" t="s">
        <v>1008</v>
      </c>
      <c r="S698" t="s">
        <v>1006</v>
      </c>
      <c r="T698" t="s">
        <v>1008</v>
      </c>
      <c r="U698" t="s">
        <v>1007</v>
      </c>
      <c r="V698" t="s">
        <v>1009</v>
      </c>
      <c r="W698">
        <v>9</v>
      </c>
      <c r="X698">
        <v>0.426783357661429</v>
      </c>
      <c r="Y698">
        <v>2.1438571224692698E-2</v>
      </c>
      <c r="Z698">
        <v>-0.12252319627698099</v>
      </c>
      <c r="AA698">
        <v>0.35703103050123203</v>
      </c>
      <c r="AB698">
        <v>0.50477457752217603</v>
      </c>
      <c r="AC698">
        <v>-7.9020236004704897E-2</v>
      </c>
      <c r="AD698">
        <v>-0.66420631236424099</v>
      </c>
      <c r="AE698">
        <v>0.417412141114128</v>
      </c>
      <c r="AF698">
        <v>0.82109746907506798</v>
      </c>
      <c r="AG698">
        <v>0.65056721507413395</v>
      </c>
      <c r="AH698">
        <v>1.12922575817981</v>
      </c>
      <c r="AI698">
        <v>1.30381885552704</v>
      </c>
      <c r="AJ698">
        <v>1.32347960370041</v>
      </c>
      <c r="AK698">
        <v>1.4280060152938401</v>
      </c>
    </row>
    <row r="699" spans="1:37" x14ac:dyDescent="0.25">
      <c r="A699" t="s">
        <v>2320</v>
      </c>
      <c r="B699" t="s">
        <v>1179</v>
      </c>
      <c r="C699" t="s">
        <v>1144</v>
      </c>
      <c r="D699" t="s">
        <v>1145</v>
      </c>
      <c r="E699">
        <v>4358.2</v>
      </c>
      <c r="F699">
        <v>1.4973188230757299</v>
      </c>
      <c r="G699">
        <v>-0.43763953020072899</v>
      </c>
      <c r="H699">
        <v>-1.25690077390969</v>
      </c>
      <c r="I699">
        <v>0.835053708554233</v>
      </c>
      <c r="J699">
        <v>-0.23643441553827499</v>
      </c>
      <c r="K699">
        <v>1.0691182292874599</v>
      </c>
      <c r="L699">
        <v>-3.91349605545862E-2</v>
      </c>
      <c r="M699">
        <v>1.9810586370184999</v>
      </c>
      <c r="N699" t="s">
        <v>1020</v>
      </c>
      <c r="O699" t="s">
        <v>1021</v>
      </c>
      <c r="P699" t="s">
        <v>1030</v>
      </c>
      <c r="Q699" t="s">
        <v>1008</v>
      </c>
      <c r="R699" t="s">
        <v>1021</v>
      </c>
      <c r="S699" t="s">
        <v>1007</v>
      </c>
      <c r="T699" t="s">
        <v>1006</v>
      </c>
      <c r="U699" t="s">
        <v>1007</v>
      </c>
      <c r="V699" t="s">
        <v>1009</v>
      </c>
      <c r="W699">
        <v>7</v>
      </c>
      <c r="X699">
        <v>0.63574712431161196</v>
      </c>
      <c r="Y699">
        <v>0.21802253159885601</v>
      </c>
      <c r="Z699">
        <v>-0.22946335609388199</v>
      </c>
      <c r="AA699">
        <v>-0.18852140471290799</v>
      </c>
      <c r="AB699">
        <v>0.172879720743881</v>
      </c>
      <c r="AC699">
        <v>0.49680913830234003</v>
      </c>
      <c r="AD699">
        <v>0.49634814991606402</v>
      </c>
      <c r="AE699">
        <v>0.98841243776058596</v>
      </c>
      <c r="AF699">
        <v>0.99760268039397104</v>
      </c>
      <c r="AG699">
        <v>0.94312524222243499</v>
      </c>
      <c r="AH699">
        <v>1.3622160486602499</v>
      </c>
      <c r="AI699">
        <v>1.5211145639797801</v>
      </c>
      <c r="AJ699">
        <v>1.58916068787382</v>
      </c>
      <c r="AK699">
        <v>1.4973188230757299</v>
      </c>
    </row>
    <row r="700" spans="1:37" x14ac:dyDescent="0.25">
      <c r="A700" t="s">
        <v>2321</v>
      </c>
      <c r="B700" t="s">
        <v>1179</v>
      </c>
      <c r="C700" t="s">
        <v>1146</v>
      </c>
      <c r="D700" t="s">
        <v>1147</v>
      </c>
      <c r="E700">
        <v>5045</v>
      </c>
      <c r="F700">
        <v>0.23723623115455</v>
      </c>
      <c r="G700">
        <v>-0.59212746342912603</v>
      </c>
      <c r="H700">
        <v>-0.477268125351893</v>
      </c>
      <c r="I700">
        <v>0.21195786646932999</v>
      </c>
      <c r="J700">
        <v>0.56297457385489302</v>
      </c>
      <c r="K700">
        <v>-0.66116484265247</v>
      </c>
      <c r="L700">
        <v>-3.1136482070792601E-2</v>
      </c>
      <c r="M700">
        <v>1.5672924893359499</v>
      </c>
      <c r="N700" t="s">
        <v>1008</v>
      </c>
      <c r="O700" t="s">
        <v>1030</v>
      </c>
      <c r="P700" t="s">
        <v>1021</v>
      </c>
      <c r="Q700" t="s">
        <v>1006</v>
      </c>
      <c r="R700" t="s">
        <v>1008</v>
      </c>
      <c r="S700" t="s">
        <v>1021</v>
      </c>
      <c r="T700" t="s">
        <v>1008</v>
      </c>
      <c r="U700" t="s">
        <v>1007</v>
      </c>
      <c r="V700" t="s">
        <v>1009</v>
      </c>
      <c r="W700">
        <v>53</v>
      </c>
      <c r="X700">
        <v>0.67669068877255101</v>
      </c>
      <c r="Y700">
        <v>0.74198030060402398</v>
      </c>
      <c r="Z700">
        <v>7.2045585868234494E-2</v>
      </c>
      <c r="AA700">
        <v>-0.25028570976051701</v>
      </c>
      <c r="AB700">
        <v>0.19850854789752501</v>
      </c>
      <c r="AC700">
        <v>-3.5116649156464598E-2</v>
      </c>
      <c r="AD700">
        <v>-0.23852764319238101</v>
      </c>
      <c r="AE700">
        <v>-0.433840864116323</v>
      </c>
      <c r="AF700">
        <v>0.31930720164655402</v>
      </c>
      <c r="AG700">
        <v>0.47110105692833298</v>
      </c>
      <c r="AH700">
        <v>0.63903891448138805</v>
      </c>
      <c r="AI700">
        <v>0.805544526737349</v>
      </c>
      <c r="AJ700">
        <v>0.34647969858829702</v>
      </c>
      <c r="AK700">
        <v>0.23723623115455</v>
      </c>
    </row>
    <row r="701" spans="1:37" x14ac:dyDescent="0.25">
      <c r="A701" t="s">
        <v>2322</v>
      </c>
      <c r="B701" t="s">
        <v>1179</v>
      </c>
      <c r="C701" t="s">
        <v>1148</v>
      </c>
      <c r="D701" t="s">
        <v>1149</v>
      </c>
      <c r="E701">
        <v>1993</v>
      </c>
      <c r="F701">
        <v>0.46727642444750001</v>
      </c>
      <c r="G701">
        <v>-1.7992334910887801E-2</v>
      </c>
      <c r="H701">
        <v>-1.6467170981885899</v>
      </c>
      <c r="I701">
        <v>8.6327154922056198E-2</v>
      </c>
      <c r="J701">
        <v>-0.31318119617901502</v>
      </c>
      <c r="K701">
        <v>0.52965648329501802</v>
      </c>
      <c r="L701">
        <v>0.39445992663474699</v>
      </c>
      <c r="M701">
        <v>1.1345579838803299</v>
      </c>
      <c r="N701" t="s">
        <v>1008</v>
      </c>
      <c r="O701" t="s">
        <v>1008</v>
      </c>
      <c r="P701" t="s">
        <v>1030</v>
      </c>
      <c r="Q701" t="s">
        <v>1006</v>
      </c>
      <c r="R701" t="s">
        <v>1021</v>
      </c>
      <c r="S701" t="s">
        <v>1008</v>
      </c>
      <c r="T701" t="s">
        <v>1008</v>
      </c>
      <c r="U701" t="s">
        <v>1007</v>
      </c>
      <c r="V701" t="s">
        <v>1009</v>
      </c>
      <c r="W701">
        <v>44</v>
      </c>
      <c r="X701">
        <v>-0.87925584471021101</v>
      </c>
      <c r="Y701">
        <v>-1.26617371526369</v>
      </c>
      <c r="Z701">
        <v>-0.33979035378232197</v>
      </c>
      <c r="AA701">
        <v>0.32667141660187399</v>
      </c>
      <c r="AB701">
        <v>-0.26957135297037099</v>
      </c>
      <c r="AC701">
        <v>-0.36346805289997802</v>
      </c>
      <c r="AD701">
        <v>0.23622926121548399</v>
      </c>
      <c r="AE701">
        <v>1.2312523196271199</v>
      </c>
      <c r="AF701">
        <v>0.76379305556393995</v>
      </c>
      <c r="AG701">
        <v>-0.30622362244981299</v>
      </c>
      <c r="AH701">
        <v>-0.70626533465845198</v>
      </c>
      <c r="AI701">
        <v>-0.30188062121270498</v>
      </c>
      <c r="AJ701">
        <v>-1.7776729087623799E-2</v>
      </c>
      <c r="AK701">
        <v>0.46727642444750001</v>
      </c>
    </row>
    <row r="702" spans="1:37" x14ac:dyDescent="0.25">
      <c r="A702" t="s">
        <v>2323</v>
      </c>
      <c r="B702" t="s">
        <v>1179</v>
      </c>
      <c r="C702" t="s">
        <v>1150</v>
      </c>
      <c r="D702" t="s">
        <v>1151</v>
      </c>
      <c r="E702">
        <v>6484.7</v>
      </c>
      <c r="F702">
        <v>-0.386756868827202</v>
      </c>
      <c r="G702">
        <v>4.47012101126033E-2</v>
      </c>
      <c r="H702">
        <v>-1.4859682844031901</v>
      </c>
      <c r="I702">
        <v>-0.351480065814195</v>
      </c>
      <c r="J702">
        <v>0.79633881086548397</v>
      </c>
      <c r="K702">
        <v>0.96030270267615303</v>
      </c>
      <c r="L702">
        <v>-9.0193722104112105E-3</v>
      </c>
      <c r="M702">
        <v>1.2876846722117801</v>
      </c>
      <c r="N702" t="s">
        <v>1021</v>
      </c>
      <c r="O702" t="s">
        <v>1008</v>
      </c>
      <c r="P702" t="s">
        <v>1030</v>
      </c>
      <c r="Q702" t="s">
        <v>1021</v>
      </c>
      <c r="R702" t="s">
        <v>1007</v>
      </c>
      <c r="S702" t="s">
        <v>1008</v>
      </c>
      <c r="T702" t="s">
        <v>1008</v>
      </c>
      <c r="U702" t="s">
        <v>1007</v>
      </c>
      <c r="V702" t="s">
        <v>1009</v>
      </c>
      <c r="W702">
        <v>67</v>
      </c>
      <c r="X702">
        <v>-0.54790009845597298</v>
      </c>
      <c r="Y702">
        <v>-0.83088250535238595</v>
      </c>
      <c r="Z702">
        <v>-0.78421348150330406</v>
      </c>
      <c r="AA702">
        <v>-0.32655183107846802</v>
      </c>
      <c r="AB702">
        <v>-0.27358765690660403</v>
      </c>
      <c r="AC702">
        <v>-0.37096229333718</v>
      </c>
      <c r="AD702">
        <v>-0.37413095794398699</v>
      </c>
      <c r="AE702">
        <v>-0.27234376561009999</v>
      </c>
      <c r="AF702">
        <v>-0.202937817820388</v>
      </c>
      <c r="AG702">
        <v>-0.539238629193452</v>
      </c>
      <c r="AH702">
        <v>2.1971435147994101E-2</v>
      </c>
      <c r="AI702">
        <v>-0.244360803531007</v>
      </c>
      <c r="AJ702">
        <v>-0.76029255432509402</v>
      </c>
      <c r="AK702">
        <v>-0.386756868827202</v>
      </c>
    </row>
    <row r="703" spans="1:37" x14ac:dyDescent="0.25">
      <c r="A703" t="s">
        <v>2324</v>
      </c>
      <c r="B703" t="s">
        <v>1179</v>
      </c>
      <c r="C703" t="s">
        <v>1152</v>
      </c>
      <c r="D703" t="s">
        <v>1153</v>
      </c>
      <c r="E703">
        <v>463.6</v>
      </c>
      <c r="F703">
        <v>-0.405237942772042</v>
      </c>
      <c r="G703">
        <v>1.2171087171837101</v>
      </c>
      <c r="H703">
        <v>-1.6467170981885899</v>
      </c>
      <c r="I703">
        <v>-0.67766335779179498</v>
      </c>
      <c r="J703">
        <v>0.44583560191369798</v>
      </c>
      <c r="K703">
        <v>-0.41576114477431603</v>
      </c>
      <c r="L703">
        <v>5.7191352934203799E-2</v>
      </c>
      <c r="M703">
        <v>0.65249351816646195</v>
      </c>
      <c r="N703" t="s">
        <v>1021</v>
      </c>
      <c r="O703" t="s">
        <v>1007</v>
      </c>
      <c r="P703" t="s">
        <v>1030</v>
      </c>
      <c r="Q703" t="s">
        <v>1021</v>
      </c>
      <c r="R703" t="s">
        <v>1008</v>
      </c>
      <c r="S703" t="s">
        <v>1021</v>
      </c>
      <c r="T703" t="s">
        <v>1008</v>
      </c>
      <c r="U703" t="s">
        <v>1008</v>
      </c>
      <c r="V703" t="s">
        <v>1009</v>
      </c>
      <c r="W703">
        <v>68</v>
      </c>
      <c r="X703">
        <v>-0.57008962033900101</v>
      </c>
      <c r="Y703">
        <v>-0.61129085659586602</v>
      </c>
      <c r="Z703">
        <v>-0.77636467923021901</v>
      </c>
      <c r="AA703">
        <v>-0.75586872897397095</v>
      </c>
      <c r="AB703">
        <v>-0.87795602407307405</v>
      </c>
      <c r="AC703">
        <v>-1.0253885027623699</v>
      </c>
      <c r="AD703">
        <v>-0.56169532983052695</v>
      </c>
      <c r="AE703">
        <v>-0.199185768733501</v>
      </c>
      <c r="AF703">
        <v>-0.676257636676034</v>
      </c>
      <c r="AG703">
        <v>-0.85843241843590601</v>
      </c>
      <c r="AH703">
        <v>-0.33752079571757898</v>
      </c>
      <c r="AI703">
        <v>0.211284063455041</v>
      </c>
      <c r="AJ703">
        <v>0.227059439094356</v>
      </c>
      <c r="AK703">
        <v>-0.405237942772042</v>
      </c>
    </row>
    <row r="704" spans="1:37" x14ac:dyDescent="0.25">
      <c r="A704" t="s">
        <v>2325</v>
      </c>
      <c r="B704" t="s">
        <v>1179</v>
      </c>
      <c r="C704" t="s">
        <v>1154</v>
      </c>
      <c r="D704" t="s">
        <v>1155</v>
      </c>
      <c r="E704">
        <v>2448.8000000000002</v>
      </c>
      <c r="F704">
        <v>0.15977535955525099</v>
      </c>
      <c r="G704">
        <v>-0.55132954033709503</v>
      </c>
      <c r="H704">
        <v>0.53700567886871997</v>
      </c>
      <c r="I704">
        <v>0.15531327560470801</v>
      </c>
      <c r="J704">
        <v>2.07368994551194E-2</v>
      </c>
      <c r="K704">
        <v>-1.14916079717102</v>
      </c>
      <c r="L704">
        <v>-0.79307197542705499</v>
      </c>
      <c r="M704">
        <v>-6.57504808755979E-2</v>
      </c>
      <c r="N704" t="s">
        <v>1006</v>
      </c>
      <c r="O704" t="s">
        <v>1021</v>
      </c>
      <c r="P704" t="s">
        <v>1008</v>
      </c>
      <c r="Q704" t="s">
        <v>1006</v>
      </c>
      <c r="R704" t="s">
        <v>1006</v>
      </c>
      <c r="S704" t="s">
        <v>1030</v>
      </c>
      <c r="T704" t="s">
        <v>1021</v>
      </c>
      <c r="U704" t="s">
        <v>1006</v>
      </c>
      <c r="V704" t="s">
        <v>1009</v>
      </c>
      <c r="W704">
        <v>58</v>
      </c>
      <c r="X704">
        <v>-0.89517295944590602</v>
      </c>
      <c r="Y704">
        <v>-0.75234446089052998</v>
      </c>
      <c r="Z704">
        <v>-1.12155701520735</v>
      </c>
      <c r="AA704">
        <v>-0.84693468007575001</v>
      </c>
      <c r="AB704">
        <v>-0.898550886513381</v>
      </c>
      <c r="AC704">
        <v>-1.0592696957997101</v>
      </c>
      <c r="AD704">
        <v>-0.199967785282229</v>
      </c>
      <c r="AE704">
        <v>-0.46862855009232002</v>
      </c>
      <c r="AF704">
        <v>0.13334800207963499</v>
      </c>
      <c r="AG704">
        <v>-1.14705632187585</v>
      </c>
      <c r="AH704">
        <v>-1.22086180925931</v>
      </c>
      <c r="AI704">
        <v>-0.452316643714963</v>
      </c>
      <c r="AJ704">
        <v>-0.48849975735143802</v>
      </c>
      <c r="AK704">
        <v>0.15977535955525099</v>
      </c>
    </row>
    <row r="705" spans="1:37" x14ac:dyDescent="0.25">
      <c r="A705" t="s">
        <v>2326</v>
      </c>
      <c r="B705" t="s">
        <v>1179</v>
      </c>
      <c r="C705" t="s">
        <v>1156</v>
      </c>
      <c r="D705" t="s">
        <v>1157</v>
      </c>
      <c r="E705">
        <v>2070.1999999999998</v>
      </c>
      <c r="F705">
        <v>-1.38949915920594</v>
      </c>
      <c r="G705">
        <v>-0.27366547114131601</v>
      </c>
      <c r="H705">
        <v>0.55381883652927699</v>
      </c>
      <c r="I705">
        <v>-0.76570512071698404</v>
      </c>
      <c r="J705">
        <v>0.74072497224283695</v>
      </c>
      <c r="K705">
        <v>-0.42494777679426798</v>
      </c>
      <c r="L705">
        <v>-0.30160590628231498</v>
      </c>
      <c r="M705">
        <v>-2.8720537633650699E-2</v>
      </c>
      <c r="N705" t="s">
        <v>1030</v>
      </c>
      <c r="O705" t="s">
        <v>1006</v>
      </c>
      <c r="P705" t="s">
        <v>1008</v>
      </c>
      <c r="Q705" t="s">
        <v>1030</v>
      </c>
      <c r="R705" t="s">
        <v>1007</v>
      </c>
      <c r="S705" t="s">
        <v>1021</v>
      </c>
      <c r="T705" t="s">
        <v>1006</v>
      </c>
      <c r="U705" t="s">
        <v>1006</v>
      </c>
      <c r="V705" t="s">
        <v>1009</v>
      </c>
      <c r="W705">
        <v>79</v>
      </c>
      <c r="X705">
        <v>-0.44749744958293702</v>
      </c>
      <c r="Y705">
        <v>-0.51526810538243295</v>
      </c>
      <c r="Z705">
        <v>-1.03472790440522</v>
      </c>
      <c r="AA705">
        <v>-1.1851880475643499</v>
      </c>
      <c r="AB705">
        <v>-1.0152532569983299</v>
      </c>
      <c r="AC705">
        <v>-0.981729253330065</v>
      </c>
      <c r="AD705">
        <v>-0.85900804903708505</v>
      </c>
      <c r="AE705">
        <v>-1.30022612556259</v>
      </c>
      <c r="AF705">
        <v>-1.41479893229961</v>
      </c>
      <c r="AG705">
        <v>-1.31605308171534</v>
      </c>
      <c r="AH705">
        <v>-1.35025603244158</v>
      </c>
      <c r="AI705">
        <v>-0.97289249504464603</v>
      </c>
      <c r="AJ705">
        <v>-0.911213505466827</v>
      </c>
      <c r="AK705">
        <v>-1.38949915920594</v>
      </c>
    </row>
    <row r="706" spans="1:37" x14ac:dyDescent="0.25">
      <c r="A706" t="s">
        <v>2327</v>
      </c>
      <c r="B706" t="s">
        <v>1179</v>
      </c>
      <c r="C706" t="s">
        <v>1158</v>
      </c>
      <c r="D706" t="s">
        <v>1159</v>
      </c>
      <c r="E706">
        <v>4177.3999999999996</v>
      </c>
      <c r="F706">
        <v>0.77892486902612001</v>
      </c>
      <c r="G706">
        <v>-0.22539496959438901</v>
      </c>
      <c r="H706">
        <v>1.0819971717637</v>
      </c>
      <c r="I706">
        <v>0.91896011337064598</v>
      </c>
      <c r="J706">
        <v>6.2287107412659602E-2</v>
      </c>
      <c r="K706">
        <v>1.6311411987506199</v>
      </c>
      <c r="L706">
        <v>-0.54202994226166501</v>
      </c>
      <c r="M706">
        <v>1.48095880750248</v>
      </c>
      <c r="N706" t="s">
        <v>1051</v>
      </c>
      <c r="O706" t="s">
        <v>1006</v>
      </c>
      <c r="P706" t="s">
        <v>1007</v>
      </c>
      <c r="Q706" t="s">
        <v>1007</v>
      </c>
      <c r="R706" t="s">
        <v>1006</v>
      </c>
      <c r="S706" t="s">
        <v>1007</v>
      </c>
      <c r="T706" t="s">
        <v>1021</v>
      </c>
      <c r="U706" t="s">
        <v>1007</v>
      </c>
      <c r="V706" t="s">
        <v>1009</v>
      </c>
      <c r="W706">
        <v>28</v>
      </c>
      <c r="X706">
        <v>0.36423401793617799</v>
      </c>
      <c r="Y706">
        <v>-0.198084529470439</v>
      </c>
      <c r="Z706">
        <v>-0.35507069811942499</v>
      </c>
      <c r="AA706">
        <v>0.11240982275127499</v>
      </c>
      <c r="AB706">
        <v>0.22556359468053999</v>
      </c>
      <c r="AC706">
        <v>-0.184438724750176</v>
      </c>
      <c r="AD706">
        <v>-0.125365525502767</v>
      </c>
      <c r="AE706">
        <v>-0.24556466121388201</v>
      </c>
      <c r="AF706">
        <v>-0.20340179973543099</v>
      </c>
      <c r="AG706">
        <v>0.46306570237765898</v>
      </c>
      <c r="AH706">
        <v>1.13681048648184</v>
      </c>
      <c r="AI706">
        <v>1.4725780766473699</v>
      </c>
      <c r="AJ706">
        <v>1.0436562671432199</v>
      </c>
      <c r="AK706">
        <v>0.77892486902612001</v>
      </c>
    </row>
    <row r="707" spans="1:37" x14ac:dyDescent="0.25">
      <c r="A707" t="s">
        <v>2328</v>
      </c>
      <c r="B707" t="s">
        <v>1179</v>
      </c>
      <c r="C707" t="s">
        <v>1160</v>
      </c>
      <c r="D707" t="s">
        <v>1161</v>
      </c>
      <c r="E707">
        <v>3159.2</v>
      </c>
      <c r="F707">
        <v>0.96362155459429899</v>
      </c>
      <c r="G707">
        <v>-7.5149910022921595E-2</v>
      </c>
      <c r="H707">
        <v>1.8616298203215</v>
      </c>
      <c r="I707">
        <v>1.1013115516323599</v>
      </c>
      <c r="J707">
        <v>4.1402132634976302E-2</v>
      </c>
      <c r="K707">
        <v>0.51209708888773198</v>
      </c>
      <c r="L707">
        <v>-0.67752975911612301</v>
      </c>
      <c r="M707">
        <v>1.1532755526454901</v>
      </c>
      <c r="N707" t="s">
        <v>1020</v>
      </c>
      <c r="O707" t="s">
        <v>1006</v>
      </c>
      <c r="P707" t="s">
        <v>1007</v>
      </c>
      <c r="Q707" t="s">
        <v>1007</v>
      </c>
      <c r="R707" t="s">
        <v>1006</v>
      </c>
      <c r="S707" t="s">
        <v>1008</v>
      </c>
      <c r="T707" t="s">
        <v>1021</v>
      </c>
      <c r="U707" t="s">
        <v>1007</v>
      </c>
      <c r="V707" t="s">
        <v>1009</v>
      </c>
      <c r="W707">
        <v>21</v>
      </c>
      <c r="X707">
        <v>1.35953987700418</v>
      </c>
      <c r="Y707">
        <v>0.40278062018864103</v>
      </c>
      <c r="Z707">
        <v>-0.91861916690512702</v>
      </c>
      <c r="AA707">
        <v>-0.64099212731216204</v>
      </c>
      <c r="AB707">
        <v>-0.61237685507896999</v>
      </c>
      <c r="AC707">
        <v>-0.71959068593416398</v>
      </c>
      <c r="AD707">
        <v>-0.45247919091743599</v>
      </c>
      <c r="AE707">
        <v>-0.51516834056361904</v>
      </c>
      <c r="AF707">
        <v>-0.23463664831144501</v>
      </c>
      <c r="AG707">
        <v>0.40056457435860299</v>
      </c>
      <c r="AH707">
        <v>1.1371606829051499</v>
      </c>
      <c r="AI707">
        <v>1.74078575709225</v>
      </c>
      <c r="AJ707">
        <v>1.22364978432365</v>
      </c>
      <c r="AK707">
        <v>0.96362155459429899</v>
      </c>
    </row>
    <row r="708" spans="1:37" x14ac:dyDescent="0.25">
      <c r="A708" t="s">
        <v>2329</v>
      </c>
      <c r="B708" t="s">
        <v>1179</v>
      </c>
      <c r="C708" t="s">
        <v>1162</v>
      </c>
      <c r="D708" t="s">
        <v>1163</v>
      </c>
      <c r="E708">
        <v>2360.1</v>
      </c>
      <c r="F708">
        <v>0.98684363707890399</v>
      </c>
      <c r="G708">
        <v>-0.615487523274724</v>
      </c>
      <c r="H708">
        <v>1.8616298203215</v>
      </c>
      <c r="I708">
        <v>1.18204869338958</v>
      </c>
      <c r="J708">
        <v>-0.31222467867224402</v>
      </c>
      <c r="K708">
        <v>-0.353087073309583</v>
      </c>
      <c r="L708">
        <v>0.69652689513972399</v>
      </c>
      <c r="M708">
        <v>-1.1945294022772599</v>
      </c>
      <c r="N708" t="s">
        <v>1020</v>
      </c>
      <c r="O708" t="s">
        <v>1030</v>
      </c>
      <c r="P708" t="s">
        <v>1007</v>
      </c>
      <c r="Q708" t="s">
        <v>1007</v>
      </c>
      <c r="R708" t="s">
        <v>1021</v>
      </c>
      <c r="S708" t="s">
        <v>1021</v>
      </c>
      <c r="T708" t="s">
        <v>1007</v>
      </c>
      <c r="U708" t="s">
        <v>1030</v>
      </c>
      <c r="V708" t="s">
        <v>1009</v>
      </c>
      <c r="W708">
        <v>19</v>
      </c>
      <c r="X708">
        <v>0.406237504404387</v>
      </c>
      <c r="Y708">
        <v>0.78396530401740006</v>
      </c>
      <c r="Z708">
        <v>0.348787065219129</v>
      </c>
      <c r="AA708">
        <v>0.33740903065547301</v>
      </c>
      <c r="AB708">
        <v>0.34077963353146301</v>
      </c>
      <c r="AC708">
        <v>0.18593133061895201</v>
      </c>
      <c r="AD708">
        <v>0.712887129262745</v>
      </c>
      <c r="AE708">
        <v>0.56733904926503698</v>
      </c>
      <c r="AF708">
        <v>0.30385079825065098</v>
      </c>
      <c r="AG708">
        <v>1.09539688906014</v>
      </c>
      <c r="AH708">
        <v>2.1528798877511601</v>
      </c>
      <c r="AI708">
        <v>2.2133003234967101</v>
      </c>
      <c r="AJ708">
        <v>1.6462386059743299</v>
      </c>
      <c r="AK708">
        <v>0.98684363707890399</v>
      </c>
    </row>
    <row r="709" spans="1:37" x14ac:dyDescent="0.25">
      <c r="A709" t="s">
        <v>2330</v>
      </c>
      <c r="B709" t="s">
        <v>1179</v>
      </c>
      <c r="C709" t="s">
        <v>1164</v>
      </c>
      <c r="D709" t="s">
        <v>1165</v>
      </c>
      <c r="E709">
        <v>2927.6</v>
      </c>
      <c r="F709">
        <v>1.25154056689269</v>
      </c>
      <c r="G709">
        <v>-0.62051609535813401</v>
      </c>
      <c r="H709">
        <v>1.7426583468472601</v>
      </c>
      <c r="I709">
        <v>0.96025056864563896</v>
      </c>
      <c r="J709">
        <v>-0.27923321139561602</v>
      </c>
      <c r="K709">
        <v>-0.142726315829863</v>
      </c>
      <c r="L709">
        <v>-0.17475801256767701</v>
      </c>
      <c r="M709">
        <v>2.4879101123782998E-2</v>
      </c>
      <c r="N709" t="s">
        <v>1020</v>
      </c>
      <c r="O709" t="s">
        <v>1030</v>
      </c>
      <c r="P709" t="s">
        <v>1007</v>
      </c>
      <c r="Q709" t="s">
        <v>1007</v>
      </c>
      <c r="R709" t="s">
        <v>1021</v>
      </c>
      <c r="S709" t="s">
        <v>1006</v>
      </c>
      <c r="T709" t="s">
        <v>1006</v>
      </c>
      <c r="U709" t="s">
        <v>1006</v>
      </c>
      <c r="V709" t="s">
        <v>1009</v>
      </c>
      <c r="W709">
        <v>11</v>
      </c>
      <c r="X709">
        <v>-0.315650316314037</v>
      </c>
      <c r="Y709">
        <v>-0.184897057606872</v>
      </c>
      <c r="Z709">
        <v>-7.9843143380805198E-2</v>
      </c>
      <c r="AA709">
        <v>-0.49147307408449897</v>
      </c>
      <c r="AB709">
        <v>-0.40581066669613602</v>
      </c>
      <c r="AC709">
        <v>-0.49669637351778201</v>
      </c>
      <c r="AD709">
        <v>-0.30430984203843497</v>
      </c>
      <c r="AE709">
        <v>6.4349991264265301E-3</v>
      </c>
      <c r="AF709">
        <v>0.71591931064634395</v>
      </c>
      <c r="AG709">
        <v>0.54735550336633498</v>
      </c>
      <c r="AH709">
        <v>0.45524431518207298</v>
      </c>
      <c r="AI709">
        <v>1.00582363070569</v>
      </c>
      <c r="AJ709">
        <v>1.33051771263587</v>
      </c>
      <c r="AK709">
        <v>1.25154056689269</v>
      </c>
    </row>
    <row r="710" spans="1:37" x14ac:dyDescent="0.25">
      <c r="A710" t="s">
        <v>2331</v>
      </c>
      <c r="B710" t="s">
        <v>1179</v>
      </c>
      <c r="C710" t="s">
        <v>1166</v>
      </c>
      <c r="D710" t="s">
        <v>1167</v>
      </c>
      <c r="E710">
        <v>4069.6</v>
      </c>
      <c r="F710">
        <v>0.36124571824316598</v>
      </c>
      <c r="G710">
        <v>-0.260518843838907</v>
      </c>
      <c r="H710">
        <v>1.2233793455979001</v>
      </c>
      <c r="I710">
        <v>0.54663009194333301</v>
      </c>
      <c r="J710">
        <v>7.8184647620730005E-2</v>
      </c>
      <c r="K710">
        <v>-1.2634111957431899</v>
      </c>
      <c r="L710">
        <v>-0.70558178675390604</v>
      </c>
      <c r="M710">
        <v>1.2478109543181399</v>
      </c>
      <c r="N710" t="s">
        <v>1008</v>
      </c>
      <c r="O710" t="s">
        <v>1006</v>
      </c>
      <c r="P710" t="s">
        <v>1007</v>
      </c>
      <c r="Q710" t="s">
        <v>1006</v>
      </c>
      <c r="R710" t="s">
        <v>1006</v>
      </c>
      <c r="S710" t="s">
        <v>1030</v>
      </c>
      <c r="T710" t="s">
        <v>1021</v>
      </c>
      <c r="U710" t="s">
        <v>1007</v>
      </c>
      <c r="V710" t="s">
        <v>1009</v>
      </c>
      <c r="W710">
        <v>48</v>
      </c>
      <c r="X710">
        <v>-1.04676830547149</v>
      </c>
      <c r="Y710">
        <v>-0.64656332585654797</v>
      </c>
      <c r="Z710">
        <v>-0.81399415386802698</v>
      </c>
      <c r="AA710">
        <v>-1.00092820709702</v>
      </c>
      <c r="AB710">
        <v>-1.25896063663908</v>
      </c>
      <c r="AC710">
        <v>-1.3578109405246701</v>
      </c>
      <c r="AD710">
        <v>-0.87443159879749799</v>
      </c>
      <c r="AE710">
        <v>-0.65934538529185704</v>
      </c>
      <c r="AF710">
        <v>-0.91625900990836895</v>
      </c>
      <c r="AG710">
        <v>-0.65231874532130096</v>
      </c>
      <c r="AH710">
        <v>-0.25350039431619198</v>
      </c>
      <c r="AI710">
        <v>-2.73558512479972E-2</v>
      </c>
      <c r="AJ710">
        <v>0.43556898343037498</v>
      </c>
      <c r="AK710">
        <v>0.36124571824316598</v>
      </c>
    </row>
    <row r="711" spans="1:37" x14ac:dyDescent="0.25">
      <c r="A711" t="s">
        <v>2332</v>
      </c>
      <c r="B711" t="s">
        <v>1179</v>
      </c>
      <c r="C711" t="s">
        <v>1168</v>
      </c>
      <c r="D711" t="s">
        <v>1169</v>
      </c>
      <c r="E711">
        <v>4699.6000000000004</v>
      </c>
      <c r="F711">
        <v>0.27544483658547803</v>
      </c>
      <c r="G711">
        <v>-0.24039049426238401</v>
      </c>
      <c r="H711">
        <v>-0.88680088087623699</v>
      </c>
      <c r="I711">
        <v>0.303209781340262</v>
      </c>
      <c r="J711">
        <v>0.76341681089704705</v>
      </c>
      <c r="K711">
        <v>-0.67379743171464401</v>
      </c>
      <c r="L711">
        <v>-0.38953969920309101</v>
      </c>
      <c r="M711">
        <v>1.5702774934774899</v>
      </c>
      <c r="N711" t="s">
        <v>1008</v>
      </c>
      <c r="O711" t="s">
        <v>1006</v>
      </c>
      <c r="P711" t="s">
        <v>1021</v>
      </c>
      <c r="Q711" t="s">
        <v>1006</v>
      </c>
      <c r="R711" t="s">
        <v>1007</v>
      </c>
      <c r="S711" t="s">
        <v>1021</v>
      </c>
      <c r="T711" t="s">
        <v>1006</v>
      </c>
      <c r="U711" t="s">
        <v>1007</v>
      </c>
      <c r="V711" t="s">
        <v>1009</v>
      </c>
      <c r="W711">
        <v>52</v>
      </c>
      <c r="X711">
        <v>-0.47556206751990698</v>
      </c>
      <c r="Y711">
        <v>-0.43520671355660301</v>
      </c>
      <c r="Z711">
        <v>-0.47390891176727101</v>
      </c>
      <c r="AA711">
        <v>-0.801360816799364</v>
      </c>
      <c r="AB711">
        <v>-0.93650508746992001</v>
      </c>
      <c r="AC711">
        <v>-0.69111648762882605</v>
      </c>
      <c r="AD711">
        <v>-0.61313270328238501</v>
      </c>
      <c r="AE711">
        <v>-0.14053585751338299</v>
      </c>
      <c r="AF711">
        <v>-0.110957558204605</v>
      </c>
      <c r="AG711">
        <v>-0.44667321858737102</v>
      </c>
      <c r="AH711">
        <v>-0.26406729543384799</v>
      </c>
      <c r="AI711">
        <v>-0.28734681993660499</v>
      </c>
      <c r="AJ711">
        <v>-0.25226554620875902</v>
      </c>
      <c r="AK711">
        <v>0.27544483658547803</v>
      </c>
    </row>
    <row r="712" spans="1:37" x14ac:dyDescent="0.25">
      <c r="A712" t="s">
        <v>2333</v>
      </c>
      <c r="B712" t="s">
        <v>1179</v>
      </c>
      <c r="C712" t="s">
        <v>1170</v>
      </c>
      <c r="D712" t="s">
        <v>1171</v>
      </c>
      <c r="E712">
        <v>1289.2</v>
      </c>
      <c r="F712">
        <v>0.31643071131809702</v>
      </c>
      <c r="G712">
        <v>1.4789283811502401</v>
      </c>
      <c r="H712">
        <v>-1.6467170981885899</v>
      </c>
      <c r="I712">
        <v>0.33397501291020898</v>
      </c>
      <c r="J712">
        <v>-0.380765124540624</v>
      </c>
      <c r="K712">
        <v>-1.3564076619712999</v>
      </c>
      <c r="L712">
        <v>-0.72156243217173699</v>
      </c>
      <c r="M712">
        <v>0.76893832768328296</v>
      </c>
      <c r="N712" t="s">
        <v>1008</v>
      </c>
      <c r="O712" t="s">
        <v>1007</v>
      </c>
      <c r="P712" t="s">
        <v>1030</v>
      </c>
      <c r="Q712" t="s">
        <v>1006</v>
      </c>
      <c r="R712" t="s">
        <v>1021</v>
      </c>
      <c r="S712" t="s">
        <v>1030</v>
      </c>
      <c r="T712" t="s">
        <v>1021</v>
      </c>
      <c r="U712" t="s">
        <v>1008</v>
      </c>
      <c r="V712" t="s">
        <v>1009</v>
      </c>
      <c r="W712">
        <v>50</v>
      </c>
      <c r="X712">
        <v>0.44814582461756602</v>
      </c>
      <c r="Y712">
        <v>0.32991613475775</v>
      </c>
      <c r="Z712">
        <v>0.55931720739010604</v>
      </c>
      <c r="AA712">
        <v>-0.55477465404319004</v>
      </c>
      <c r="AB712">
        <v>-0.79781136501830296</v>
      </c>
      <c r="AC712">
        <v>0.25622775165357797</v>
      </c>
      <c r="AD712">
        <v>0.75209628690556096</v>
      </c>
      <c r="AE712">
        <v>1.0207236557019399</v>
      </c>
      <c r="AF712">
        <v>0.60393975137216704</v>
      </c>
      <c r="AG712">
        <v>0.26300843317350697</v>
      </c>
      <c r="AH712">
        <v>0.40596909621363497</v>
      </c>
      <c r="AI712">
        <v>0.47221413379539401</v>
      </c>
      <c r="AJ712">
        <v>0.59382054857614497</v>
      </c>
      <c r="AK712">
        <v>0.31643071131809702</v>
      </c>
    </row>
    <row r="713" spans="1:37" x14ac:dyDescent="0.25">
      <c r="A713" t="s">
        <v>2334</v>
      </c>
      <c r="B713" t="s">
        <v>1180</v>
      </c>
      <c r="C713" t="s">
        <v>1004</v>
      </c>
      <c r="D713" t="s">
        <v>1005</v>
      </c>
      <c r="E713">
        <v>952.1</v>
      </c>
      <c r="F713">
        <v>-0.49167462669580903</v>
      </c>
      <c r="G713">
        <v>4.1240603236771403</v>
      </c>
      <c r="H713">
        <v>0.33634704070947602</v>
      </c>
      <c r="I713">
        <v>-0.26771816936149501</v>
      </c>
      <c r="J713">
        <v>0.405048224454362</v>
      </c>
      <c r="K713">
        <v>0.89050183385210302</v>
      </c>
      <c r="L713">
        <v>1.00143175247037</v>
      </c>
      <c r="M713">
        <v>0.19135204362481401</v>
      </c>
      <c r="N713" t="s">
        <v>1021</v>
      </c>
      <c r="O713" t="s">
        <v>1007</v>
      </c>
      <c r="P713" t="s">
        <v>1008</v>
      </c>
      <c r="Q713" t="s">
        <v>1021</v>
      </c>
      <c r="R713" t="s">
        <v>1008</v>
      </c>
      <c r="S713" t="s">
        <v>1008</v>
      </c>
      <c r="T713" t="s">
        <v>1007</v>
      </c>
      <c r="U713" t="s">
        <v>1006</v>
      </c>
      <c r="V713" t="s">
        <v>1009</v>
      </c>
      <c r="W713">
        <v>71</v>
      </c>
      <c r="X713">
        <v>-1.33915421958579E-2</v>
      </c>
      <c r="Y713">
        <v>-1.90743983287003E-3</v>
      </c>
      <c r="Z713">
        <v>0.29877387226239199</v>
      </c>
      <c r="AA713">
        <v>-0.111060412454888</v>
      </c>
      <c r="AB713">
        <v>-0.24634224372581501</v>
      </c>
      <c r="AC713">
        <v>9.2634755605048996E-2</v>
      </c>
      <c r="AD713">
        <v>4.3465109766124901E-2</v>
      </c>
      <c r="AE713">
        <v>0.12461074808268099</v>
      </c>
      <c r="AF713">
        <v>0.20582082935364099</v>
      </c>
      <c r="AG713">
        <v>-0.23594175311021001</v>
      </c>
      <c r="AH713">
        <v>0.33932412841925702</v>
      </c>
      <c r="AI713">
        <v>0.84809507063422895</v>
      </c>
      <c r="AJ713">
        <v>8.2312429998201597E-2</v>
      </c>
      <c r="AK713">
        <v>-0.49167462669580903</v>
      </c>
    </row>
    <row r="714" spans="1:37" x14ac:dyDescent="0.25">
      <c r="A714" t="s">
        <v>2335</v>
      </c>
      <c r="B714" t="s">
        <v>1180</v>
      </c>
      <c r="C714" t="s">
        <v>1010</v>
      </c>
      <c r="D714" t="s">
        <v>1011</v>
      </c>
      <c r="E714">
        <v>4727.5</v>
      </c>
      <c r="F714">
        <v>0.625072568188904</v>
      </c>
      <c r="G714">
        <v>3.19900546488658</v>
      </c>
      <c r="H714">
        <v>-2.5963481027562199E-2</v>
      </c>
      <c r="I714">
        <v>-0.25378419454752799</v>
      </c>
      <c r="J714">
        <v>0.47842527989414702</v>
      </c>
      <c r="K714">
        <v>0.605084042708252</v>
      </c>
      <c r="L714">
        <v>0.57207353073567602</v>
      </c>
      <c r="M714">
        <v>0.830438841681301</v>
      </c>
      <c r="N714" t="s">
        <v>1051</v>
      </c>
      <c r="O714" t="s">
        <v>1007</v>
      </c>
      <c r="P714" t="s">
        <v>1006</v>
      </c>
      <c r="Q714" t="s">
        <v>1021</v>
      </c>
      <c r="R714" t="s">
        <v>1008</v>
      </c>
      <c r="S714" t="s">
        <v>1008</v>
      </c>
      <c r="T714" t="s">
        <v>1008</v>
      </c>
      <c r="U714" t="s">
        <v>1007</v>
      </c>
      <c r="V714" t="s">
        <v>1009</v>
      </c>
      <c r="W714">
        <v>42</v>
      </c>
      <c r="X714">
        <v>0.55838563327679702</v>
      </c>
      <c r="Y714">
        <v>-0.11130542975747899</v>
      </c>
      <c r="Z714">
        <v>0.50032218630766001</v>
      </c>
      <c r="AA714">
        <v>0.48419247935515197</v>
      </c>
      <c r="AB714">
        <v>-0.605253733124126</v>
      </c>
      <c r="AC714">
        <v>-0.83797897902468099</v>
      </c>
      <c r="AD714">
        <v>-0.48277535418099599</v>
      </c>
      <c r="AE714">
        <v>0.15036787679508701</v>
      </c>
      <c r="AF714">
        <v>0.380450219912011</v>
      </c>
      <c r="AG714">
        <v>7.1038140557362794E-2</v>
      </c>
      <c r="AH714">
        <v>0.36805780362222301</v>
      </c>
      <c r="AI714">
        <v>0.53031864146946905</v>
      </c>
      <c r="AJ714">
        <v>0.75361226105025403</v>
      </c>
      <c r="AK714">
        <v>0.625072568188904</v>
      </c>
    </row>
    <row r="715" spans="1:37" x14ac:dyDescent="0.25">
      <c r="A715" t="s">
        <v>2336</v>
      </c>
      <c r="B715" t="s">
        <v>1180</v>
      </c>
      <c r="C715" t="s">
        <v>1012</v>
      </c>
      <c r="D715" t="s">
        <v>1013</v>
      </c>
      <c r="E715">
        <v>2452.1999999999998</v>
      </c>
      <c r="F715">
        <v>-0.33773379178552099</v>
      </c>
      <c r="G715">
        <v>-0.41280987601327801</v>
      </c>
      <c r="H715">
        <v>0.595275198973095</v>
      </c>
      <c r="I715">
        <v>0.74891605406816397</v>
      </c>
      <c r="J715">
        <v>-0.31162103197649099</v>
      </c>
      <c r="K715">
        <v>-0.66037591386169203</v>
      </c>
      <c r="L715">
        <v>0.55716901879705805</v>
      </c>
      <c r="M715">
        <v>-0.28223073461803599</v>
      </c>
      <c r="N715" t="s">
        <v>1021</v>
      </c>
      <c r="O715" t="s">
        <v>1021</v>
      </c>
      <c r="P715" t="s">
        <v>1008</v>
      </c>
      <c r="Q715" t="s">
        <v>1008</v>
      </c>
      <c r="R715" t="s">
        <v>1021</v>
      </c>
      <c r="S715" t="s">
        <v>1021</v>
      </c>
      <c r="T715" t="s">
        <v>1008</v>
      </c>
      <c r="U715" t="s">
        <v>1021</v>
      </c>
      <c r="V715" t="s">
        <v>1009</v>
      </c>
      <c r="W715">
        <v>69</v>
      </c>
      <c r="X715">
        <v>-0.96645966965124697</v>
      </c>
      <c r="Y715">
        <v>-1.2001721230828899</v>
      </c>
      <c r="Z715">
        <v>-0.53833206668529299</v>
      </c>
      <c r="AA715">
        <v>-0.87403765209524797</v>
      </c>
      <c r="AB715">
        <v>-0.84742109713987901</v>
      </c>
      <c r="AC715">
        <v>-0.77493411713604998</v>
      </c>
      <c r="AD715">
        <v>0.19915287023823899</v>
      </c>
      <c r="AE715">
        <v>0.74716381900081796</v>
      </c>
      <c r="AF715">
        <v>-0.17772483316603199</v>
      </c>
      <c r="AG715">
        <v>0.67741728840755699</v>
      </c>
      <c r="AH715">
        <v>0.87042705298301204</v>
      </c>
      <c r="AI715">
        <v>0.39188365521704599</v>
      </c>
      <c r="AJ715">
        <v>-0.39062420400391201</v>
      </c>
      <c r="AK715">
        <v>-0.33773379178552099</v>
      </c>
    </row>
    <row r="716" spans="1:37" x14ac:dyDescent="0.25">
      <c r="A716" t="s">
        <v>2337</v>
      </c>
      <c r="B716" t="s">
        <v>1180</v>
      </c>
      <c r="C716" t="s">
        <v>1016</v>
      </c>
      <c r="D716" t="s">
        <v>1017</v>
      </c>
      <c r="E716">
        <v>149</v>
      </c>
      <c r="F716">
        <v>0.91659950941580204</v>
      </c>
      <c r="N716" t="s">
        <v>1014</v>
      </c>
      <c r="O716" t="s">
        <v>1014</v>
      </c>
      <c r="P716" t="s">
        <v>1014</v>
      </c>
      <c r="Q716" t="s">
        <v>1014</v>
      </c>
      <c r="R716" t="s">
        <v>1014</v>
      </c>
      <c r="S716" t="s">
        <v>1014</v>
      </c>
      <c r="T716" t="s">
        <v>1014</v>
      </c>
      <c r="U716" t="s">
        <v>1014</v>
      </c>
      <c r="V716" t="s">
        <v>1015</v>
      </c>
      <c r="W716">
        <v>27</v>
      </c>
      <c r="X716">
        <v>1.2525679781899699</v>
      </c>
      <c r="Y716">
        <v>1.18271598707597</v>
      </c>
      <c r="Z716">
        <v>1.5810706641371099</v>
      </c>
      <c r="AA716">
        <v>1.7822099724126601</v>
      </c>
      <c r="AB716">
        <v>1.2447133342172101</v>
      </c>
      <c r="AC716">
        <v>-0.30306082745320601</v>
      </c>
      <c r="AD716">
        <v>-2.2052520189878699E-2</v>
      </c>
      <c r="AE716">
        <v>-0.31047236790101401</v>
      </c>
      <c r="AF716">
        <v>-0.55018223996555005</v>
      </c>
      <c r="AG716">
        <v>-1.17406705084521</v>
      </c>
      <c r="AH716">
        <v>1.08673110167545E-2</v>
      </c>
      <c r="AI716">
        <v>0.32332545028750698</v>
      </c>
      <c r="AJ716">
        <v>1.36519755585333</v>
      </c>
      <c r="AK716">
        <v>0.91659950941580204</v>
      </c>
    </row>
    <row r="717" spans="1:37" x14ac:dyDescent="0.25">
      <c r="A717" t="s">
        <v>2338</v>
      </c>
      <c r="B717" t="s">
        <v>1180</v>
      </c>
      <c r="C717" t="s">
        <v>1018</v>
      </c>
      <c r="D717" t="s">
        <v>1019</v>
      </c>
      <c r="E717">
        <v>2049.1999999999998</v>
      </c>
      <c r="F717">
        <v>0.72285154114251304</v>
      </c>
      <c r="G717">
        <v>3.5287308196353302</v>
      </c>
      <c r="H717">
        <v>-0.88264514420721896</v>
      </c>
      <c r="I717">
        <v>-0.86453111560387597</v>
      </c>
      <c r="J717">
        <v>0.43728066868190002</v>
      </c>
      <c r="K717">
        <v>1.18882258364135</v>
      </c>
      <c r="L717">
        <v>0.32459129141398102</v>
      </c>
      <c r="M717">
        <v>0.290218083940535</v>
      </c>
      <c r="N717" t="s">
        <v>1051</v>
      </c>
      <c r="O717" t="s">
        <v>1007</v>
      </c>
      <c r="P717" t="s">
        <v>1021</v>
      </c>
      <c r="Q717" t="s">
        <v>1030</v>
      </c>
      <c r="R717" t="s">
        <v>1008</v>
      </c>
      <c r="S717" t="s">
        <v>1007</v>
      </c>
      <c r="T717" t="s">
        <v>1008</v>
      </c>
      <c r="U717" t="s">
        <v>1008</v>
      </c>
      <c r="V717" t="s">
        <v>1009</v>
      </c>
      <c r="W717">
        <v>35</v>
      </c>
      <c r="X717">
        <v>-0.10255304992024</v>
      </c>
      <c r="Y717">
        <v>-0.57362510996317095</v>
      </c>
      <c r="Z717">
        <v>-0.79323413911773399</v>
      </c>
      <c r="AA717">
        <v>-0.983103310063285</v>
      </c>
      <c r="AB717">
        <v>-0.97447926795019202</v>
      </c>
      <c r="AC717">
        <v>-0.79279598076896596</v>
      </c>
      <c r="AD717">
        <v>-8.4452140299946493E-2</v>
      </c>
      <c r="AE717">
        <v>0.485541832290944</v>
      </c>
      <c r="AF717">
        <v>0.69444999640532301</v>
      </c>
      <c r="AG717">
        <v>0.832550587847251</v>
      </c>
      <c r="AH717">
        <v>0.72528504100288105</v>
      </c>
      <c r="AI717">
        <v>0.84685006306902999</v>
      </c>
      <c r="AJ717">
        <v>0.69666596816594295</v>
      </c>
      <c r="AK717">
        <v>0.72285154114251304</v>
      </c>
    </row>
    <row r="718" spans="1:37" x14ac:dyDescent="0.25">
      <c r="A718" t="s">
        <v>2339</v>
      </c>
      <c r="B718" t="s">
        <v>1180</v>
      </c>
      <c r="C718" t="s">
        <v>1022</v>
      </c>
      <c r="D718" t="s">
        <v>1023</v>
      </c>
      <c r="E718">
        <v>4714.3999999999996</v>
      </c>
      <c r="F718">
        <v>1.0674180807722</v>
      </c>
      <c r="G718">
        <v>1.0468911795592999</v>
      </c>
      <c r="H718">
        <v>9.3118555485690896E-2</v>
      </c>
      <c r="I718">
        <v>0.25326389096772201</v>
      </c>
      <c r="J718">
        <v>0.45343117040696901</v>
      </c>
      <c r="K718">
        <v>0.64972695692590898</v>
      </c>
      <c r="L718">
        <v>0.51801734820408696</v>
      </c>
      <c r="M718">
        <v>-0.64072643097084403</v>
      </c>
      <c r="N718" t="s">
        <v>1020</v>
      </c>
      <c r="O718" t="s">
        <v>1007</v>
      </c>
      <c r="P718" t="s">
        <v>1006</v>
      </c>
      <c r="Q718" t="s">
        <v>1006</v>
      </c>
      <c r="R718" t="s">
        <v>1008</v>
      </c>
      <c r="S718" t="s">
        <v>1008</v>
      </c>
      <c r="T718" t="s">
        <v>1008</v>
      </c>
      <c r="U718" t="s">
        <v>1021</v>
      </c>
      <c r="V718" t="s">
        <v>1009</v>
      </c>
      <c r="W718">
        <v>21</v>
      </c>
      <c r="X718">
        <v>0.123623473704051</v>
      </c>
      <c r="Y718">
        <v>0.47531513632023398</v>
      </c>
      <c r="Z718">
        <v>0.106352924287306</v>
      </c>
      <c r="AA718">
        <v>-0.217827443413179</v>
      </c>
      <c r="AB718">
        <v>-0.19892879092128299</v>
      </c>
      <c r="AC718">
        <v>-0.22915235916257201</v>
      </c>
      <c r="AD718">
        <v>0.139400608391203</v>
      </c>
      <c r="AE718">
        <v>0.67594339308050699</v>
      </c>
      <c r="AF718">
        <v>0.96403713508265498</v>
      </c>
      <c r="AG718">
        <v>1.0344301823942199</v>
      </c>
      <c r="AH718">
        <v>1.0569649074363701</v>
      </c>
      <c r="AI718">
        <v>1.0664067163143101</v>
      </c>
      <c r="AJ718">
        <v>1.19259342656746</v>
      </c>
      <c r="AK718">
        <v>1.0674180807722</v>
      </c>
    </row>
    <row r="719" spans="1:37" x14ac:dyDescent="0.25">
      <c r="A719" t="s">
        <v>2340</v>
      </c>
      <c r="B719" t="s">
        <v>1180</v>
      </c>
      <c r="C719" t="s">
        <v>1024</v>
      </c>
      <c r="D719" t="s">
        <v>1025</v>
      </c>
      <c r="E719">
        <v>8833.7999999999993</v>
      </c>
      <c r="F719">
        <v>0.83335963648748501</v>
      </c>
      <c r="G719">
        <v>2.7416715131585501</v>
      </c>
      <c r="H719">
        <v>0.96850924779208702</v>
      </c>
      <c r="I719">
        <v>-0.94059471565679298</v>
      </c>
      <c r="J719">
        <v>3.5662012690279202E-2</v>
      </c>
      <c r="K719">
        <v>0.60235249202821495</v>
      </c>
      <c r="L719">
        <v>0.102352905752208</v>
      </c>
      <c r="M719">
        <v>-0.36340159193247301</v>
      </c>
      <c r="N719" t="s">
        <v>1051</v>
      </c>
      <c r="O719" t="s">
        <v>1007</v>
      </c>
      <c r="P719" t="s">
        <v>1008</v>
      </c>
      <c r="Q719" t="s">
        <v>1030</v>
      </c>
      <c r="R719" t="s">
        <v>1006</v>
      </c>
      <c r="S719" t="s">
        <v>1008</v>
      </c>
      <c r="T719" t="s">
        <v>1008</v>
      </c>
      <c r="U719" t="s">
        <v>1021</v>
      </c>
      <c r="V719" t="s">
        <v>1009</v>
      </c>
      <c r="W719">
        <v>29</v>
      </c>
      <c r="X719">
        <v>0.33938520641334802</v>
      </c>
      <c r="Y719">
        <v>0.41354883536013598</v>
      </c>
      <c r="Z719">
        <v>0.12642892606026301</v>
      </c>
      <c r="AA719">
        <v>-5.1623535527946301E-3</v>
      </c>
      <c r="AB719">
        <v>0.14804014702301199</v>
      </c>
      <c r="AC719">
        <v>0.15363147307531599</v>
      </c>
      <c r="AD719">
        <v>0.239858514373673</v>
      </c>
      <c r="AE719">
        <v>0.54757002824762602</v>
      </c>
      <c r="AF719">
        <v>0.67759318883778297</v>
      </c>
      <c r="AG719">
        <v>0.63526225094159605</v>
      </c>
      <c r="AH719">
        <v>1.0414373059075199</v>
      </c>
      <c r="AI719">
        <v>1.2900967258043501</v>
      </c>
      <c r="AJ719">
        <v>1.26708640672816</v>
      </c>
      <c r="AK719">
        <v>0.83335963648748501</v>
      </c>
    </row>
    <row r="720" spans="1:37" x14ac:dyDescent="0.25">
      <c r="A720" t="s">
        <v>2341</v>
      </c>
      <c r="B720" t="s">
        <v>1180</v>
      </c>
      <c r="C720" t="s">
        <v>1026</v>
      </c>
      <c r="D720" t="s">
        <v>1027</v>
      </c>
      <c r="E720">
        <v>1480.2</v>
      </c>
      <c r="F720">
        <v>0.76412082753102994</v>
      </c>
      <c r="G720">
        <v>0.96851108229039695</v>
      </c>
      <c r="H720">
        <v>-0.477268125351893</v>
      </c>
      <c r="I720">
        <v>0.18806252132088599</v>
      </c>
      <c r="J720">
        <v>0.478058520667346</v>
      </c>
      <c r="K720">
        <v>0.46327723500766599</v>
      </c>
      <c r="L720">
        <v>0.24153393440864299</v>
      </c>
      <c r="M720">
        <v>-0.794691030849078</v>
      </c>
      <c r="N720" t="s">
        <v>1051</v>
      </c>
      <c r="O720" t="s">
        <v>1007</v>
      </c>
      <c r="P720" t="s">
        <v>1021</v>
      </c>
      <c r="Q720" t="s">
        <v>1006</v>
      </c>
      <c r="R720" t="s">
        <v>1008</v>
      </c>
      <c r="S720" t="s">
        <v>1008</v>
      </c>
      <c r="T720" t="s">
        <v>1008</v>
      </c>
      <c r="U720" t="s">
        <v>1021</v>
      </c>
      <c r="V720" t="s">
        <v>1009</v>
      </c>
      <c r="W720">
        <v>31</v>
      </c>
      <c r="X720">
        <v>-0.18613040606359599</v>
      </c>
      <c r="Y720">
        <v>-2.7843825546030401E-2</v>
      </c>
      <c r="Z720">
        <v>-0.57297409348703898</v>
      </c>
      <c r="AA720">
        <v>-1.0395518769016101</v>
      </c>
      <c r="AB720">
        <v>-1.25588977829003</v>
      </c>
      <c r="AC720">
        <v>-0.96208138905575202</v>
      </c>
      <c r="AD720">
        <v>0.221332036846452</v>
      </c>
      <c r="AE720">
        <v>1.0173575292224799</v>
      </c>
      <c r="AF720">
        <v>0.58751820886742001</v>
      </c>
      <c r="AG720">
        <v>0.49408236403378902</v>
      </c>
      <c r="AH720">
        <v>0.98736422517254396</v>
      </c>
      <c r="AI720">
        <v>1.1078160019516701</v>
      </c>
      <c r="AJ720">
        <v>0.61874027021726996</v>
      </c>
      <c r="AK720">
        <v>0.76412082753102994</v>
      </c>
    </row>
    <row r="721" spans="1:37" x14ac:dyDescent="0.25">
      <c r="A721" t="s">
        <v>2342</v>
      </c>
      <c r="B721" t="s">
        <v>1180</v>
      </c>
      <c r="C721" t="s">
        <v>1028</v>
      </c>
      <c r="D721" t="s">
        <v>1029</v>
      </c>
      <c r="E721">
        <v>8237.5</v>
      </c>
      <c r="F721">
        <v>2.03156744163089</v>
      </c>
      <c r="G721">
        <v>3.6166666500012798</v>
      </c>
      <c r="H721">
        <v>0.39808306391837101</v>
      </c>
      <c r="I721">
        <v>0.65198414590125697</v>
      </c>
      <c r="J721">
        <v>-0.80688553403230401</v>
      </c>
      <c r="K721">
        <v>-6.3936854315727195E-4</v>
      </c>
      <c r="L721">
        <v>-0.167601904189009</v>
      </c>
      <c r="M721">
        <v>-0.90372723730612403</v>
      </c>
      <c r="N721" t="s">
        <v>1020</v>
      </c>
      <c r="O721" t="s">
        <v>1007</v>
      </c>
      <c r="P721" t="s">
        <v>1008</v>
      </c>
      <c r="Q721" t="s">
        <v>1008</v>
      </c>
      <c r="R721" t="s">
        <v>1030</v>
      </c>
      <c r="S721" t="s">
        <v>1006</v>
      </c>
      <c r="T721" t="s">
        <v>1006</v>
      </c>
      <c r="U721" t="s">
        <v>1030</v>
      </c>
      <c r="V721" t="s">
        <v>1009</v>
      </c>
      <c r="W721">
        <v>9</v>
      </c>
      <c r="X721">
        <v>1.0331437142803499</v>
      </c>
      <c r="Y721">
        <v>0.666054060855927</v>
      </c>
      <c r="Z721">
        <v>0.18837563145318001</v>
      </c>
      <c r="AA721">
        <v>3.5494046061956802E-2</v>
      </c>
      <c r="AB721">
        <v>0.13659355815684901</v>
      </c>
      <c r="AC721">
        <v>0.369177333207511</v>
      </c>
      <c r="AD721">
        <v>0.90231372877795202</v>
      </c>
      <c r="AE721">
        <v>1.1512131210649801</v>
      </c>
      <c r="AF721">
        <v>1.17363233686291</v>
      </c>
      <c r="AG721">
        <v>1.1601333013931101</v>
      </c>
      <c r="AH721">
        <v>1.52421607153822</v>
      </c>
      <c r="AI721">
        <v>2.1600422793732998</v>
      </c>
      <c r="AJ721">
        <v>2.1671774328100502</v>
      </c>
      <c r="AK721">
        <v>2.03156744163089</v>
      </c>
    </row>
    <row r="722" spans="1:37" x14ac:dyDescent="0.25">
      <c r="A722" t="s">
        <v>2343</v>
      </c>
      <c r="B722" t="s">
        <v>1180</v>
      </c>
      <c r="C722" t="s">
        <v>1031</v>
      </c>
      <c r="D722" t="s">
        <v>1032</v>
      </c>
      <c r="E722">
        <v>10003.799999999999</v>
      </c>
      <c r="F722">
        <v>0.63657307446422196</v>
      </c>
      <c r="G722">
        <v>0.29446280425791799</v>
      </c>
      <c r="H722">
        <v>0.913578657282624</v>
      </c>
      <c r="I722">
        <v>0.86417467022567895</v>
      </c>
      <c r="J722">
        <v>-1.3390027814721299</v>
      </c>
      <c r="K722">
        <v>-1.37366524551192</v>
      </c>
      <c r="L722">
        <v>-0.20737022403463901</v>
      </c>
      <c r="M722">
        <v>-1.53402363283539</v>
      </c>
      <c r="N722" t="s">
        <v>1051</v>
      </c>
      <c r="O722" t="s">
        <v>1008</v>
      </c>
      <c r="P722" t="s">
        <v>1008</v>
      </c>
      <c r="Q722" t="s">
        <v>1008</v>
      </c>
      <c r="R722" t="s">
        <v>1030</v>
      </c>
      <c r="S722" t="s">
        <v>1030</v>
      </c>
      <c r="T722" t="s">
        <v>1006</v>
      </c>
      <c r="U722" t="s">
        <v>1030</v>
      </c>
      <c r="V722" t="s">
        <v>1009</v>
      </c>
      <c r="W722">
        <v>39</v>
      </c>
      <c r="X722">
        <v>0.48986321880253902</v>
      </c>
      <c r="Y722">
        <v>0.43000597463041101</v>
      </c>
      <c r="Z722">
        <v>-5.4858576971963897E-2</v>
      </c>
      <c r="AA722">
        <v>-0.42638859289601899</v>
      </c>
      <c r="AB722">
        <v>-0.44342348090787398</v>
      </c>
      <c r="AC722">
        <v>-0.163169950886491</v>
      </c>
      <c r="AD722">
        <v>0.76273585132523303</v>
      </c>
      <c r="AE722">
        <v>1.1401437833949299</v>
      </c>
      <c r="AF722">
        <v>0.89487627444454998</v>
      </c>
      <c r="AG722">
        <v>0.64257840388979703</v>
      </c>
      <c r="AH722">
        <v>0.81729410141009995</v>
      </c>
      <c r="AI722">
        <v>1.1733025036629099</v>
      </c>
      <c r="AJ722">
        <v>0.95428476031024401</v>
      </c>
      <c r="AK722">
        <v>0.63657307446422196</v>
      </c>
    </row>
    <row r="723" spans="1:37" x14ac:dyDescent="0.25">
      <c r="A723" t="s">
        <v>2344</v>
      </c>
      <c r="B723" t="s">
        <v>1180</v>
      </c>
      <c r="C723" t="s">
        <v>1033</v>
      </c>
      <c r="D723" t="s">
        <v>1034</v>
      </c>
      <c r="E723">
        <v>1186.5999999999999</v>
      </c>
      <c r="F723">
        <v>2.06225465948215</v>
      </c>
      <c r="G723">
        <v>5.1329631349031297</v>
      </c>
      <c r="H723">
        <v>-0.477268125351893</v>
      </c>
      <c r="I723">
        <v>0.61647538325657503</v>
      </c>
      <c r="J723">
        <v>0.30618742622075701</v>
      </c>
      <c r="K723">
        <v>0.636498772108126</v>
      </c>
      <c r="L723">
        <v>-0.57744946469306102</v>
      </c>
      <c r="M723">
        <v>-0.35967234793512798</v>
      </c>
      <c r="N723" t="s">
        <v>1020</v>
      </c>
      <c r="O723" t="s">
        <v>1007</v>
      </c>
      <c r="P723" t="s">
        <v>1021</v>
      </c>
      <c r="Q723" t="s">
        <v>1008</v>
      </c>
      <c r="R723" t="s">
        <v>1008</v>
      </c>
      <c r="S723" t="s">
        <v>1008</v>
      </c>
      <c r="T723" t="s">
        <v>1021</v>
      </c>
      <c r="U723" t="s">
        <v>1021</v>
      </c>
      <c r="V723" t="s">
        <v>1009</v>
      </c>
      <c r="W723">
        <v>8</v>
      </c>
      <c r="X723">
        <v>-0.28039836024562198</v>
      </c>
      <c r="Y723">
        <v>-0.758060006410753</v>
      </c>
      <c r="Z723">
        <v>-0.281343421113117</v>
      </c>
      <c r="AA723">
        <v>0.318202267013526</v>
      </c>
      <c r="AB723">
        <v>0.177229011665539</v>
      </c>
      <c r="AC723">
        <v>-0.132994336351521</v>
      </c>
      <c r="AD723">
        <v>0.23708127319427899</v>
      </c>
      <c r="AE723">
        <v>1.0317568302194899</v>
      </c>
      <c r="AF723">
        <v>1.0721483212112</v>
      </c>
      <c r="AG723">
        <v>0.92492616077579004</v>
      </c>
      <c r="AH723">
        <v>1.11872733353511</v>
      </c>
      <c r="AI723">
        <v>1.5358778057264899</v>
      </c>
      <c r="AJ723">
        <v>2.2186713890884602</v>
      </c>
      <c r="AK723">
        <v>2.06225465948215</v>
      </c>
    </row>
    <row r="724" spans="1:37" x14ac:dyDescent="0.25">
      <c r="A724" t="s">
        <v>2345</v>
      </c>
      <c r="B724" t="s">
        <v>1180</v>
      </c>
      <c r="C724" t="s">
        <v>1035</v>
      </c>
      <c r="D724" t="s">
        <v>1036</v>
      </c>
      <c r="E724">
        <v>683.9</v>
      </c>
      <c r="F724">
        <v>2.5546482906044101</v>
      </c>
      <c r="N724" t="s">
        <v>1014</v>
      </c>
      <c r="O724" t="s">
        <v>1014</v>
      </c>
      <c r="P724" t="s">
        <v>1014</v>
      </c>
      <c r="Q724" t="s">
        <v>1014</v>
      </c>
      <c r="R724" t="s">
        <v>1014</v>
      </c>
      <c r="S724" t="s">
        <v>1014</v>
      </c>
      <c r="T724" t="s">
        <v>1014</v>
      </c>
      <c r="U724" t="s">
        <v>1014</v>
      </c>
      <c r="V724" t="s">
        <v>1015</v>
      </c>
      <c r="W724">
        <v>5</v>
      </c>
      <c r="X724">
        <v>1.33813238744806</v>
      </c>
      <c r="Y724">
        <v>1.26500505572182</v>
      </c>
      <c r="Z724">
        <v>1.0388654361239</v>
      </c>
      <c r="AA724">
        <v>0.39969838432737398</v>
      </c>
      <c r="AB724">
        <v>0.434970867944665</v>
      </c>
      <c r="AC724">
        <v>1.14240854623166</v>
      </c>
      <c r="AD724">
        <v>2.2866634876324898</v>
      </c>
      <c r="AE724">
        <v>2.23792104219523</v>
      </c>
      <c r="AF724">
        <v>1.7965675644889101</v>
      </c>
      <c r="AG724">
        <v>1.8118197214915199</v>
      </c>
      <c r="AH724">
        <v>1.3577232563108499</v>
      </c>
      <c r="AI724">
        <v>1.6279272507740401</v>
      </c>
      <c r="AJ724">
        <v>2.3487808418406999</v>
      </c>
      <c r="AK724">
        <v>2.5546482906044101</v>
      </c>
    </row>
    <row r="725" spans="1:37" x14ac:dyDescent="0.25">
      <c r="A725" t="s">
        <v>2346</v>
      </c>
      <c r="B725" t="s">
        <v>1180</v>
      </c>
      <c r="C725" t="s">
        <v>1037</v>
      </c>
      <c r="D725" t="s">
        <v>1038</v>
      </c>
      <c r="E725">
        <v>2316.4</v>
      </c>
      <c r="F725">
        <v>2.07230872677978</v>
      </c>
      <c r="G725">
        <v>3.2264755801143798</v>
      </c>
      <c r="H725">
        <v>0.75924258346526696</v>
      </c>
      <c r="I725">
        <v>0.64642762975490398</v>
      </c>
      <c r="J725">
        <v>-5.9065186692383302E-2</v>
      </c>
      <c r="K725">
        <v>1.33399001709515</v>
      </c>
      <c r="L725">
        <v>0.27550931709395499</v>
      </c>
      <c r="M725">
        <v>-0.33407942758883302</v>
      </c>
      <c r="N725" t="s">
        <v>1020</v>
      </c>
      <c r="O725" t="s">
        <v>1007</v>
      </c>
      <c r="P725" t="s">
        <v>1008</v>
      </c>
      <c r="Q725" t="s">
        <v>1008</v>
      </c>
      <c r="R725" t="s">
        <v>1006</v>
      </c>
      <c r="S725" t="s">
        <v>1007</v>
      </c>
      <c r="T725" t="s">
        <v>1008</v>
      </c>
      <c r="U725" t="s">
        <v>1021</v>
      </c>
      <c r="V725" t="s">
        <v>1009</v>
      </c>
      <c r="W725">
        <v>7</v>
      </c>
      <c r="X725">
        <v>0.40035225097080801</v>
      </c>
      <c r="Y725">
        <v>0.47811962453690998</v>
      </c>
      <c r="Z725">
        <v>1.07095290007282</v>
      </c>
      <c r="AA725">
        <v>0.92639238231676502</v>
      </c>
      <c r="AB725">
        <v>0.70945985108057197</v>
      </c>
      <c r="AC725">
        <v>0.81685118793543199</v>
      </c>
      <c r="AD725">
        <v>1.1028663989302601</v>
      </c>
      <c r="AE725">
        <v>1.22582317147456</v>
      </c>
      <c r="AF725">
        <v>0.879601159822331</v>
      </c>
      <c r="AG725">
        <v>0.95637056020445999</v>
      </c>
      <c r="AH725">
        <v>1.59275875992185</v>
      </c>
      <c r="AI725">
        <v>2.1802004672653799</v>
      </c>
      <c r="AJ725">
        <v>3.1804038829304999</v>
      </c>
      <c r="AK725">
        <v>2.07230872677978</v>
      </c>
    </row>
    <row r="726" spans="1:37" x14ac:dyDescent="0.25">
      <c r="A726" t="s">
        <v>2347</v>
      </c>
      <c r="B726" t="s">
        <v>1180</v>
      </c>
      <c r="C726" t="s">
        <v>1039</v>
      </c>
      <c r="D726" t="s">
        <v>1040</v>
      </c>
      <c r="E726">
        <v>2090.8000000000002</v>
      </c>
      <c r="F726">
        <v>1.5018943219595999</v>
      </c>
      <c r="G726">
        <v>2.3234473401617999</v>
      </c>
      <c r="H726">
        <v>1.0796666264922801</v>
      </c>
      <c r="I726">
        <v>0.15201716075056301</v>
      </c>
      <c r="J726">
        <v>0.27441335940894801</v>
      </c>
      <c r="K726">
        <v>1.27674695208509</v>
      </c>
      <c r="L726">
        <v>-0.27320973895474598</v>
      </c>
      <c r="M726">
        <v>-0.44217260327783198</v>
      </c>
      <c r="N726" t="s">
        <v>1020</v>
      </c>
      <c r="O726" t="s">
        <v>1007</v>
      </c>
      <c r="P726" t="s">
        <v>1007</v>
      </c>
      <c r="Q726" t="s">
        <v>1006</v>
      </c>
      <c r="R726" t="s">
        <v>1008</v>
      </c>
      <c r="S726" t="s">
        <v>1007</v>
      </c>
      <c r="T726" t="s">
        <v>1006</v>
      </c>
      <c r="U726" t="s">
        <v>1021</v>
      </c>
      <c r="V726" t="s">
        <v>1009</v>
      </c>
      <c r="W726">
        <v>11</v>
      </c>
      <c r="X726">
        <v>0.946862572100165</v>
      </c>
      <c r="Y726">
        <v>0.57671989565389203</v>
      </c>
      <c r="Z726">
        <v>0.62493574697227905</v>
      </c>
      <c r="AA726">
        <v>1.1316784710290899</v>
      </c>
      <c r="AB726">
        <v>0.53687097748825596</v>
      </c>
      <c r="AC726">
        <v>-4.1763858061562298E-2</v>
      </c>
      <c r="AD726">
        <v>0.67330155816130699</v>
      </c>
      <c r="AE726">
        <v>1.2336195211543</v>
      </c>
      <c r="AF726">
        <v>1.15242968352822</v>
      </c>
      <c r="AG726">
        <v>0.91574098194348497</v>
      </c>
      <c r="AH726">
        <v>1.1137119732109599</v>
      </c>
      <c r="AI726">
        <v>1.38653483726656</v>
      </c>
      <c r="AJ726">
        <v>1.6303466682468299</v>
      </c>
      <c r="AK726">
        <v>1.5018943219595999</v>
      </c>
    </row>
    <row r="727" spans="1:37" x14ac:dyDescent="0.25">
      <c r="A727" t="s">
        <v>2348</v>
      </c>
      <c r="B727" t="s">
        <v>1180</v>
      </c>
      <c r="C727" t="s">
        <v>1041</v>
      </c>
      <c r="D727" t="s">
        <v>1042</v>
      </c>
      <c r="E727">
        <v>2197.6999999999998</v>
      </c>
      <c r="F727">
        <v>1.2846165676725001</v>
      </c>
      <c r="G727">
        <v>4.5472187863071101</v>
      </c>
      <c r="H727">
        <v>-0.77234863546263399</v>
      </c>
      <c r="I727">
        <v>-0.196747447092226</v>
      </c>
      <c r="J727">
        <v>0.44558693989227499</v>
      </c>
      <c r="K727">
        <v>0.94710496788017495</v>
      </c>
      <c r="L727">
        <v>0.45384154555131601</v>
      </c>
      <c r="M727">
        <v>-0.28600133416673601</v>
      </c>
      <c r="N727" t="s">
        <v>1020</v>
      </c>
      <c r="O727" t="s">
        <v>1007</v>
      </c>
      <c r="P727" t="s">
        <v>1021</v>
      </c>
      <c r="Q727" t="s">
        <v>1021</v>
      </c>
      <c r="R727" t="s">
        <v>1008</v>
      </c>
      <c r="S727" t="s">
        <v>1008</v>
      </c>
      <c r="T727" t="s">
        <v>1008</v>
      </c>
      <c r="U727" t="s">
        <v>1021</v>
      </c>
      <c r="V727" t="s">
        <v>1009</v>
      </c>
      <c r="W727">
        <v>17</v>
      </c>
      <c r="X727">
        <v>0.21640782662508401</v>
      </c>
      <c r="Y727">
        <v>0.246770681052183</v>
      </c>
      <c r="Z727">
        <v>0.233918731073991</v>
      </c>
      <c r="AA727">
        <v>-0.11707689683842699</v>
      </c>
      <c r="AB727">
        <v>-0.21472830688307201</v>
      </c>
      <c r="AC727">
        <v>0.20845594449177601</v>
      </c>
      <c r="AD727">
        <v>0.242607912732697</v>
      </c>
      <c r="AE727">
        <v>0.81284585271319298</v>
      </c>
      <c r="AF727">
        <v>0.98928290707081601</v>
      </c>
      <c r="AG727">
        <v>0.76999429031460898</v>
      </c>
      <c r="AH727">
        <v>0.82498469797743701</v>
      </c>
      <c r="AI727">
        <v>1.2004372053857699</v>
      </c>
      <c r="AJ727">
        <v>1.7035902105524601</v>
      </c>
      <c r="AK727">
        <v>1.2846165676725001</v>
      </c>
    </row>
    <row r="728" spans="1:37" x14ac:dyDescent="0.25">
      <c r="A728" t="s">
        <v>2349</v>
      </c>
      <c r="B728" t="s">
        <v>1180</v>
      </c>
      <c r="C728" t="s">
        <v>1043</v>
      </c>
      <c r="D728" t="s">
        <v>1044</v>
      </c>
      <c r="E728">
        <v>1522.4</v>
      </c>
      <c r="F728">
        <v>3.4781561161729799</v>
      </c>
      <c r="G728">
        <v>2.5424199708269</v>
      </c>
      <c r="H728">
        <v>1.32811609642009</v>
      </c>
      <c r="I728">
        <v>0.99561636200255699</v>
      </c>
      <c r="J728">
        <v>-0.84445399021646395</v>
      </c>
      <c r="K728">
        <v>-0.17150707730402101</v>
      </c>
      <c r="L728">
        <v>0.55849875164932505</v>
      </c>
      <c r="M728">
        <v>-0.88443215463943703</v>
      </c>
      <c r="N728" t="s">
        <v>1020</v>
      </c>
      <c r="O728" t="s">
        <v>1007</v>
      </c>
      <c r="P728" t="s">
        <v>1007</v>
      </c>
      <c r="Q728" t="s">
        <v>1007</v>
      </c>
      <c r="R728" t="s">
        <v>1030</v>
      </c>
      <c r="S728" t="s">
        <v>1006</v>
      </c>
      <c r="T728" t="s">
        <v>1008</v>
      </c>
      <c r="U728" t="s">
        <v>1030</v>
      </c>
      <c r="V728" t="s">
        <v>1009</v>
      </c>
      <c r="W728">
        <v>2</v>
      </c>
      <c r="X728">
        <v>1.0758480957158001</v>
      </c>
      <c r="Y728">
        <v>1.9295125215986799</v>
      </c>
      <c r="Z728">
        <v>1.9976176176331899</v>
      </c>
      <c r="AA728">
        <v>1.7118177713125899</v>
      </c>
      <c r="AB728">
        <v>1.5261893144193299</v>
      </c>
      <c r="AC728">
        <v>1.0341359974392801</v>
      </c>
      <c r="AD728">
        <v>1.8998968601933901</v>
      </c>
      <c r="AE728">
        <v>2.5092311947528199</v>
      </c>
      <c r="AF728">
        <v>2.5246201293399899</v>
      </c>
      <c r="AG728">
        <v>2.0332195209060502</v>
      </c>
      <c r="AH728">
        <v>1.77189459066462</v>
      </c>
      <c r="AI728">
        <v>1.75991536345975</v>
      </c>
      <c r="AJ728">
        <v>4.1429279416753904</v>
      </c>
      <c r="AK728">
        <v>3.4781561161729799</v>
      </c>
    </row>
    <row r="729" spans="1:37" x14ac:dyDescent="0.25">
      <c r="A729" t="s">
        <v>2350</v>
      </c>
      <c r="B729" t="s">
        <v>1180</v>
      </c>
      <c r="C729" t="s">
        <v>1045</v>
      </c>
      <c r="D729" t="s">
        <v>1046</v>
      </c>
      <c r="E729">
        <v>1444.2</v>
      </c>
      <c r="F729">
        <v>0.195355278871398</v>
      </c>
      <c r="N729" t="s">
        <v>1014</v>
      </c>
      <c r="O729" t="s">
        <v>1014</v>
      </c>
      <c r="P729" t="s">
        <v>1014</v>
      </c>
      <c r="Q729" t="s">
        <v>1014</v>
      </c>
      <c r="R729" t="s">
        <v>1014</v>
      </c>
      <c r="S729" t="s">
        <v>1014</v>
      </c>
      <c r="T729" t="s">
        <v>1014</v>
      </c>
      <c r="U729" t="s">
        <v>1014</v>
      </c>
      <c r="V729" t="s">
        <v>1015</v>
      </c>
      <c r="W729">
        <v>56</v>
      </c>
      <c r="X729">
        <v>-0.11478170903986799</v>
      </c>
      <c r="Y729">
        <v>-0.37440783807543299</v>
      </c>
      <c r="Z729">
        <v>-0.21908113851439201</v>
      </c>
      <c r="AA729">
        <v>-0.23405904411511699</v>
      </c>
      <c r="AB729">
        <v>-0.143801870365518</v>
      </c>
      <c r="AC729">
        <v>-0.183642105177308</v>
      </c>
      <c r="AD729">
        <v>1.04221348783469</v>
      </c>
      <c r="AE729">
        <v>2.17725542875232</v>
      </c>
      <c r="AF729">
        <v>0.96634753872859702</v>
      </c>
      <c r="AG729">
        <v>0.53591161942798105</v>
      </c>
      <c r="AH729">
        <v>0.39840649825287699</v>
      </c>
      <c r="AI729">
        <v>1.0865497550628</v>
      </c>
      <c r="AJ729">
        <v>0.76441348407543697</v>
      </c>
      <c r="AK729">
        <v>0.195355278871398</v>
      </c>
    </row>
    <row r="730" spans="1:37" x14ac:dyDescent="0.25">
      <c r="A730" t="s">
        <v>2351</v>
      </c>
      <c r="B730" t="s">
        <v>1180</v>
      </c>
      <c r="C730" t="s">
        <v>1047</v>
      </c>
      <c r="D730" t="s">
        <v>1048</v>
      </c>
      <c r="E730">
        <v>1847.8</v>
      </c>
      <c r="F730">
        <v>0.14888344913328799</v>
      </c>
      <c r="G730">
        <v>-0.68230824499885401</v>
      </c>
      <c r="H730">
        <v>-1.25690077390969</v>
      </c>
      <c r="I730">
        <v>1.0753371666921001</v>
      </c>
      <c r="J730">
        <v>0.28776965780590802</v>
      </c>
      <c r="K730">
        <v>0.98918762024554596</v>
      </c>
      <c r="L730">
        <v>2.2322035072753201</v>
      </c>
      <c r="M730">
        <v>8.8855173657647599E-2</v>
      </c>
      <c r="N730" t="s">
        <v>1006</v>
      </c>
      <c r="O730" t="s">
        <v>1030</v>
      </c>
      <c r="P730" t="s">
        <v>1030</v>
      </c>
      <c r="Q730" t="s">
        <v>1007</v>
      </c>
      <c r="R730" t="s">
        <v>1008</v>
      </c>
      <c r="S730" t="s">
        <v>1008</v>
      </c>
      <c r="T730" t="s">
        <v>1007</v>
      </c>
      <c r="U730" t="s">
        <v>1006</v>
      </c>
      <c r="V730" t="s">
        <v>1009</v>
      </c>
      <c r="W730">
        <v>59</v>
      </c>
      <c r="X730">
        <v>0.90820101883133797</v>
      </c>
      <c r="Y730">
        <v>0.90068607135360601</v>
      </c>
      <c r="Z730">
        <v>0.21459151161947801</v>
      </c>
      <c r="AA730">
        <v>0.36234834074829197</v>
      </c>
      <c r="AB730">
        <v>-0.11739753838502801</v>
      </c>
      <c r="AC730">
        <v>1.6766198621844201E-2</v>
      </c>
      <c r="AD730">
        <v>0.66382837359350599</v>
      </c>
      <c r="AE730">
        <v>1.8582735952370799</v>
      </c>
      <c r="AF730">
        <v>0.32284557057331797</v>
      </c>
      <c r="AG730">
        <v>0.85068464590128001</v>
      </c>
      <c r="AH730">
        <v>0.36735547812294</v>
      </c>
      <c r="AI730">
        <v>0.14472539293009701</v>
      </c>
      <c r="AJ730">
        <v>0.27305602596240702</v>
      </c>
      <c r="AK730">
        <v>0.14888344913328799</v>
      </c>
    </row>
    <row r="731" spans="1:37" x14ac:dyDescent="0.25">
      <c r="A731" t="s">
        <v>2352</v>
      </c>
      <c r="B731" t="s">
        <v>1180</v>
      </c>
      <c r="C731" t="s">
        <v>1049</v>
      </c>
      <c r="D731" t="s">
        <v>1050</v>
      </c>
      <c r="E731">
        <v>2446.3000000000002</v>
      </c>
      <c r="F731">
        <v>0.55005844219533695</v>
      </c>
      <c r="G731">
        <v>-0.12158504306701801</v>
      </c>
      <c r="H731">
        <v>-1.6467170981885899</v>
      </c>
      <c r="I731">
        <v>0.22154868421148799</v>
      </c>
      <c r="J731">
        <v>0.252181924919677</v>
      </c>
      <c r="K731">
        <v>1.0457495523523599</v>
      </c>
      <c r="L731">
        <v>1.1183793381601701</v>
      </c>
      <c r="M731">
        <v>-0.35415299602110101</v>
      </c>
      <c r="N731" t="s">
        <v>1051</v>
      </c>
      <c r="O731" t="s">
        <v>1006</v>
      </c>
      <c r="P731" t="s">
        <v>1030</v>
      </c>
      <c r="Q731" t="s">
        <v>1006</v>
      </c>
      <c r="R731" t="s">
        <v>1008</v>
      </c>
      <c r="S731" t="s">
        <v>1007</v>
      </c>
      <c r="T731" t="s">
        <v>1007</v>
      </c>
      <c r="U731" t="s">
        <v>1021</v>
      </c>
      <c r="V731" t="s">
        <v>1009</v>
      </c>
      <c r="W731">
        <v>45</v>
      </c>
      <c r="X731">
        <v>0.31227412809289801</v>
      </c>
      <c r="Y731">
        <v>0.38842179727959902</v>
      </c>
      <c r="Z731">
        <v>-1.34990364844349E-3</v>
      </c>
      <c r="AA731">
        <v>-0.47852584157963401</v>
      </c>
      <c r="AB731">
        <v>-0.94100778246212802</v>
      </c>
      <c r="AC731">
        <v>-0.96158234851897595</v>
      </c>
      <c r="AD731">
        <v>-0.11282165703533401</v>
      </c>
      <c r="AE731">
        <v>0.51311289147477501</v>
      </c>
      <c r="AF731">
        <v>-0.47274427235990801</v>
      </c>
      <c r="AG731">
        <v>-0.64676123200688596</v>
      </c>
      <c r="AH731">
        <v>-0.45268240600027099</v>
      </c>
      <c r="AI731">
        <v>-0.14073243655593901</v>
      </c>
      <c r="AJ731">
        <v>0.387515287532532</v>
      </c>
      <c r="AK731">
        <v>0.55005844219533695</v>
      </c>
    </row>
    <row r="732" spans="1:37" x14ac:dyDescent="0.25">
      <c r="A732" t="s">
        <v>2353</v>
      </c>
      <c r="B732" t="s">
        <v>1180</v>
      </c>
      <c r="C732" t="s">
        <v>1052</v>
      </c>
      <c r="D732" t="s">
        <v>1053</v>
      </c>
      <c r="E732">
        <v>1294.9000000000001</v>
      </c>
      <c r="F732">
        <v>0.65096693970974195</v>
      </c>
      <c r="G732">
        <v>3.0391391097388998</v>
      </c>
      <c r="H732">
        <v>-1.4461343374603299</v>
      </c>
      <c r="I732">
        <v>-4.2726065812297102E-3</v>
      </c>
      <c r="J732">
        <v>0.92723192343755301</v>
      </c>
      <c r="K732">
        <v>1.66212502895612</v>
      </c>
      <c r="L732">
        <v>-0.28351006954507502</v>
      </c>
      <c r="M732">
        <v>0.60302705349241004</v>
      </c>
      <c r="N732" t="s">
        <v>1051</v>
      </c>
      <c r="O732" t="s">
        <v>1007</v>
      </c>
      <c r="P732" t="s">
        <v>1030</v>
      </c>
      <c r="Q732" t="s">
        <v>1006</v>
      </c>
      <c r="R732" t="s">
        <v>1007</v>
      </c>
      <c r="S732" t="s">
        <v>1007</v>
      </c>
      <c r="T732" t="s">
        <v>1006</v>
      </c>
      <c r="U732" t="s">
        <v>1008</v>
      </c>
      <c r="V732" t="s">
        <v>1009</v>
      </c>
      <c r="W732">
        <v>38</v>
      </c>
      <c r="X732">
        <v>-1.0839675014497601</v>
      </c>
      <c r="Y732">
        <v>-4.2796564088893102E-3</v>
      </c>
      <c r="Z732">
        <v>3.4618362677344701E-2</v>
      </c>
      <c r="AA732">
        <v>0.70165418346297304</v>
      </c>
      <c r="AB732">
        <v>0.87102787104615598</v>
      </c>
      <c r="AC732">
        <v>0.34518217735332102</v>
      </c>
      <c r="AD732">
        <v>0.38305028791986601</v>
      </c>
      <c r="AE732">
        <v>0.21817137413978799</v>
      </c>
      <c r="AF732">
        <v>0.39089517414606401</v>
      </c>
      <c r="AG732">
        <v>0.93490089760204498</v>
      </c>
      <c r="AH732">
        <v>1.0707102464109299</v>
      </c>
      <c r="AI732">
        <v>1.3121112693127399</v>
      </c>
      <c r="AJ732">
        <v>0.929469232993824</v>
      </c>
      <c r="AK732">
        <v>0.65096693970974195</v>
      </c>
    </row>
    <row r="733" spans="1:37" x14ac:dyDescent="0.25">
      <c r="A733" t="s">
        <v>2354</v>
      </c>
      <c r="B733" t="s">
        <v>1180</v>
      </c>
      <c r="C733" t="s">
        <v>1054</v>
      </c>
      <c r="D733" t="s">
        <v>1055</v>
      </c>
      <c r="E733">
        <v>2140.3000000000002</v>
      </c>
      <c r="F733">
        <v>0.178704929297962</v>
      </c>
      <c r="G733">
        <v>2.7417236155257001</v>
      </c>
      <c r="H733">
        <v>-1.5740830047799901</v>
      </c>
      <c r="I733">
        <v>-1.22679421895619</v>
      </c>
      <c r="J733">
        <v>0.66810481156096702</v>
      </c>
      <c r="K733">
        <v>1.27531076493832</v>
      </c>
      <c r="L733">
        <v>-0.167618964014696</v>
      </c>
      <c r="M733">
        <v>0.48173917434989999</v>
      </c>
      <c r="N733" t="s">
        <v>1008</v>
      </c>
      <c r="O733" t="s">
        <v>1007</v>
      </c>
      <c r="P733" t="s">
        <v>1030</v>
      </c>
      <c r="Q733" t="s">
        <v>1030</v>
      </c>
      <c r="R733" t="s">
        <v>1007</v>
      </c>
      <c r="S733" t="s">
        <v>1007</v>
      </c>
      <c r="T733" t="s">
        <v>1006</v>
      </c>
      <c r="U733" t="s">
        <v>1008</v>
      </c>
      <c r="V733" t="s">
        <v>1009</v>
      </c>
      <c r="W733">
        <v>57</v>
      </c>
      <c r="X733">
        <v>-0.70490778382612596</v>
      </c>
      <c r="Y733">
        <v>-0.86120600660602498</v>
      </c>
      <c r="Z733">
        <v>-0.87574695546816705</v>
      </c>
      <c r="AA733">
        <v>-0.96559230946820995</v>
      </c>
      <c r="AB733">
        <v>-1.04864936462319</v>
      </c>
      <c r="AC733">
        <v>-1.0692761352467099</v>
      </c>
      <c r="AD733">
        <v>-0.31236309617003999</v>
      </c>
      <c r="AE733">
        <v>0.40086538533263599</v>
      </c>
      <c r="AF733">
        <v>-0.168535146810709</v>
      </c>
      <c r="AG733">
        <v>-0.66554534577033597</v>
      </c>
      <c r="AH733">
        <v>0.23966216049609701</v>
      </c>
      <c r="AI733">
        <v>0.56180692633499196</v>
      </c>
      <c r="AJ733">
        <v>0.56746301505014396</v>
      </c>
      <c r="AK733">
        <v>0.178704929297962</v>
      </c>
    </row>
    <row r="734" spans="1:37" x14ac:dyDescent="0.25">
      <c r="A734" t="s">
        <v>2355</v>
      </c>
      <c r="B734" t="s">
        <v>1180</v>
      </c>
      <c r="C734" t="s">
        <v>1056</v>
      </c>
      <c r="D734" t="s">
        <v>1057</v>
      </c>
      <c r="E734">
        <v>5100.5</v>
      </c>
      <c r="F734">
        <v>1.2908073048412201</v>
      </c>
      <c r="G734">
        <v>0.85364331659055903</v>
      </c>
      <c r="H734">
        <v>-8.7451801072993204E-2</v>
      </c>
      <c r="I734">
        <v>0.91638581013229303</v>
      </c>
      <c r="J734">
        <v>-0.73647310014970102</v>
      </c>
      <c r="K734">
        <v>-0.17931117478477401</v>
      </c>
      <c r="L734">
        <v>-0.318099754977268</v>
      </c>
      <c r="M734">
        <v>-0.99898224730207397</v>
      </c>
      <c r="N734" t="s">
        <v>1020</v>
      </c>
      <c r="O734" t="s">
        <v>1007</v>
      </c>
      <c r="P734" t="s">
        <v>1006</v>
      </c>
      <c r="Q734" t="s">
        <v>1007</v>
      </c>
      <c r="R734" t="s">
        <v>1030</v>
      </c>
      <c r="S734" t="s">
        <v>1006</v>
      </c>
      <c r="T734" t="s">
        <v>1006</v>
      </c>
      <c r="U734" t="s">
        <v>1030</v>
      </c>
      <c r="V734" t="s">
        <v>1009</v>
      </c>
      <c r="W734">
        <v>16</v>
      </c>
      <c r="X734">
        <v>-9.9518677281547799E-2</v>
      </c>
      <c r="Y734">
        <v>0.51669286588914798</v>
      </c>
      <c r="Z734">
        <v>0.63832923660040097</v>
      </c>
      <c r="AA734">
        <v>0.30132000177218499</v>
      </c>
      <c r="AB734">
        <v>0.113106913454911</v>
      </c>
      <c r="AC734">
        <v>0.44800141389813097</v>
      </c>
      <c r="AD734">
        <v>1.26890633682969</v>
      </c>
      <c r="AE734">
        <v>2.18504315403273</v>
      </c>
      <c r="AF734">
        <v>0.74890596285653499</v>
      </c>
      <c r="AG734">
        <v>-0.18336772331601001</v>
      </c>
      <c r="AH734">
        <v>0.36126430350887301</v>
      </c>
      <c r="AI734">
        <v>1.14655378060901</v>
      </c>
      <c r="AJ734">
        <v>2.0897435682116798</v>
      </c>
      <c r="AK734">
        <v>1.2908073048412201</v>
      </c>
    </row>
    <row r="735" spans="1:37" x14ac:dyDescent="0.25">
      <c r="A735" t="s">
        <v>2356</v>
      </c>
      <c r="B735" t="s">
        <v>1180</v>
      </c>
      <c r="C735" t="s">
        <v>1058</v>
      </c>
      <c r="D735" t="s">
        <v>1059</v>
      </c>
      <c r="E735">
        <v>2402.5</v>
      </c>
      <c r="F735">
        <v>0.221621920679233</v>
      </c>
      <c r="G735">
        <v>-0.248596145945292</v>
      </c>
      <c r="H735">
        <v>-0.58995384323397204</v>
      </c>
      <c r="I735">
        <v>-0.21536281947255001</v>
      </c>
      <c r="J735">
        <v>5.7107439237452304E-3</v>
      </c>
      <c r="K735">
        <v>-0.50532105225610202</v>
      </c>
      <c r="L735">
        <v>1.04519229460451</v>
      </c>
      <c r="M735">
        <v>1.0963178285941699</v>
      </c>
      <c r="N735" t="s">
        <v>1008</v>
      </c>
      <c r="O735" t="s">
        <v>1006</v>
      </c>
      <c r="P735" t="s">
        <v>1021</v>
      </c>
      <c r="Q735" t="s">
        <v>1021</v>
      </c>
      <c r="R735" t="s">
        <v>1006</v>
      </c>
      <c r="S735" t="s">
        <v>1021</v>
      </c>
      <c r="T735" t="s">
        <v>1007</v>
      </c>
      <c r="U735" t="s">
        <v>1007</v>
      </c>
      <c r="V735" t="s">
        <v>1009</v>
      </c>
      <c r="W735">
        <v>53</v>
      </c>
      <c r="X735">
        <v>0.43593384147450698</v>
      </c>
      <c r="Y735">
        <v>0.60593727569122402</v>
      </c>
      <c r="Z735">
        <v>0.68355194766543004</v>
      </c>
      <c r="AA735">
        <v>-0.112489548363192</v>
      </c>
      <c r="AB735">
        <v>-0.13966875253159</v>
      </c>
      <c r="AC735">
        <v>0.17549422283706601</v>
      </c>
      <c r="AD735">
        <v>0.52135203254518203</v>
      </c>
      <c r="AE735">
        <v>0.54455829481859297</v>
      </c>
      <c r="AF735">
        <v>0.84865271736364001</v>
      </c>
      <c r="AG735">
        <v>1.0339679778661299</v>
      </c>
      <c r="AH735">
        <v>0.94857501542514699</v>
      </c>
      <c r="AI735">
        <v>0.69517269980322105</v>
      </c>
      <c r="AJ735">
        <v>0.50763317065189295</v>
      </c>
      <c r="AK735">
        <v>0.221621920679233</v>
      </c>
    </row>
    <row r="736" spans="1:37" x14ac:dyDescent="0.25">
      <c r="A736" t="s">
        <v>2357</v>
      </c>
      <c r="B736" t="s">
        <v>1180</v>
      </c>
      <c r="C736" t="s">
        <v>1060</v>
      </c>
      <c r="D736" t="s">
        <v>1061</v>
      </c>
      <c r="E736">
        <v>1041.0999999999999</v>
      </c>
      <c r="F736">
        <v>1.37672415671294</v>
      </c>
      <c r="G736">
        <v>0.38293218558049602</v>
      </c>
      <c r="H736">
        <v>0.234443400139733</v>
      </c>
      <c r="I736">
        <v>0.40305726445453199</v>
      </c>
      <c r="J736">
        <v>-0.23067508994025801</v>
      </c>
      <c r="K736">
        <v>1.5654690510962901</v>
      </c>
      <c r="L736">
        <v>0.314543178351332</v>
      </c>
      <c r="M736">
        <v>0.37365212121057001</v>
      </c>
      <c r="N736" t="s">
        <v>1020</v>
      </c>
      <c r="O736" t="s">
        <v>1008</v>
      </c>
      <c r="P736" t="s">
        <v>1006</v>
      </c>
      <c r="Q736" t="s">
        <v>1006</v>
      </c>
      <c r="R736" t="s">
        <v>1021</v>
      </c>
      <c r="S736" t="s">
        <v>1007</v>
      </c>
      <c r="T736" t="s">
        <v>1008</v>
      </c>
      <c r="U736" t="s">
        <v>1008</v>
      </c>
      <c r="V736" t="s">
        <v>1009</v>
      </c>
      <c r="W736">
        <v>15</v>
      </c>
      <c r="X736">
        <v>1.4406576886848601</v>
      </c>
      <c r="Y736">
        <v>1.5724924289768201</v>
      </c>
      <c r="Z736">
        <v>1.86209712918543</v>
      </c>
      <c r="AA736">
        <v>1.2522251907011599</v>
      </c>
      <c r="AB736">
        <v>0.13112112745512799</v>
      </c>
      <c r="AC736">
        <v>8.9227068571726895E-3</v>
      </c>
      <c r="AD736">
        <v>1.16739624093341</v>
      </c>
      <c r="AE736">
        <v>1.65598788667052</v>
      </c>
      <c r="AF736">
        <v>1.47532742619664</v>
      </c>
      <c r="AG736">
        <v>1.42229346870745</v>
      </c>
      <c r="AH736">
        <v>1.0528906295571401</v>
      </c>
      <c r="AI736">
        <v>1.06069509963159</v>
      </c>
      <c r="AJ736">
        <v>1.00178817382453</v>
      </c>
      <c r="AK736">
        <v>1.37672415671294</v>
      </c>
    </row>
    <row r="737" spans="1:37" x14ac:dyDescent="0.25">
      <c r="A737" t="s">
        <v>2358</v>
      </c>
      <c r="B737" t="s">
        <v>1180</v>
      </c>
      <c r="C737" t="s">
        <v>1062</v>
      </c>
      <c r="D737" t="s">
        <v>1063</v>
      </c>
      <c r="E737">
        <v>747.2</v>
      </c>
      <c r="F737">
        <v>1.22550556355844</v>
      </c>
      <c r="G737">
        <v>0.14992175506396099</v>
      </c>
      <c r="H737">
        <v>-1.25690077390969</v>
      </c>
      <c r="I737">
        <v>-0.169186832548961</v>
      </c>
      <c r="J737">
        <v>-8.2678325266175006E-3</v>
      </c>
      <c r="K737">
        <v>0.45084168554958998</v>
      </c>
      <c r="L737">
        <v>0.140324103447445</v>
      </c>
      <c r="M737">
        <v>0.36018584776610502</v>
      </c>
      <c r="N737" t="s">
        <v>1020</v>
      </c>
      <c r="O737" t="s">
        <v>1008</v>
      </c>
      <c r="P737" t="s">
        <v>1030</v>
      </c>
      <c r="Q737" t="s">
        <v>1021</v>
      </c>
      <c r="R737" t="s">
        <v>1006</v>
      </c>
      <c r="S737" t="s">
        <v>1008</v>
      </c>
      <c r="T737" t="s">
        <v>1008</v>
      </c>
      <c r="U737" t="s">
        <v>1008</v>
      </c>
      <c r="V737" t="s">
        <v>1009</v>
      </c>
      <c r="W737">
        <v>20</v>
      </c>
      <c r="X737">
        <v>1.17377478369991</v>
      </c>
      <c r="Y737">
        <v>0.54188757978403301</v>
      </c>
      <c r="Z737">
        <v>1.2734269222016601</v>
      </c>
      <c r="AA737">
        <v>1.0393686202553301</v>
      </c>
      <c r="AB737">
        <v>0.44341024314559901</v>
      </c>
      <c r="AC737">
        <v>0.24747473135518699</v>
      </c>
      <c r="AD737">
        <v>0.54973657512001295</v>
      </c>
      <c r="AE737">
        <v>1.01613915020708</v>
      </c>
      <c r="AF737">
        <v>0.911959903038011</v>
      </c>
      <c r="AG737">
        <v>0.82574365205542599</v>
      </c>
      <c r="AH737">
        <v>0.67305841979876002</v>
      </c>
      <c r="AI737">
        <v>1.0422119161088399</v>
      </c>
      <c r="AJ737">
        <v>1.2441805708137601</v>
      </c>
      <c r="AK737">
        <v>1.22550556355844</v>
      </c>
    </row>
    <row r="738" spans="1:37" x14ac:dyDescent="0.25">
      <c r="A738" t="s">
        <v>2359</v>
      </c>
      <c r="B738" t="s">
        <v>1180</v>
      </c>
      <c r="C738" t="s">
        <v>1064</v>
      </c>
      <c r="D738" t="s">
        <v>1065</v>
      </c>
      <c r="E738">
        <v>3165.1</v>
      </c>
      <c r="F738">
        <v>1.53343886255269</v>
      </c>
      <c r="G738">
        <v>5.64615809721756</v>
      </c>
      <c r="H738">
        <v>-0.28489091814717898</v>
      </c>
      <c r="I738">
        <v>-0.97852757506184795</v>
      </c>
      <c r="J738">
        <v>-0.35461430258493298</v>
      </c>
      <c r="K738">
        <v>0.44937655934645099</v>
      </c>
      <c r="L738">
        <v>-0.35348568132156599</v>
      </c>
      <c r="M738">
        <v>0.18266920840893799</v>
      </c>
      <c r="N738" t="s">
        <v>1020</v>
      </c>
      <c r="O738" t="s">
        <v>1007</v>
      </c>
      <c r="P738" t="s">
        <v>1021</v>
      </c>
      <c r="Q738" t="s">
        <v>1030</v>
      </c>
      <c r="R738" t="s">
        <v>1021</v>
      </c>
      <c r="S738" t="s">
        <v>1008</v>
      </c>
      <c r="T738" t="s">
        <v>1006</v>
      </c>
      <c r="U738" t="s">
        <v>1006</v>
      </c>
      <c r="V738" t="s">
        <v>1009</v>
      </c>
      <c r="W738">
        <v>10</v>
      </c>
      <c r="X738">
        <v>0.36911629887449099</v>
      </c>
      <c r="Y738">
        <v>0.48058290350114202</v>
      </c>
      <c r="Z738">
        <v>0.50651650028675399</v>
      </c>
      <c r="AA738">
        <v>0.36728270108473798</v>
      </c>
      <c r="AB738">
        <v>-2.9752460889979002E-2</v>
      </c>
      <c r="AC738">
        <v>0.16422823345618101</v>
      </c>
      <c r="AD738">
        <v>0.73143349740918495</v>
      </c>
      <c r="AE738">
        <v>1.0399650733094401</v>
      </c>
      <c r="AF738">
        <v>0.90348400329697898</v>
      </c>
      <c r="AG738">
        <v>0.76525670959236702</v>
      </c>
      <c r="AH738">
        <v>0.79093370611320801</v>
      </c>
      <c r="AI738">
        <v>1.27438620204203</v>
      </c>
      <c r="AJ738">
        <v>1.6174991295588299</v>
      </c>
      <c r="AK738">
        <v>1.53343886255269</v>
      </c>
    </row>
    <row r="739" spans="1:37" x14ac:dyDescent="0.25">
      <c r="A739" t="s">
        <v>2360</v>
      </c>
      <c r="B739" t="s">
        <v>1180</v>
      </c>
      <c r="C739" t="s">
        <v>1066</v>
      </c>
      <c r="D739" t="s">
        <v>1067</v>
      </c>
      <c r="E739">
        <v>4718.5</v>
      </c>
      <c r="F739">
        <v>1.41181978182033</v>
      </c>
      <c r="G739">
        <v>2.2989735792353101</v>
      </c>
      <c r="H739">
        <v>1.5637964345722499</v>
      </c>
      <c r="I739">
        <v>0.34133112080003802</v>
      </c>
      <c r="J739">
        <v>-0.53706402738663805</v>
      </c>
      <c r="K739">
        <v>0.56937277903858396</v>
      </c>
      <c r="L739">
        <v>-0.42710288747214098</v>
      </c>
      <c r="M739">
        <v>0.343738166276157</v>
      </c>
      <c r="N739" t="s">
        <v>1020</v>
      </c>
      <c r="O739" t="s">
        <v>1007</v>
      </c>
      <c r="P739" t="s">
        <v>1007</v>
      </c>
      <c r="Q739" t="s">
        <v>1006</v>
      </c>
      <c r="R739" t="s">
        <v>1021</v>
      </c>
      <c r="S739" t="s">
        <v>1008</v>
      </c>
      <c r="T739" t="s">
        <v>1021</v>
      </c>
      <c r="U739" t="s">
        <v>1008</v>
      </c>
      <c r="V739" t="s">
        <v>1009</v>
      </c>
      <c r="W739">
        <v>13</v>
      </c>
      <c r="X739">
        <v>0.80960420698630098</v>
      </c>
      <c r="Y739">
        <v>0.93466972977092599</v>
      </c>
      <c r="Z739">
        <v>0.53782325130962305</v>
      </c>
      <c r="AA739">
        <v>0.42935647953366202</v>
      </c>
      <c r="AB739">
        <v>0.45077693162022398</v>
      </c>
      <c r="AC739">
        <v>0.63167695163162096</v>
      </c>
      <c r="AD739">
        <v>0.96305849342060601</v>
      </c>
      <c r="AE739">
        <v>1.3123822181098701</v>
      </c>
      <c r="AF739">
        <v>1.3361203955471901</v>
      </c>
      <c r="AG739">
        <v>1.0897618217905201</v>
      </c>
      <c r="AH739">
        <v>1.3433644483206899</v>
      </c>
      <c r="AI739">
        <v>1.2309819049044399</v>
      </c>
      <c r="AJ739">
        <v>1.45058745542166</v>
      </c>
      <c r="AK739">
        <v>1.41181978182033</v>
      </c>
    </row>
    <row r="740" spans="1:37" x14ac:dyDescent="0.25">
      <c r="A740" t="s">
        <v>2361</v>
      </c>
      <c r="B740" t="s">
        <v>1180</v>
      </c>
      <c r="C740" t="s">
        <v>1068</v>
      </c>
      <c r="D740" t="s">
        <v>1069</v>
      </c>
      <c r="E740">
        <v>13083.4</v>
      </c>
      <c r="F740">
        <v>3.5651960501032902</v>
      </c>
      <c r="G740">
        <v>2.8303253881083998</v>
      </c>
      <c r="H740">
        <v>1.0998918844807299</v>
      </c>
      <c r="I740">
        <v>0.83536433819660205</v>
      </c>
      <c r="J740">
        <v>-1.0951306557479901</v>
      </c>
      <c r="K740">
        <v>-0.41021119241470999</v>
      </c>
      <c r="L740">
        <v>-1.85378746560542E-2</v>
      </c>
      <c r="M740">
        <v>-0.78250250896500195</v>
      </c>
      <c r="N740" t="s">
        <v>1020</v>
      </c>
      <c r="O740" t="s">
        <v>1007</v>
      </c>
      <c r="P740" t="s">
        <v>1007</v>
      </c>
      <c r="Q740" t="s">
        <v>1008</v>
      </c>
      <c r="R740" t="s">
        <v>1030</v>
      </c>
      <c r="S740" t="s">
        <v>1021</v>
      </c>
      <c r="T740" t="s">
        <v>1008</v>
      </c>
      <c r="U740" t="s">
        <v>1021</v>
      </c>
      <c r="V740" t="s">
        <v>1009</v>
      </c>
      <c r="W740">
        <v>1</v>
      </c>
      <c r="X740">
        <v>1.7275064401718001</v>
      </c>
      <c r="Y740">
        <v>1.5565947831523099</v>
      </c>
      <c r="Z740">
        <v>1.46155336761515</v>
      </c>
      <c r="AA740">
        <v>1.7707727418197501</v>
      </c>
      <c r="AB740">
        <v>1.63656673577138</v>
      </c>
      <c r="AC740">
        <v>2.06953045608793</v>
      </c>
      <c r="AD740">
        <v>2.8749083025723299</v>
      </c>
      <c r="AE740">
        <v>3.9436941634594098</v>
      </c>
      <c r="AF740">
        <v>3.56156640450715</v>
      </c>
      <c r="AG740">
        <v>2.7387864262583701</v>
      </c>
      <c r="AH740">
        <v>3.05782069487991</v>
      </c>
      <c r="AI740">
        <v>3.1244648421313999</v>
      </c>
      <c r="AJ740">
        <v>3.7806082030068899</v>
      </c>
      <c r="AK740">
        <v>3.5651960501032902</v>
      </c>
    </row>
    <row r="741" spans="1:37" x14ac:dyDescent="0.25">
      <c r="A741" t="s">
        <v>2362</v>
      </c>
      <c r="B741" t="s">
        <v>1180</v>
      </c>
      <c r="C741" t="s">
        <v>1070</v>
      </c>
      <c r="D741" t="s">
        <v>1071</v>
      </c>
      <c r="E741">
        <v>8787.9</v>
      </c>
      <c r="F741">
        <v>2.3798775898888498</v>
      </c>
      <c r="G741">
        <v>2.3189075127417702</v>
      </c>
      <c r="H741">
        <v>-0.42436641409721099</v>
      </c>
      <c r="I741">
        <v>0.87223920820292</v>
      </c>
      <c r="J741">
        <v>-0.76554674463260997</v>
      </c>
      <c r="K741">
        <v>-0.40667067196451101</v>
      </c>
      <c r="L741">
        <v>-0.36841187327258701</v>
      </c>
      <c r="M741">
        <v>-0.34095062021502298</v>
      </c>
      <c r="N741" t="s">
        <v>1020</v>
      </c>
      <c r="O741" t="s">
        <v>1007</v>
      </c>
      <c r="P741" t="s">
        <v>1021</v>
      </c>
      <c r="Q741" t="s">
        <v>1007</v>
      </c>
      <c r="R741" t="s">
        <v>1030</v>
      </c>
      <c r="S741" t="s">
        <v>1021</v>
      </c>
      <c r="T741" t="s">
        <v>1006</v>
      </c>
      <c r="U741" t="s">
        <v>1021</v>
      </c>
      <c r="V741" t="s">
        <v>1009</v>
      </c>
      <c r="W741">
        <v>6</v>
      </c>
      <c r="X741">
        <v>8.4950882939727607E-2</v>
      </c>
      <c r="Y741">
        <v>0.12978042650510499</v>
      </c>
      <c r="Z741">
        <v>-8.5764753451504694E-2</v>
      </c>
      <c r="AA741">
        <v>-7.4257324153909704E-2</v>
      </c>
      <c r="AB741">
        <v>-0.26355429350346798</v>
      </c>
      <c r="AC741">
        <v>-0.15625309851438801</v>
      </c>
      <c r="AD741">
        <v>0.27240195644022602</v>
      </c>
      <c r="AE741">
        <v>0.84613576258551704</v>
      </c>
      <c r="AF741">
        <v>0.52315736154284198</v>
      </c>
      <c r="AG741">
        <v>-0.113845720118411</v>
      </c>
      <c r="AH741">
        <v>1.07516927737687</v>
      </c>
      <c r="AI741">
        <v>2.18102142332638</v>
      </c>
      <c r="AJ741">
        <v>2.06913757168173</v>
      </c>
      <c r="AK741">
        <v>2.3798775898888498</v>
      </c>
    </row>
    <row r="742" spans="1:37" x14ac:dyDescent="0.25">
      <c r="A742" t="s">
        <v>2363</v>
      </c>
      <c r="B742" t="s">
        <v>1180</v>
      </c>
      <c r="C742" t="s">
        <v>1072</v>
      </c>
      <c r="D742" t="s">
        <v>1073</v>
      </c>
      <c r="E742">
        <v>17990.5</v>
      </c>
      <c r="F742">
        <v>0.71567698795117396</v>
      </c>
      <c r="G742">
        <v>-0.17302755291407401</v>
      </c>
      <c r="H742">
        <v>0.111951366567785</v>
      </c>
      <c r="I742">
        <v>1.0263524310596499</v>
      </c>
      <c r="J742">
        <v>-1.3888719411144399</v>
      </c>
      <c r="K742">
        <v>-1.63478086984293</v>
      </c>
      <c r="L742">
        <v>-0.17045114102890199</v>
      </c>
      <c r="M742">
        <v>-1.7319149282904001</v>
      </c>
      <c r="N742" t="s">
        <v>1051</v>
      </c>
      <c r="O742" t="s">
        <v>1006</v>
      </c>
      <c r="P742" t="s">
        <v>1006</v>
      </c>
      <c r="Q742" t="s">
        <v>1007</v>
      </c>
      <c r="R742" t="s">
        <v>1030</v>
      </c>
      <c r="S742" t="s">
        <v>1030</v>
      </c>
      <c r="T742" t="s">
        <v>1006</v>
      </c>
      <c r="U742" t="s">
        <v>1030</v>
      </c>
      <c r="V742" t="s">
        <v>1009</v>
      </c>
      <c r="W742">
        <v>36</v>
      </c>
      <c r="X742">
        <v>0.37113796881748401</v>
      </c>
      <c r="Y742">
        <v>0.52349961598926198</v>
      </c>
      <c r="Z742">
        <v>0.49712577029835803</v>
      </c>
      <c r="AA742">
        <v>9.2540274873909895E-2</v>
      </c>
      <c r="AB742">
        <v>-0.230759424143896</v>
      </c>
      <c r="AC742">
        <v>-1.5304260648261099E-2</v>
      </c>
      <c r="AD742">
        <v>0.94819034452460405</v>
      </c>
      <c r="AE742">
        <v>1.1788655293091601</v>
      </c>
      <c r="AF742">
        <v>0.99265552751369701</v>
      </c>
      <c r="AG742">
        <v>0.55269375698561696</v>
      </c>
      <c r="AH742">
        <v>0.91477548180641799</v>
      </c>
      <c r="AI742">
        <v>1.25054464942734</v>
      </c>
      <c r="AJ742">
        <v>1.04296525356284</v>
      </c>
      <c r="AK742">
        <v>0.71567698795117396</v>
      </c>
    </row>
    <row r="743" spans="1:37" x14ac:dyDescent="0.25">
      <c r="A743" t="s">
        <v>2364</v>
      </c>
      <c r="B743" t="s">
        <v>1180</v>
      </c>
      <c r="C743" t="s">
        <v>1074</v>
      </c>
      <c r="D743" t="s">
        <v>1075</v>
      </c>
      <c r="E743">
        <v>19212.400000000001</v>
      </c>
      <c r="F743">
        <v>5.3558656283453E-2</v>
      </c>
      <c r="G743">
        <v>1.2609681946406801</v>
      </c>
      <c r="H743">
        <v>-1.55886010657067</v>
      </c>
      <c r="I743">
        <v>-0.66312580251058995</v>
      </c>
      <c r="J743">
        <v>0.61842333778244896</v>
      </c>
      <c r="K743">
        <v>0.88999030881592001</v>
      </c>
      <c r="L743">
        <v>-0.41843371572356503</v>
      </c>
      <c r="M743">
        <v>0.80686569383971796</v>
      </c>
      <c r="N743" t="s">
        <v>1006</v>
      </c>
      <c r="O743" t="s">
        <v>1007</v>
      </c>
      <c r="P743" t="s">
        <v>1030</v>
      </c>
      <c r="Q743" t="s">
        <v>1021</v>
      </c>
      <c r="R743" t="s">
        <v>1008</v>
      </c>
      <c r="S743" t="s">
        <v>1008</v>
      </c>
      <c r="T743" t="s">
        <v>1021</v>
      </c>
      <c r="U743" t="s">
        <v>1007</v>
      </c>
      <c r="V743" t="s">
        <v>1009</v>
      </c>
      <c r="W743">
        <v>62</v>
      </c>
      <c r="X743">
        <v>-0.32870060416383301</v>
      </c>
      <c r="Y743">
        <v>-0.64965553779652496</v>
      </c>
      <c r="Z743">
        <v>-0.82987783403182702</v>
      </c>
      <c r="AA743">
        <v>-0.92851609453798301</v>
      </c>
      <c r="AB743">
        <v>-0.87565745838957498</v>
      </c>
      <c r="AC743">
        <v>-0.77526201030263198</v>
      </c>
      <c r="AD743">
        <v>-0.37910567327437</v>
      </c>
      <c r="AE743">
        <v>-0.15629085450203001</v>
      </c>
      <c r="AF743">
        <v>-9.4919346808134797E-2</v>
      </c>
      <c r="AG743">
        <v>-0.38697335969400298</v>
      </c>
      <c r="AH743">
        <v>-0.122321778908157</v>
      </c>
      <c r="AI743">
        <v>0.52070037662002699</v>
      </c>
      <c r="AJ743">
        <v>0.46938113341295701</v>
      </c>
      <c r="AK743">
        <v>5.3558656283453E-2</v>
      </c>
    </row>
    <row r="744" spans="1:37" x14ac:dyDescent="0.25">
      <c r="A744" t="s">
        <v>2365</v>
      </c>
      <c r="B744" t="s">
        <v>1180</v>
      </c>
      <c r="C744" t="s">
        <v>1076</v>
      </c>
      <c r="D744" t="s">
        <v>1077</v>
      </c>
      <c r="E744">
        <v>2718.2</v>
      </c>
      <c r="F744">
        <v>2.67341212240335</v>
      </c>
      <c r="G744">
        <v>3.2273214706247302</v>
      </c>
      <c r="H744">
        <v>-1.25690077390969</v>
      </c>
      <c r="I744">
        <v>0.78301670834938097</v>
      </c>
      <c r="J744">
        <v>-5.77305183673731E-3</v>
      </c>
      <c r="K744">
        <v>-0.341094054824992</v>
      </c>
      <c r="L744">
        <v>-0.59932197015255195</v>
      </c>
      <c r="M744">
        <v>-0.40563479348997</v>
      </c>
      <c r="N744" t="s">
        <v>1020</v>
      </c>
      <c r="O744" t="s">
        <v>1007</v>
      </c>
      <c r="P744" t="s">
        <v>1030</v>
      </c>
      <c r="Q744" t="s">
        <v>1008</v>
      </c>
      <c r="R744" t="s">
        <v>1006</v>
      </c>
      <c r="S744" t="s">
        <v>1006</v>
      </c>
      <c r="T744" t="s">
        <v>1021</v>
      </c>
      <c r="U744" t="s">
        <v>1021</v>
      </c>
      <c r="V744" t="s">
        <v>1009</v>
      </c>
      <c r="W744">
        <v>4</v>
      </c>
      <c r="X744">
        <v>0.69704883215592905</v>
      </c>
      <c r="Y744">
        <v>0.28715141814507</v>
      </c>
      <c r="Z744">
        <v>-0.97161138789902302</v>
      </c>
      <c r="AA744">
        <v>-1.1302169851660999</v>
      </c>
      <c r="AB744">
        <v>-0.69653087338427599</v>
      </c>
      <c r="AC744">
        <v>-0.470880695010369</v>
      </c>
      <c r="AD744">
        <v>1.7605406163498901E-3</v>
      </c>
      <c r="AE744">
        <v>0.55636740740018298</v>
      </c>
      <c r="AF744">
        <v>0.41901365815653902</v>
      </c>
      <c r="AG744">
        <v>0.26894901333638499</v>
      </c>
      <c r="AH744">
        <v>1.0932238622064101</v>
      </c>
      <c r="AI744">
        <v>2.5927103379112899</v>
      </c>
      <c r="AJ744">
        <v>3.5270148361728899</v>
      </c>
      <c r="AK744">
        <v>2.67341212240335</v>
      </c>
    </row>
    <row r="745" spans="1:37" x14ac:dyDescent="0.25">
      <c r="A745" t="s">
        <v>2366</v>
      </c>
      <c r="B745" t="s">
        <v>1180</v>
      </c>
      <c r="C745" t="s">
        <v>1078</v>
      </c>
      <c r="D745" t="s">
        <v>1079</v>
      </c>
      <c r="E745">
        <v>2691</v>
      </c>
      <c r="F745">
        <v>-1.0653405941453</v>
      </c>
      <c r="G745">
        <v>4.6145481470409597E-3</v>
      </c>
      <c r="H745">
        <v>-1.6467170981885899</v>
      </c>
      <c r="I745">
        <v>0.910228665207645</v>
      </c>
      <c r="J745">
        <v>0.47449321244134401</v>
      </c>
      <c r="K745">
        <v>1.8726474553743999</v>
      </c>
      <c r="L745">
        <v>0.38597007684294898</v>
      </c>
      <c r="M745">
        <v>2.2154302197968101</v>
      </c>
      <c r="N745" t="s">
        <v>1030</v>
      </c>
      <c r="O745" t="s">
        <v>1008</v>
      </c>
      <c r="P745" t="s">
        <v>1030</v>
      </c>
      <c r="Q745" t="s">
        <v>1007</v>
      </c>
      <c r="R745" t="s">
        <v>1008</v>
      </c>
      <c r="S745" t="s">
        <v>1007</v>
      </c>
      <c r="T745" t="s">
        <v>1008</v>
      </c>
      <c r="U745" t="s">
        <v>1007</v>
      </c>
      <c r="V745" t="s">
        <v>1009</v>
      </c>
      <c r="W745">
        <v>77</v>
      </c>
      <c r="X745">
        <v>0.30634489563647699</v>
      </c>
      <c r="Y745">
        <v>-2.1185800835252601E-2</v>
      </c>
      <c r="Z745">
        <v>-8.6563532396470202E-2</v>
      </c>
      <c r="AA745">
        <v>-0.74378122448200101</v>
      </c>
      <c r="AB745">
        <v>-1.2102079994614201</v>
      </c>
      <c r="AC745">
        <v>-1.27809363060801</v>
      </c>
      <c r="AD745">
        <v>-1.3226944332736299</v>
      </c>
      <c r="AE745">
        <v>-0.84353821718663402</v>
      </c>
      <c r="AF745">
        <v>-0.70208774078858205</v>
      </c>
      <c r="AG745">
        <v>-0.86721718483715804</v>
      </c>
      <c r="AH745">
        <v>-0.63243498390137398</v>
      </c>
      <c r="AI745">
        <v>-0.16979930977038099</v>
      </c>
      <c r="AJ745">
        <v>7.8623187532903302E-2</v>
      </c>
      <c r="AK745">
        <v>-1.0653405941453</v>
      </c>
    </row>
    <row r="746" spans="1:37" x14ac:dyDescent="0.25">
      <c r="A746" t="s">
        <v>2367</v>
      </c>
      <c r="B746" t="s">
        <v>1180</v>
      </c>
      <c r="C746" t="s">
        <v>1080</v>
      </c>
      <c r="D746" t="s">
        <v>1081</v>
      </c>
      <c r="E746">
        <v>16263.4</v>
      </c>
      <c r="F746">
        <v>0.72991533125299901</v>
      </c>
      <c r="G746">
        <v>0.34021289812320399</v>
      </c>
      <c r="H746">
        <v>-1.0067394303489099</v>
      </c>
      <c r="I746">
        <v>-0.46825607976193101</v>
      </c>
      <c r="J746">
        <v>-0.23630616860845199</v>
      </c>
      <c r="K746">
        <v>1.01306510471342</v>
      </c>
      <c r="L746">
        <v>-0.16287689209676301</v>
      </c>
      <c r="M746">
        <v>-0.58462787167187003</v>
      </c>
      <c r="N746" t="s">
        <v>1051</v>
      </c>
      <c r="O746" t="s">
        <v>1008</v>
      </c>
      <c r="P746" t="s">
        <v>1021</v>
      </c>
      <c r="Q746" t="s">
        <v>1021</v>
      </c>
      <c r="R746" t="s">
        <v>1021</v>
      </c>
      <c r="S746" t="s">
        <v>1007</v>
      </c>
      <c r="T746" t="s">
        <v>1006</v>
      </c>
      <c r="U746" t="s">
        <v>1021</v>
      </c>
      <c r="V746" t="s">
        <v>1009</v>
      </c>
      <c r="W746">
        <v>34</v>
      </c>
      <c r="X746">
        <v>-0.187130654500926</v>
      </c>
      <c r="Y746">
        <v>-0.166329332436045</v>
      </c>
      <c r="Z746">
        <v>6.78082284007928E-2</v>
      </c>
      <c r="AA746">
        <v>-0.109426333973648</v>
      </c>
      <c r="AB746">
        <v>3.0005188088462402E-3</v>
      </c>
      <c r="AC746">
        <v>7.1544186124199299E-2</v>
      </c>
      <c r="AD746">
        <v>0.32407054348464198</v>
      </c>
      <c r="AE746">
        <v>0.767267804814599</v>
      </c>
      <c r="AF746">
        <v>0.90580894945805501</v>
      </c>
      <c r="AG746">
        <v>0.72304107135522799</v>
      </c>
      <c r="AH746">
        <v>0.894783707986051</v>
      </c>
      <c r="AI746">
        <v>1.0959683531114199</v>
      </c>
      <c r="AJ746">
        <v>1.0156790325217899</v>
      </c>
      <c r="AK746">
        <v>0.72991533125299901</v>
      </c>
    </row>
    <row r="747" spans="1:37" x14ac:dyDescent="0.25">
      <c r="A747" t="s">
        <v>2368</v>
      </c>
      <c r="B747" t="s">
        <v>1180</v>
      </c>
      <c r="C747" t="s">
        <v>1082</v>
      </c>
      <c r="D747" t="s">
        <v>1083</v>
      </c>
      <c r="E747">
        <v>2281.5</v>
      </c>
      <c r="F747">
        <v>-0.27333539281754299</v>
      </c>
      <c r="G747">
        <v>5.7531492902778203E-2</v>
      </c>
      <c r="H747">
        <v>0.39737958256663197</v>
      </c>
      <c r="I747">
        <v>-0.100351209571722</v>
      </c>
      <c r="J747">
        <v>-7.5950693345006606E-2</v>
      </c>
      <c r="K747">
        <v>7.2210726568244094E-2</v>
      </c>
      <c r="L747">
        <v>0.22601894582602999</v>
      </c>
      <c r="M747">
        <v>-0.151308601143886</v>
      </c>
      <c r="N747" t="s">
        <v>1021</v>
      </c>
      <c r="O747" t="s">
        <v>1008</v>
      </c>
      <c r="P747" t="s">
        <v>1008</v>
      </c>
      <c r="Q747" t="s">
        <v>1021</v>
      </c>
      <c r="R747" t="s">
        <v>1006</v>
      </c>
      <c r="S747" t="s">
        <v>1006</v>
      </c>
      <c r="T747" t="s">
        <v>1008</v>
      </c>
      <c r="U747" t="s">
        <v>1006</v>
      </c>
      <c r="V747" t="s">
        <v>1009</v>
      </c>
      <c r="W747">
        <v>68</v>
      </c>
      <c r="X747">
        <v>-0.35402892186735702</v>
      </c>
      <c r="Y747">
        <v>-0.73085200639715198</v>
      </c>
      <c r="Z747">
        <v>-0.74725746800244996</v>
      </c>
      <c r="AA747">
        <v>-0.67568063396887901</v>
      </c>
      <c r="AB747">
        <v>-1.08622980740097</v>
      </c>
      <c r="AC747">
        <v>-0.83203654804188698</v>
      </c>
      <c r="AD747">
        <v>-0.63700986053988295</v>
      </c>
      <c r="AE747">
        <v>-0.31562560108382798</v>
      </c>
      <c r="AF747">
        <v>-0.102458863905243</v>
      </c>
      <c r="AG747">
        <v>-0.33172395078477901</v>
      </c>
      <c r="AH747">
        <v>-9.2552162160294799E-2</v>
      </c>
      <c r="AI747">
        <v>0.361806272644142</v>
      </c>
      <c r="AJ747">
        <v>1.0445772590882601E-2</v>
      </c>
      <c r="AK747">
        <v>-0.27333539281754299</v>
      </c>
    </row>
    <row r="748" spans="1:37" x14ac:dyDescent="0.25">
      <c r="A748" t="s">
        <v>2369</v>
      </c>
      <c r="B748" t="s">
        <v>1180</v>
      </c>
      <c r="C748" t="s">
        <v>1084</v>
      </c>
      <c r="D748" t="s">
        <v>1085</v>
      </c>
      <c r="E748">
        <v>4206.5</v>
      </c>
      <c r="F748">
        <v>0.63396599757413497</v>
      </c>
      <c r="G748">
        <v>0.13699534014779999</v>
      </c>
      <c r="H748">
        <v>-0.67126348806327896</v>
      </c>
      <c r="I748">
        <v>0.90940968963136204</v>
      </c>
      <c r="J748">
        <v>-0.53032972979423199</v>
      </c>
      <c r="K748">
        <v>-8.2505643301189702E-2</v>
      </c>
      <c r="L748">
        <v>0.77468373462602502</v>
      </c>
      <c r="M748">
        <v>-0.76542147575351405</v>
      </c>
      <c r="N748" t="s">
        <v>1051</v>
      </c>
      <c r="O748" t="s">
        <v>1008</v>
      </c>
      <c r="P748" t="s">
        <v>1021</v>
      </c>
      <c r="Q748" t="s">
        <v>1007</v>
      </c>
      <c r="R748" t="s">
        <v>1021</v>
      </c>
      <c r="S748" t="s">
        <v>1006</v>
      </c>
      <c r="T748" t="s">
        <v>1007</v>
      </c>
      <c r="U748" t="s">
        <v>1021</v>
      </c>
      <c r="V748" t="s">
        <v>1009</v>
      </c>
      <c r="W748">
        <v>41</v>
      </c>
      <c r="X748">
        <v>1.13624339569053</v>
      </c>
      <c r="Y748">
        <v>0.52421547462346396</v>
      </c>
      <c r="Z748">
        <v>0.11171632867905899</v>
      </c>
      <c r="AA748">
        <v>0.32068211693694498</v>
      </c>
      <c r="AB748">
        <v>0.69990438057423698</v>
      </c>
      <c r="AC748">
        <v>0.172016637421913</v>
      </c>
      <c r="AD748">
        <v>0.84290718772168904</v>
      </c>
      <c r="AE748">
        <v>0.961296195672524</v>
      </c>
      <c r="AF748">
        <v>0.32787840883061298</v>
      </c>
      <c r="AG748">
        <v>-0.183499533655265</v>
      </c>
      <c r="AH748">
        <v>0.80614929895758403</v>
      </c>
      <c r="AI748">
        <v>1.45809147710528</v>
      </c>
      <c r="AJ748">
        <v>0.90471036530834603</v>
      </c>
      <c r="AK748">
        <v>0.63396599757413497</v>
      </c>
    </row>
    <row r="749" spans="1:37" x14ac:dyDescent="0.25">
      <c r="A749" t="s">
        <v>2370</v>
      </c>
      <c r="B749" t="s">
        <v>1180</v>
      </c>
      <c r="C749" t="s">
        <v>1086</v>
      </c>
      <c r="D749" t="s">
        <v>1087</v>
      </c>
      <c r="E749">
        <v>4684.8999999999996</v>
      </c>
      <c r="F749">
        <v>-1.26707832543773</v>
      </c>
      <c r="G749">
        <v>-0.69332427762615301</v>
      </c>
      <c r="H749">
        <v>-0.283321003692586</v>
      </c>
      <c r="I749">
        <v>0.72202875490234497</v>
      </c>
      <c r="J749">
        <v>-0.83443847942757399</v>
      </c>
      <c r="K749">
        <v>-1.16757398111236</v>
      </c>
      <c r="L749">
        <v>0.320032356715095</v>
      </c>
      <c r="M749">
        <v>-2.01320531430488</v>
      </c>
      <c r="N749" t="s">
        <v>1030</v>
      </c>
      <c r="O749" t="s">
        <v>1030</v>
      </c>
      <c r="P749" t="s">
        <v>1021</v>
      </c>
      <c r="Q749" t="s">
        <v>1008</v>
      </c>
      <c r="R749" t="s">
        <v>1030</v>
      </c>
      <c r="S749" t="s">
        <v>1030</v>
      </c>
      <c r="T749" t="s">
        <v>1008</v>
      </c>
      <c r="U749" t="s">
        <v>1030</v>
      </c>
      <c r="V749" t="s">
        <v>1009</v>
      </c>
      <c r="W749">
        <v>79</v>
      </c>
      <c r="X749">
        <v>0.58774786958291503</v>
      </c>
      <c r="Y749">
        <v>0.33924535510552201</v>
      </c>
      <c r="Z749">
        <v>0.49428226869019598</v>
      </c>
      <c r="AA749">
        <v>0.457441705629617</v>
      </c>
      <c r="AB749">
        <v>0.62109501260250999</v>
      </c>
      <c r="AC749">
        <v>1.1634874452438599</v>
      </c>
      <c r="AD749">
        <v>1.48908553845849</v>
      </c>
      <c r="AE749">
        <v>1.2466308089929501</v>
      </c>
      <c r="AF749">
        <v>1.82238378757799</v>
      </c>
      <c r="AG749">
        <v>0.57680509118887702</v>
      </c>
      <c r="AH749">
        <v>-0.26102865640904199</v>
      </c>
      <c r="AI749">
        <v>0.33296515106686703</v>
      </c>
      <c r="AJ749">
        <v>-0.64168329161967796</v>
      </c>
      <c r="AK749">
        <v>-1.26707832543773</v>
      </c>
    </row>
    <row r="750" spans="1:37" x14ac:dyDescent="0.25">
      <c r="A750" t="s">
        <v>2371</v>
      </c>
      <c r="B750" t="s">
        <v>1180</v>
      </c>
      <c r="C750" t="s">
        <v>1088</v>
      </c>
      <c r="D750" t="s">
        <v>1089</v>
      </c>
      <c r="E750">
        <v>1189.8</v>
      </c>
      <c r="F750">
        <v>0.268959381701739</v>
      </c>
      <c r="G750">
        <v>0.48518438412429499</v>
      </c>
      <c r="H750">
        <v>-0.14996394989835399</v>
      </c>
      <c r="I750">
        <v>0.26149492954319598</v>
      </c>
      <c r="J750">
        <v>-9.0758193313812199E-2</v>
      </c>
      <c r="K750">
        <v>0.75330480668954203</v>
      </c>
      <c r="L750">
        <v>0.25475244155397597</v>
      </c>
      <c r="M750">
        <v>0.45757837339846003</v>
      </c>
      <c r="N750" t="s">
        <v>1008</v>
      </c>
      <c r="O750" t="s">
        <v>1008</v>
      </c>
      <c r="P750" t="s">
        <v>1006</v>
      </c>
      <c r="Q750" t="s">
        <v>1006</v>
      </c>
      <c r="R750" t="s">
        <v>1006</v>
      </c>
      <c r="S750" t="s">
        <v>1008</v>
      </c>
      <c r="T750" t="s">
        <v>1008</v>
      </c>
      <c r="U750" t="s">
        <v>1008</v>
      </c>
      <c r="V750" t="s">
        <v>1009</v>
      </c>
      <c r="W750">
        <v>52</v>
      </c>
      <c r="X750">
        <v>1.92947489324241E-2</v>
      </c>
      <c r="Y750">
        <v>-0.342207692556385</v>
      </c>
      <c r="Z750">
        <v>-0.25513627515047299</v>
      </c>
      <c r="AA750">
        <v>-0.36297920969883701</v>
      </c>
      <c r="AB750">
        <v>0.41882892637716601</v>
      </c>
      <c r="AC750">
        <v>0.59792835713132597</v>
      </c>
      <c r="AD750">
        <v>0.86607593563651597</v>
      </c>
      <c r="AE750">
        <v>1.1252989246408001</v>
      </c>
      <c r="AF750">
        <v>0.99801332224695605</v>
      </c>
      <c r="AG750">
        <v>0.94154940277024701</v>
      </c>
      <c r="AH750">
        <v>0.46779288536059799</v>
      </c>
      <c r="AI750">
        <v>0.29708989881467801</v>
      </c>
      <c r="AJ750">
        <v>-3.2424884899274697E-2</v>
      </c>
      <c r="AK750">
        <v>0.268959381701739</v>
      </c>
    </row>
    <row r="751" spans="1:37" x14ac:dyDescent="0.25">
      <c r="A751" t="s">
        <v>2372</v>
      </c>
      <c r="B751" t="s">
        <v>1180</v>
      </c>
      <c r="C751" t="s">
        <v>1090</v>
      </c>
      <c r="D751" t="s">
        <v>1091</v>
      </c>
      <c r="E751">
        <v>19342.599999999999</v>
      </c>
      <c r="F751">
        <v>-3.0452474287595101E-2</v>
      </c>
      <c r="G751">
        <v>-0.13306147766506499</v>
      </c>
      <c r="H751">
        <v>0.30236452320590601</v>
      </c>
      <c r="I751">
        <v>8.8855762888666603E-2</v>
      </c>
      <c r="J751">
        <v>-0.223228935740892</v>
      </c>
      <c r="K751">
        <v>-1.1019521796024201</v>
      </c>
      <c r="L751">
        <v>-0.95713280531614198</v>
      </c>
      <c r="M751">
        <v>0.604690122418444</v>
      </c>
      <c r="N751" t="s">
        <v>1006</v>
      </c>
      <c r="O751" t="s">
        <v>1006</v>
      </c>
      <c r="P751" t="s">
        <v>1006</v>
      </c>
      <c r="Q751" t="s">
        <v>1006</v>
      </c>
      <c r="R751" t="s">
        <v>1021</v>
      </c>
      <c r="S751" t="s">
        <v>1030</v>
      </c>
      <c r="T751" t="s">
        <v>1030</v>
      </c>
      <c r="U751" t="s">
        <v>1008</v>
      </c>
      <c r="V751" t="s">
        <v>1009</v>
      </c>
      <c r="W751">
        <v>63</v>
      </c>
      <c r="X751">
        <v>-0.85145335701431701</v>
      </c>
      <c r="Y751">
        <v>-0.67527263022778905</v>
      </c>
      <c r="Z751">
        <v>-0.66621902224665397</v>
      </c>
      <c r="AA751">
        <v>-0.72919659770644396</v>
      </c>
      <c r="AB751">
        <v>-0.94046364132746596</v>
      </c>
      <c r="AC751">
        <v>-0.85754361585915495</v>
      </c>
      <c r="AD751">
        <v>-0.41986350324077698</v>
      </c>
      <c r="AE751">
        <v>-0.25595557762732801</v>
      </c>
      <c r="AF751">
        <v>-0.29600095046256097</v>
      </c>
      <c r="AG751">
        <v>-0.43490246562906798</v>
      </c>
      <c r="AH751">
        <v>-0.355018543932348</v>
      </c>
      <c r="AI751">
        <v>-5.1243790829076097E-2</v>
      </c>
      <c r="AJ751">
        <v>0.149554166120864</v>
      </c>
      <c r="AK751">
        <v>-3.0452474287595101E-2</v>
      </c>
    </row>
    <row r="752" spans="1:37" x14ac:dyDescent="0.25">
      <c r="A752" t="s">
        <v>2373</v>
      </c>
      <c r="B752" t="s">
        <v>1180</v>
      </c>
      <c r="C752" t="s">
        <v>1092</v>
      </c>
      <c r="D752" t="s">
        <v>1093</v>
      </c>
      <c r="E752">
        <v>6205.4</v>
      </c>
      <c r="F752">
        <v>0.85569028987319895</v>
      </c>
      <c r="G752">
        <v>0.66121593173317195</v>
      </c>
      <c r="H752">
        <v>1.0819971717637</v>
      </c>
      <c r="I752">
        <v>0.37024609479658299</v>
      </c>
      <c r="J752">
        <v>-0.39359304160467601</v>
      </c>
      <c r="K752">
        <v>-1.36551988639502</v>
      </c>
      <c r="L752">
        <v>-1.1111413542184301</v>
      </c>
      <c r="M752">
        <v>0.89531588890200198</v>
      </c>
      <c r="N752" t="s">
        <v>1020</v>
      </c>
      <c r="O752" t="s">
        <v>1007</v>
      </c>
      <c r="P752" t="s">
        <v>1007</v>
      </c>
      <c r="Q752" t="s">
        <v>1006</v>
      </c>
      <c r="R752" t="s">
        <v>1021</v>
      </c>
      <c r="S752" t="s">
        <v>1030</v>
      </c>
      <c r="T752" t="s">
        <v>1030</v>
      </c>
      <c r="U752" t="s">
        <v>1007</v>
      </c>
      <c r="V752" t="s">
        <v>1009</v>
      </c>
      <c r="W752">
        <v>28</v>
      </c>
      <c r="X752">
        <v>-0.52343246334768101</v>
      </c>
      <c r="Y752">
        <v>-0.46566337712311301</v>
      </c>
      <c r="Z752">
        <v>-0.56918406377431197</v>
      </c>
      <c r="AA752">
        <v>-0.54692719271838397</v>
      </c>
      <c r="AB752">
        <v>-0.35904227978665199</v>
      </c>
      <c r="AC752">
        <v>-0.18826959217703201</v>
      </c>
      <c r="AD752">
        <v>-9.5381084903128105E-2</v>
      </c>
      <c r="AE752">
        <v>0.234409035271372</v>
      </c>
      <c r="AF752">
        <v>0.43022076877478699</v>
      </c>
      <c r="AG752">
        <v>0.42947009291615101</v>
      </c>
      <c r="AH752">
        <v>0.65319624581166402</v>
      </c>
      <c r="AI752">
        <v>0.97118978737519102</v>
      </c>
      <c r="AJ752">
        <v>1.1788493383094001</v>
      </c>
      <c r="AK752">
        <v>0.85569028987319895</v>
      </c>
    </row>
    <row r="753" spans="1:37" x14ac:dyDescent="0.25">
      <c r="A753" t="s">
        <v>2374</v>
      </c>
      <c r="B753" t="s">
        <v>1180</v>
      </c>
      <c r="C753" t="s">
        <v>1094</v>
      </c>
      <c r="D753" t="s">
        <v>1095</v>
      </c>
      <c r="E753">
        <v>10644.3</v>
      </c>
      <c r="F753">
        <v>-0.79215262434553801</v>
      </c>
      <c r="G753">
        <v>0.60635835209378797</v>
      </c>
      <c r="H753">
        <v>-0.65629146362730495</v>
      </c>
      <c r="I753">
        <v>-1.3131790591971799</v>
      </c>
      <c r="J753">
        <v>5.5881282987242299E-2</v>
      </c>
      <c r="K753">
        <v>-0.661265600511592</v>
      </c>
      <c r="L753">
        <v>-0.57450525572295896</v>
      </c>
      <c r="M753">
        <v>1.11972785643856</v>
      </c>
      <c r="N753" t="s">
        <v>1030</v>
      </c>
      <c r="O753" t="s">
        <v>1007</v>
      </c>
      <c r="P753" t="s">
        <v>1021</v>
      </c>
      <c r="Q753" t="s">
        <v>1030</v>
      </c>
      <c r="R753" t="s">
        <v>1006</v>
      </c>
      <c r="S753" t="s">
        <v>1021</v>
      </c>
      <c r="T753" t="s">
        <v>1021</v>
      </c>
      <c r="U753" t="s">
        <v>1007</v>
      </c>
      <c r="V753" t="s">
        <v>1009</v>
      </c>
      <c r="W753">
        <v>74</v>
      </c>
      <c r="X753">
        <v>-0.93999027210654995</v>
      </c>
      <c r="Y753">
        <v>-1.02898830540296</v>
      </c>
      <c r="Z753">
        <v>-1.2612033108885501</v>
      </c>
      <c r="AA753">
        <v>-1.01729802114474</v>
      </c>
      <c r="AB753">
        <v>-0.69562231193235402</v>
      </c>
      <c r="AC753">
        <v>-0.39283724431891198</v>
      </c>
      <c r="AD753">
        <v>-0.49278264929549898</v>
      </c>
      <c r="AE753">
        <v>-0.50046745977203599</v>
      </c>
      <c r="AF753">
        <v>-0.31089429298378102</v>
      </c>
      <c r="AG753">
        <v>-0.45626676718978298</v>
      </c>
      <c r="AH753">
        <v>-0.33444110991241099</v>
      </c>
      <c r="AI753">
        <v>-0.22088329709685101</v>
      </c>
      <c r="AJ753">
        <v>-0.45480013435210098</v>
      </c>
      <c r="AK753">
        <v>-0.79215262434553801</v>
      </c>
    </row>
    <row r="754" spans="1:37" x14ac:dyDescent="0.25">
      <c r="A754" t="s">
        <v>2375</v>
      </c>
      <c r="B754" t="s">
        <v>1180</v>
      </c>
      <c r="C754" t="s">
        <v>1096</v>
      </c>
      <c r="D754" t="s">
        <v>1097</v>
      </c>
      <c r="E754">
        <v>6599.3</v>
      </c>
      <c r="F754">
        <v>1.2758524394797399</v>
      </c>
      <c r="G754">
        <v>1.4957623785969001</v>
      </c>
      <c r="H754">
        <v>0.30236452320590601</v>
      </c>
      <c r="I754">
        <v>0.82646911896374098</v>
      </c>
      <c r="J754">
        <v>-0.34068931732142199</v>
      </c>
      <c r="K754">
        <v>-1.1400797323726</v>
      </c>
      <c r="L754">
        <v>-0.50999410169380699</v>
      </c>
      <c r="M754">
        <v>0.13852715942348101</v>
      </c>
      <c r="N754" t="s">
        <v>1020</v>
      </c>
      <c r="O754" t="s">
        <v>1007</v>
      </c>
      <c r="P754" t="s">
        <v>1006</v>
      </c>
      <c r="Q754" t="s">
        <v>1008</v>
      </c>
      <c r="R754" t="s">
        <v>1021</v>
      </c>
      <c r="S754" t="s">
        <v>1030</v>
      </c>
      <c r="T754" t="s">
        <v>1021</v>
      </c>
      <c r="U754" t="s">
        <v>1006</v>
      </c>
      <c r="V754" t="s">
        <v>1009</v>
      </c>
      <c r="W754">
        <v>18</v>
      </c>
      <c r="X754">
        <v>0.20368072373311399</v>
      </c>
      <c r="Y754">
        <v>0.21742799249921799</v>
      </c>
      <c r="Z754">
        <v>-0.32822626731596699</v>
      </c>
      <c r="AA754">
        <v>-0.44532975176839101</v>
      </c>
      <c r="AB754">
        <v>-0.54410534598481997</v>
      </c>
      <c r="AC754">
        <v>-0.43793665346734201</v>
      </c>
      <c r="AD754">
        <v>-5.9580233674679196E-3</v>
      </c>
      <c r="AE754">
        <v>9.3710089054171594E-2</v>
      </c>
      <c r="AF754">
        <v>4.6506666035313601E-2</v>
      </c>
      <c r="AG754">
        <v>-7.5632050615697397E-3</v>
      </c>
      <c r="AH754">
        <v>0.81628902319896601</v>
      </c>
      <c r="AI754">
        <v>1.8793251906906201</v>
      </c>
      <c r="AJ754">
        <v>2.25947457395691</v>
      </c>
      <c r="AK754">
        <v>1.2758524394797399</v>
      </c>
    </row>
    <row r="755" spans="1:37" x14ac:dyDescent="0.25">
      <c r="A755" t="s">
        <v>2376</v>
      </c>
      <c r="B755" t="s">
        <v>1180</v>
      </c>
      <c r="C755" t="s">
        <v>1098</v>
      </c>
      <c r="D755" t="s">
        <v>1099</v>
      </c>
      <c r="E755">
        <v>12986</v>
      </c>
      <c r="F755">
        <v>2.807748752278</v>
      </c>
      <c r="G755">
        <v>4.1024281931725</v>
      </c>
      <c r="H755">
        <v>-0.32374004969161002</v>
      </c>
      <c r="I755">
        <v>0.79133017168788999</v>
      </c>
      <c r="J755">
        <v>-0.63078551246486803</v>
      </c>
      <c r="K755">
        <v>-1.33008773347506</v>
      </c>
      <c r="L755">
        <v>-0.75655695604302997</v>
      </c>
      <c r="M755">
        <v>0.204382675328553</v>
      </c>
      <c r="N755" t="s">
        <v>1020</v>
      </c>
      <c r="O755" t="s">
        <v>1007</v>
      </c>
      <c r="P755" t="s">
        <v>1021</v>
      </c>
      <c r="Q755" t="s">
        <v>1008</v>
      </c>
      <c r="R755" t="s">
        <v>1030</v>
      </c>
      <c r="S755" t="s">
        <v>1030</v>
      </c>
      <c r="T755" t="s">
        <v>1021</v>
      </c>
      <c r="U755" t="s">
        <v>1006</v>
      </c>
      <c r="V755" t="s">
        <v>1009</v>
      </c>
      <c r="W755">
        <v>3</v>
      </c>
      <c r="X755">
        <v>-0.52512226135386197</v>
      </c>
      <c r="Y755">
        <v>-0.69017007839397704</v>
      </c>
      <c r="Z755">
        <v>-0.57242138370375795</v>
      </c>
      <c r="AA755">
        <v>-0.33466853123054902</v>
      </c>
      <c r="AB755">
        <v>-3.9717669151056102E-2</v>
      </c>
      <c r="AC755">
        <v>8.3401576187533605E-2</v>
      </c>
      <c r="AD755">
        <v>0.23506245194158601</v>
      </c>
      <c r="AE755">
        <v>0.42081999224991301</v>
      </c>
      <c r="AF755">
        <v>0.67949657667205698</v>
      </c>
      <c r="AG755">
        <v>0.848466150763447</v>
      </c>
      <c r="AH755">
        <v>1.74796233796227</v>
      </c>
      <c r="AI755">
        <v>2.8247573503578201</v>
      </c>
      <c r="AJ755">
        <v>2.97160651035635</v>
      </c>
      <c r="AK755">
        <v>2.807748752278</v>
      </c>
    </row>
    <row r="756" spans="1:37" x14ac:dyDescent="0.25">
      <c r="A756" t="s">
        <v>2377</v>
      </c>
      <c r="B756" t="s">
        <v>1180</v>
      </c>
      <c r="C756" t="s">
        <v>1100</v>
      </c>
      <c r="D756" t="s">
        <v>1101</v>
      </c>
      <c r="E756">
        <v>36645.9</v>
      </c>
      <c r="F756">
        <v>0.200484144895129</v>
      </c>
      <c r="G756">
        <v>-0.54671251841900104</v>
      </c>
      <c r="H756">
        <v>0.55778820217005998</v>
      </c>
      <c r="I756">
        <v>0.80354845142862297</v>
      </c>
      <c r="J756">
        <v>-1.0826931391240999</v>
      </c>
      <c r="K756">
        <v>-1.65892289591164</v>
      </c>
      <c r="L756">
        <v>-1.02076798713516</v>
      </c>
      <c r="M756">
        <v>-1.6394438554701301</v>
      </c>
      <c r="N756" t="s">
        <v>1008</v>
      </c>
      <c r="O756" t="s">
        <v>1021</v>
      </c>
      <c r="P756" t="s">
        <v>1008</v>
      </c>
      <c r="Q756" t="s">
        <v>1008</v>
      </c>
      <c r="R756" t="s">
        <v>1030</v>
      </c>
      <c r="S756" t="s">
        <v>1030</v>
      </c>
      <c r="T756" t="s">
        <v>1030</v>
      </c>
      <c r="U756" t="s">
        <v>1030</v>
      </c>
      <c r="V756" t="s">
        <v>1009</v>
      </c>
      <c r="W756">
        <v>55</v>
      </c>
      <c r="X756">
        <v>-0.11925365339373201</v>
      </c>
      <c r="Y756">
        <v>-0.179334779753345</v>
      </c>
      <c r="Z756">
        <v>-0.74422454804376703</v>
      </c>
      <c r="AA756">
        <v>-0.53538230553958499</v>
      </c>
      <c r="AB756">
        <v>-0.31549228728113998</v>
      </c>
      <c r="AC756">
        <v>-0.239965327626318</v>
      </c>
      <c r="AD756">
        <v>0.22986278371076299</v>
      </c>
      <c r="AE756">
        <v>0.40410512745740601</v>
      </c>
      <c r="AF756">
        <v>0.46589534204073602</v>
      </c>
      <c r="AG756">
        <v>0.15278552404231199</v>
      </c>
      <c r="AH756">
        <v>7.93644409360586E-2</v>
      </c>
      <c r="AI756">
        <v>0.25996947130171799</v>
      </c>
      <c r="AJ756">
        <v>0.38980214809125702</v>
      </c>
      <c r="AK756">
        <v>0.200484144895129</v>
      </c>
    </row>
    <row r="757" spans="1:37" x14ac:dyDescent="0.25">
      <c r="A757" t="s">
        <v>2378</v>
      </c>
      <c r="B757" t="s">
        <v>1180</v>
      </c>
      <c r="C757" t="s">
        <v>1102</v>
      </c>
      <c r="D757" t="s">
        <v>1103</v>
      </c>
      <c r="E757">
        <v>8464.5</v>
      </c>
      <c r="F757">
        <v>0.96792616696540501</v>
      </c>
      <c r="G757">
        <v>1.72814458949839</v>
      </c>
      <c r="H757">
        <v>0.54570901579137499</v>
      </c>
      <c r="I757">
        <v>6.5857224911822401E-2</v>
      </c>
      <c r="J757">
        <v>-0.54719069471678505</v>
      </c>
      <c r="K757">
        <v>-1.46175257116909</v>
      </c>
      <c r="L757">
        <v>-0.139106650055035</v>
      </c>
      <c r="M757">
        <v>-0.118690581876177</v>
      </c>
      <c r="N757" t="s">
        <v>1020</v>
      </c>
      <c r="O757" t="s">
        <v>1007</v>
      </c>
      <c r="P757" t="s">
        <v>1008</v>
      </c>
      <c r="Q757" t="s">
        <v>1006</v>
      </c>
      <c r="R757" t="s">
        <v>1021</v>
      </c>
      <c r="S757" t="s">
        <v>1030</v>
      </c>
      <c r="T757" t="s">
        <v>1006</v>
      </c>
      <c r="U757" t="s">
        <v>1006</v>
      </c>
      <c r="V757" t="s">
        <v>1009</v>
      </c>
      <c r="W757">
        <v>25</v>
      </c>
      <c r="X757">
        <v>7.7883818637719607E-2</v>
      </c>
      <c r="Y757">
        <v>-2.9724049688848501E-2</v>
      </c>
      <c r="Z757">
        <v>-0.101342868524732</v>
      </c>
      <c r="AA757">
        <v>7.9923049584540995E-2</v>
      </c>
      <c r="AB757">
        <v>0.21074849413935301</v>
      </c>
      <c r="AC757">
        <v>0.445593549556769</v>
      </c>
      <c r="AD757">
        <v>0.81987340069048698</v>
      </c>
      <c r="AE757">
        <v>0.86052626460411696</v>
      </c>
      <c r="AF757">
        <v>0.77251445859256795</v>
      </c>
      <c r="AG757">
        <v>0.835624226982982</v>
      </c>
      <c r="AH757">
        <v>0.80759493223374301</v>
      </c>
      <c r="AI757">
        <v>1.1485419952303699</v>
      </c>
      <c r="AJ757">
        <v>0.97378638656359595</v>
      </c>
      <c r="AK757">
        <v>0.96792616696540501</v>
      </c>
    </row>
    <row r="758" spans="1:37" x14ac:dyDescent="0.25">
      <c r="A758" t="s">
        <v>2379</v>
      </c>
      <c r="B758" t="s">
        <v>1180</v>
      </c>
      <c r="C758" t="s">
        <v>1104</v>
      </c>
      <c r="D758" t="s">
        <v>1105</v>
      </c>
      <c r="E758">
        <v>39615</v>
      </c>
      <c r="F758">
        <v>1.0210308195544799</v>
      </c>
      <c r="G758">
        <v>-9.2075276941763998E-2</v>
      </c>
      <c r="H758">
        <v>1.1979738013126999</v>
      </c>
      <c r="I758">
        <v>1.04872902005184</v>
      </c>
      <c r="J758">
        <v>-1.4789378124819901</v>
      </c>
      <c r="K758">
        <v>-1.58698024617441</v>
      </c>
      <c r="L758">
        <v>-0.24816192956562599</v>
      </c>
      <c r="M758">
        <v>-2.0210670000563402</v>
      </c>
      <c r="N758" t="s">
        <v>1020</v>
      </c>
      <c r="O758" t="s">
        <v>1006</v>
      </c>
      <c r="P758" t="s">
        <v>1007</v>
      </c>
      <c r="Q758" t="s">
        <v>1007</v>
      </c>
      <c r="R758" t="s">
        <v>1030</v>
      </c>
      <c r="S758" t="s">
        <v>1030</v>
      </c>
      <c r="T758" t="s">
        <v>1006</v>
      </c>
      <c r="U758" t="s">
        <v>1030</v>
      </c>
      <c r="V758" t="s">
        <v>1009</v>
      </c>
      <c r="W758">
        <v>24</v>
      </c>
      <c r="X758">
        <v>1.3525001414370299</v>
      </c>
      <c r="Y758">
        <v>1.30642150017656</v>
      </c>
      <c r="Z758">
        <v>1.12080380881845</v>
      </c>
      <c r="AA758">
        <v>0.62615844411126098</v>
      </c>
      <c r="AB758">
        <v>0.90973297925711605</v>
      </c>
      <c r="AC758">
        <v>1.98055328931332</v>
      </c>
      <c r="AD758">
        <v>2.1604185670996698</v>
      </c>
      <c r="AE758">
        <v>2.64795750166541</v>
      </c>
      <c r="AF758">
        <v>1.4709649400715801</v>
      </c>
      <c r="AG758">
        <v>1.2176903091248299</v>
      </c>
      <c r="AH758">
        <v>1.79255678106256</v>
      </c>
      <c r="AI758">
        <v>2.1132391126608701</v>
      </c>
      <c r="AJ758">
        <v>1.7603263836335501</v>
      </c>
      <c r="AK758">
        <v>1.0210308195544799</v>
      </c>
    </row>
    <row r="759" spans="1:37" x14ac:dyDescent="0.25">
      <c r="A759" t="s">
        <v>2380</v>
      </c>
      <c r="B759" t="s">
        <v>1180</v>
      </c>
      <c r="C759" t="s">
        <v>1106</v>
      </c>
      <c r="D759" t="s">
        <v>1107</v>
      </c>
      <c r="E759">
        <v>4350.8</v>
      </c>
      <c r="F759">
        <v>1.38537897979088</v>
      </c>
      <c r="G759">
        <v>1.14429112909583</v>
      </c>
      <c r="H759">
        <v>0.30236452320590601</v>
      </c>
      <c r="I759">
        <v>0.87434401263141404</v>
      </c>
      <c r="J759">
        <v>-0.62032946784586396</v>
      </c>
      <c r="K759">
        <v>-0.31939378060659002</v>
      </c>
      <c r="L759">
        <v>-0.82522593298229596</v>
      </c>
      <c r="M759">
        <v>-9.2775280413979797E-2</v>
      </c>
      <c r="N759" t="s">
        <v>1020</v>
      </c>
      <c r="O759" t="s">
        <v>1007</v>
      </c>
      <c r="P759" t="s">
        <v>1006</v>
      </c>
      <c r="Q759" t="s">
        <v>1007</v>
      </c>
      <c r="R759" t="s">
        <v>1030</v>
      </c>
      <c r="S759" t="s">
        <v>1006</v>
      </c>
      <c r="T759" t="s">
        <v>1030</v>
      </c>
      <c r="U759" t="s">
        <v>1006</v>
      </c>
      <c r="V759" t="s">
        <v>1009</v>
      </c>
      <c r="W759">
        <v>14</v>
      </c>
      <c r="X759">
        <v>6.2453324185810802E-2</v>
      </c>
      <c r="Y759">
        <v>0.16601906591863699</v>
      </c>
      <c r="Z759">
        <v>6.5560573388618495E-2</v>
      </c>
      <c r="AA759">
        <v>-0.28572915423783402</v>
      </c>
      <c r="AB759">
        <v>-0.54436885494750997</v>
      </c>
      <c r="AC759">
        <v>-6.5311273170283596E-2</v>
      </c>
      <c r="AD759">
        <v>0.43991900004387802</v>
      </c>
      <c r="AE759">
        <v>0.49938224008837701</v>
      </c>
      <c r="AF759">
        <v>0.56398180985350899</v>
      </c>
      <c r="AG759">
        <v>0.292851607046894</v>
      </c>
      <c r="AH759">
        <v>0.53228971738745601</v>
      </c>
      <c r="AI759">
        <v>1.52720283302314</v>
      </c>
      <c r="AJ759">
        <v>1.41913157440657</v>
      </c>
      <c r="AK759">
        <v>1.38537897979088</v>
      </c>
    </row>
    <row r="760" spans="1:37" x14ac:dyDescent="0.25">
      <c r="A760" t="s">
        <v>2381</v>
      </c>
      <c r="B760" t="s">
        <v>1180</v>
      </c>
      <c r="C760" t="s">
        <v>1108</v>
      </c>
      <c r="D760" t="s">
        <v>1109</v>
      </c>
      <c r="E760">
        <v>18077.900000000001</v>
      </c>
      <c r="F760">
        <v>0.66150108985340295</v>
      </c>
      <c r="G760">
        <v>-0.32879149789043399</v>
      </c>
      <c r="H760">
        <v>-2.40691015567111E-2</v>
      </c>
      <c r="I760">
        <v>0.94148414730052699</v>
      </c>
      <c r="J760">
        <v>-1.2529002449502999</v>
      </c>
      <c r="K760">
        <v>-1.73022482764591</v>
      </c>
      <c r="L760">
        <v>-0.79853263782978001</v>
      </c>
      <c r="M760">
        <v>-1.07957787052595</v>
      </c>
      <c r="N760" t="s">
        <v>1051</v>
      </c>
      <c r="O760" t="s">
        <v>1006</v>
      </c>
      <c r="P760" t="s">
        <v>1006</v>
      </c>
      <c r="Q760" t="s">
        <v>1007</v>
      </c>
      <c r="R760" t="s">
        <v>1030</v>
      </c>
      <c r="S760" t="s">
        <v>1030</v>
      </c>
      <c r="T760" t="s">
        <v>1021</v>
      </c>
      <c r="U760" t="s">
        <v>1030</v>
      </c>
      <c r="V760" t="s">
        <v>1009</v>
      </c>
      <c r="W760">
        <v>37</v>
      </c>
      <c r="X760">
        <v>-0.167831275064697</v>
      </c>
      <c r="Y760">
        <v>-8.2663059440120895E-2</v>
      </c>
      <c r="Z760">
        <v>-5.5909688530140098E-2</v>
      </c>
      <c r="AA760">
        <v>-0.109275870205056</v>
      </c>
      <c r="AB760">
        <v>-0.49714323489721901</v>
      </c>
      <c r="AC760">
        <v>-0.512228009298341</v>
      </c>
      <c r="AD760">
        <v>-0.19336451212401201</v>
      </c>
      <c r="AE760">
        <v>7.5291738423668403E-2</v>
      </c>
      <c r="AF760">
        <v>0.27478913135573202</v>
      </c>
      <c r="AG760">
        <v>0.41101137653876402</v>
      </c>
      <c r="AH760">
        <v>0.91496634201968896</v>
      </c>
      <c r="AI760">
        <v>1.0917518810265801</v>
      </c>
      <c r="AJ760">
        <v>1.09665313954729</v>
      </c>
      <c r="AK760">
        <v>0.66150108985340295</v>
      </c>
    </row>
    <row r="761" spans="1:37" x14ac:dyDescent="0.25">
      <c r="A761" t="s">
        <v>2382</v>
      </c>
      <c r="B761" t="s">
        <v>1180</v>
      </c>
      <c r="C761" t="s">
        <v>1110</v>
      </c>
      <c r="D761" t="s">
        <v>1111</v>
      </c>
      <c r="E761">
        <v>3171.4</v>
      </c>
      <c r="F761">
        <v>-9.8692099942950598E-2</v>
      </c>
      <c r="G761">
        <v>-0.76194147723544803</v>
      </c>
      <c r="H761">
        <v>1.0819971717637</v>
      </c>
      <c r="I761">
        <v>0.808641023924909</v>
      </c>
      <c r="J761">
        <v>-1.15227773421177</v>
      </c>
      <c r="K761">
        <v>-2.0743281100739202</v>
      </c>
      <c r="L761">
        <v>-0.318674558717366</v>
      </c>
      <c r="M761">
        <v>0.209517356665848</v>
      </c>
      <c r="N761" t="s">
        <v>1006</v>
      </c>
      <c r="O761" t="s">
        <v>1030</v>
      </c>
      <c r="P761" t="s">
        <v>1007</v>
      </c>
      <c r="Q761" t="s">
        <v>1008</v>
      </c>
      <c r="R761" t="s">
        <v>1030</v>
      </c>
      <c r="S761" t="s">
        <v>1030</v>
      </c>
      <c r="T761" t="s">
        <v>1006</v>
      </c>
      <c r="U761" t="s">
        <v>1006</v>
      </c>
      <c r="V761" t="s">
        <v>1009</v>
      </c>
      <c r="W761">
        <v>64</v>
      </c>
      <c r="X761">
        <v>0.39729748362070699</v>
      </c>
      <c r="Y761">
        <v>0.72279268292215004</v>
      </c>
      <c r="Z761">
        <v>0.36840478686151901</v>
      </c>
      <c r="AA761">
        <v>-1.1794043807749699</v>
      </c>
      <c r="AB761">
        <v>-1.0619863517488</v>
      </c>
      <c r="AC761">
        <v>-1.00490458009362</v>
      </c>
      <c r="AD761">
        <v>-0.893302871465117</v>
      </c>
      <c r="AE761">
        <v>-0.41801712729014201</v>
      </c>
      <c r="AF761">
        <v>5.68901336289366E-2</v>
      </c>
      <c r="AG761">
        <v>-0.17246655078516601</v>
      </c>
      <c r="AH761">
        <v>0.56746627698714303</v>
      </c>
      <c r="AI761">
        <v>0.36261195737773599</v>
      </c>
      <c r="AJ761">
        <v>-0.217274296536517</v>
      </c>
      <c r="AK761">
        <v>-9.8692099942950598E-2</v>
      </c>
    </row>
    <row r="762" spans="1:37" x14ac:dyDescent="0.25">
      <c r="A762" t="s">
        <v>2383</v>
      </c>
      <c r="B762" t="s">
        <v>1180</v>
      </c>
      <c r="C762" t="s">
        <v>1112</v>
      </c>
      <c r="D762" t="s">
        <v>1113</v>
      </c>
      <c r="E762">
        <v>2856.1</v>
      </c>
      <c r="F762">
        <v>-0.94667810553254494</v>
      </c>
      <c r="G762">
        <v>-0.18813058298236901</v>
      </c>
      <c r="H762">
        <v>0.69218084748480502</v>
      </c>
      <c r="I762">
        <v>1.0347701690459801</v>
      </c>
      <c r="J762">
        <v>-0.56969414253600004</v>
      </c>
      <c r="K762">
        <v>-1.5386350944890099</v>
      </c>
      <c r="L762">
        <v>1.64648855874419</v>
      </c>
      <c r="M762">
        <v>-1.48829475737003</v>
      </c>
      <c r="N762" t="s">
        <v>1030</v>
      </c>
      <c r="O762" t="s">
        <v>1006</v>
      </c>
      <c r="P762" t="s">
        <v>1008</v>
      </c>
      <c r="Q762" t="s">
        <v>1007</v>
      </c>
      <c r="R762" t="s">
        <v>1021</v>
      </c>
      <c r="S762" t="s">
        <v>1030</v>
      </c>
      <c r="T762" t="s">
        <v>1007</v>
      </c>
      <c r="U762" t="s">
        <v>1030</v>
      </c>
      <c r="V762" t="s">
        <v>1009</v>
      </c>
      <c r="W762">
        <v>76</v>
      </c>
      <c r="X762">
        <v>-1.0486799596635501</v>
      </c>
      <c r="Y762">
        <v>-0.73184435844490203</v>
      </c>
      <c r="Z762">
        <v>-1.2420021375277901</v>
      </c>
      <c r="AA762">
        <v>-0.80693065819708298</v>
      </c>
      <c r="AB762">
        <v>-0.60980014767023905</v>
      </c>
      <c r="AC762">
        <v>-0.40456478693518899</v>
      </c>
      <c r="AD762">
        <v>-0.77111286783256605</v>
      </c>
      <c r="AE762">
        <v>-0.26542960650344399</v>
      </c>
      <c r="AF762">
        <v>-0.79361738805890303</v>
      </c>
      <c r="AG762">
        <v>-0.49468913079063098</v>
      </c>
      <c r="AH762">
        <v>7.4389452687602303E-2</v>
      </c>
      <c r="AI762">
        <v>-0.33629850162948899</v>
      </c>
      <c r="AJ762">
        <v>-0.86450286833531698</v>
      </c>
      <c r="AK762">
        <v>-0.94667810553254494</v>
      </c>
    </row>
    <row r="763" spans="1:37" x14ac:dyDescent="0.25">
      <c r="A763" t="s">
        <v>2384</v>
      </c>
      <c r="B763" t="s">
        <v>1180</v>
      </c>
      <c r="C763" t="s">
        <v>1114</v>
      </c>
      <c r="D763" t="s">
        <v>1115</v>
      </c>
      <c r="E763">
        <v>3933.9</v>
      </c>
      <c r="F763">
        <v>0.79330223184980997</v>
      </c>
      <c r="G763">
        <v>-0.26276757916628002</v>
      </c>
      <c r="H763">
        <v>-8.7451801072993204E-2</v>
      </c>
      <c r="I763">
        <v>0.98903100538187505</v>
      </c>
      <c r="J763">
        <v>-0.62919996911730702</v>
      </c>
      <c r="K763">
        <v>-1.32841869267844</v>
      </c>
      <c r="L763">
        <v>-0.12945184965701101</v>
      </c>
      <c r="M763">
        <v>0.209325172057582</v>
      </c>
      <c r="N763" t="s">
        <v>1051</v>
      </c>
      <c r="O763" t="s">
        <v>1006</v>
      </c>
      <c r="P763" t="s">
        <v>1006</v>
      </c>
      <c r="Q763" t="s">
        <v>1007</v>
      </c>
      <c r="R763" t="s">
        <v>1030</v>
      </c>
      <c r="S763" t="s">
        <v>1030</v>
      </c>
      <c r="T763" t="s">
        <v>1006</v>
      </c>
      <c r="U763" t="s">
        <v>1006</v>
      </c>
      <c r="V763" t="s">
        <v>1009</v>
      </c>
      <c r="W763">
        <v>30</v>
      </c>
      <c r="X763">
        <v>-1.45091886672374</v>
      </c>
      <c r="Y763">
        <v>-1.502709762192</v>
      </c>
      <c r="Z763">
        <v>-1.5655448008534101</v>
      </c>
      <c r="AA763">
        <v>-1.4866568269011899</v>
      </c>
      <c r="AB763">
        <v>-1.41329094489517</v>
      </c>
      <c r="AC763">
        <v>-1.42715111671322</v>
      </c>
      <c r="AD763">
        <v>-1.4842514333502901</v>
      </c>
      <c r="AE763">
        <v>-1.4895090075014801</v>
      </c>
      <c r="AF763">
        <v>-1.4430471483532901</v>
      </c>
      <c r="AG763">
        <v>-1.4606951614793799</v>
      </c>
      <c r="AH763">
        <v>-1.13866133196459</v>
      </c>
      <c r="AI763">
        <v>-0.986503309226759</v>
      </c>
      <c r="AJ763">
        <v>0.65175346488362795</v>
      </c>
      <c r="AK763">
        <v>0.79330223184980997</v>
      </c>
    </row>
    <row r="764" spans="1:37" x14ac:dyDescent="0.25">
      <c r="A764" t="s">
        <v>2385</v>
      </c>
      <c r="B764" t="s">
        <v>1180</v>
      </c>
      <c r="C764" t="s">
        <v>1116</v>
      </c>
      <c r="D764" t="s">
        <v>1117</v>
      </c>
      <c r="E764">
        <v>7196.3</v>
      </c>
      <c r="F764">
        <v>1.4452477184960499</v>
      </c>
      <c r="G764">
        <v>-0.50178640873184599</v>
      </c>
      <c r="H764">
        <v>0.83513281999457001</v>
      </c>
      <c r="I764">
        <v>0.93370520154793801</v>
      </c>
      <c r="J764">
        <v>-0.186606294321949</v>
      </c>
      <c r="K764">
        <v>-0.78949188654570002</v>
      </c>
      <c r="L764">
        <v>0.39994431147784298</v>
      </c>
      <c r="M764">
        <v>-0.171269314608366</v>
      </c>
      <c r="N764" t="s">
        <v>1020</v>
      </c>
      <c r="O764" t="s">
        <v>1021</v>
      </c>
      <c r="P764" t="s">
        <v>1008</v>
      </c>
      <c r="Q764" t="s">
        <v>1007</v>
      </c>
      <c r="R764" t="s">
        <v>1021</v>
      </c>
      <c r="S764" t="s">
        <v>1021</v>
      </c>
      <c r="T764" t="s">
        <v>1008</v>
      </c>
      <c r="U764" t="s">
        <v>1006</v>
      </c>
      <c r="V764" t="s">
        <v>1009</v>
      </c>
      <c r="W764">
        <v>12</v>
      </c>
      <c r="X764">
        <v>-8.3365408116339801E-2</v>
      </c>
      <c r="Y764">
        <v>-0.19019305474973699</v>
      </c>
      <c r="Z764">
        <v>-0.48334769845505698</v>
      </c>
      <c r="AA764">
        <v>-0.38630782571307198</v>
      </c>
      <c r="AB764">
        <v>1.9865038223739001E-2</v>
      </c>
      <c r="AC764">
        <v>0.50126109125501805</v>
      </c>
      <c r="AD764">
        <v>0.32764905445454501</v>
      </c>
      <c r="AE764">
        <v>0.68060893237136699</v>
      </c>
      <c r="AF764">
        <v>1.03349181608322</v>
      </c>
      <c r="AG764">
        <v>1.02891465030882</v>
      </c>
      <c r="AH764">
        <v>1.29738169526353</v>
      </c>
      <c r="AI764">
        <v>1.4876941243730899</v>
      </c>
      <c r="AJ764">
        <v>1.44682086461396</v>
      </c>
      <c r="AK764">
        <v>1.4452477184960499</v>
      </c>
    </row>
    <row r="765" spans="1:37" x14ac:dyDescent="0.25">
      <c r="A765" t="s">
        <v>2386</v>
      </c>
      <c r="B765" t="s">
        <v>1180</v>
      </c>
      <c r="C765" t="s">
        <v>1118</v>
      </c>
      <c r="D765" t="s">
        <v>1119</v>
      </c>
      <c r="E765">
        <v>3118.9</v>
      </c>
      <c r="F765">
        <v>0.14145047886404</v>
      </c>
      <c r="G765">
        <v>9.4697891298279505E-2</v>
      </c>
      <c r="H765">
        <v>0.40235267910161299</v>
      </c>
      <c r="I765">
        <v>0.86240404497902701</v>
      </c>
      <c r="J765">
        <v>-1.06726804851741</v>
      </c>
      <c r="K765">
        <v>-1.2925063596891899</v>
      </c>
      <c r="L765">
        <v>0.37247725484710797</v>
      </c>
      <c r="M765">
        <v>-0.389724128514289</v>
      </c>
      <c r="N765" t="s">
        <v>1006</v>
      </c>
      <c r="O765" t="s">
        <v>1008</v>
      </c>
      <c r="P765" t="s">
        <v>1008</v>
      </c>
      <c r="Q765" t="s">
        <v>1008</v>
      </c>
      <c r="R765" t="s">
        <v>1030</v>
      </c>
      <c r="S765" t="s">
        <v>1030</v>
      </c>
      <c r="T765" t="s">
        <v>1008</v>
      </c>
      <c r="U765" t="s">
        <v>1021</v>
      </c>
      <c r="V765" t="s">
        <v>1009</v>
      </c>
      <c r="W765">
        <v>60</v>
      </c>
      <c r="X765">
        <v>-0.94372448672721498</v>
      </c>
      <c r="Y765">
        <v>-1.1612716160855201</v>
      </c>
      <c r="Z765">
        <v>-1.18933333572449</v>
      </c>
      <c r="AA765">
        <v>-1.1623109642385101</v>
      </c>
      <c r="AB765">
        <v>-1.20234375842653</v>
      </c>
      <c r="AC765">
        <v>-1.19916807200696</v>
      </c>
      <c r="AD765">
        <v>-1.2723924396753501</v>
      </c>
      <c r="AE765">
        <v>-0.89366279213616495</v>
      </c>
      <c r="AF765">
        <v>-0.72376782687566699</v>
      </c>
      <c r="AG765">
        <v>-0.56406102439094696</v>
      </c>
      <c r="AH765">
        <v>-0.12649485914047001</v>
      </c>
      <c r="AI765">
        <v>-8.4316534152948805E-2</v>
      </c>
      <c r="AJ765">
        <v>9.6767440976784996E-2</v>
      </c>
      <c r="AK765">
        <v>0.14145047886404</v>
      </c>
    </row>
    <row r="766" spans="1:37" x14ac:dyDescent="0.25">
      <c r="A766" t="s">
        <v>2387</v>
      </c>
      <c r="B766" t="s">
        <v>1180</v>
      </c>
      <c r="C766" t="s">
        <v>1120</v>
      </c>
      <c r="D766" t="s">
        <v>1121</v>
      </c>
      <c r="E766">
        <v>1546</v>
      </c>
      <c r="F766">
        <v>-0.48722156377099901</v>
      </c>
      <c r="N766" t="s">
        <v>1014</v>
      </c>
      <c r="O766" t="s">
        <v>1014</v>
      </c>
      <c r="P766" t="s">
        <v>1014</v>
      </c>
      <c r="Q766" t="s">
        <v>1014</v>
      </c>
      <c r="R766" t="s">
        <v>1014</v>
      </c>
      <c r="S766" t="s">
        <v>1014</v>
      </c>
      <c r="T766" t="s">
        <v>1014</v>
      </c>
      <c r="U766" t="s">
        <v>1014</v>
      </c>
      <c r="V766" t="s">
        <v>1015</v>
      </c>
      <c r="W766">
        <v>70</v>
      </c>
      <c r="X766">
        <v>-0.93192839261481997</v>
      </c>
      <c r="Y766">
        <v>-0.84152630509040005</v>
      </c>
      <c r="Z766">
        <v>-0.86510490441544396</v>
      </c>
      <c r="AA766">
        <v>-1.0620742324043599</v>
      </c>
      <c r="AB766">
        <v>-0.88200443434239595</v>
      </c>
      <c r="AC766">
        <v>-0.75076613107206902</v>
      </c>
      <c r="AD766">
        <v>-0.82430129918401995</v>
      </c>
      <c r="AE766">
        <v>-0.54719733853990804</v>
      </c>
      <c r="AF766">
        <v>-0.546392760623159</v>
      </c>
      <c r="AG766">
        <v>-0.74310482201169004</v>
      </c>
      <c r="AH766">
        <v>9.3662907187116604E-2</v>
      </c>
      <c r="AI766">
        <v>-1.0599111437625801</v>
      </c>
      <c r="AJ766">
        <v>-0.887958318708157</v>
      </c>
      <c r="AK766">
        <v>-0.48722156377099901</v>
      </c>
    </row>
    <row r="767" spans="1:37" x14ac:dyDescent="0.25">
      <c r="A767" t="s">
        <v>2388</v>
      </c>
      <c r="B767" t="s">
        <v>1180</v>
      </c>
      <c r="C767" t="s">
        <v>1122</v>
      </c>
      <c r="D767" t="s">
        <v>1123</v>
      </c>
      <c r="E767">
        <v>9843.2000000000007</v>
      </c>
      <c r="F767">
        <v>-0.236229185183151</v>
      </c>
      <c r="G767">
        <v>0.42793701397635597</v>
      </c>
      <c r="H767">
        <v>-0.86708444963079201</v>
      </c>
      <c r="I767">
        <v>-0.53959043560704001</v>
      </c>
      <c r="J767">
        <v>0.61286758111542805</v>
      </c>
      <c r="K767">
        <v>1.3153142869107799</v>
      </c>
      <c r="L767">
        <v>-0.44285726839432099</v>
      </c>
      <c r="M767">
        <v>1.5865793613446599</v>
      </c>
      <c r="N767" t="s">
        <v>1021</v>
      </c>
      <c r="O767" t="s">
        <v>1008</v>
      </c>
      <c r="P767" t="s">
        <v>1021</v>
      </c>
      <c r="Q767" t="s">
        <v>1021</v>
      </c>
      <c r="R767" t="s">
        <v>1008</v>
      </c>
      <c r="S767" t="s">
        <v>1007</v>
      </c>
      <c r="T767" t="s">
        <v>1021</v>
      </c>
      <c r="U767" t="s">
        <v>1007</v>
      </c>
      <c r="V767" t="s">
        <v>1009</v>
      </c>
      <c r="W767">
        <v>67</v>
      </c>
      <c r="X767">
        <v>-1.0574686866929699</v>
      </c>
      <c r="Y767">
        <v>-0.84967114803984101</v>
      </c>
      <c r="Z767">
        <v>-0.91565042787697304</v>
      </c>
      <c r="AA767">
        <v>-1.2439606861730901</v>
      </c>
      <c r="AB767">
        <v>-1.14306391123069</v>
      </c>
      <c r="AC767">
        <v>-0.99692847128053097</v>
      </c>
      <c r="AD767">
        <v>-0.65839622195668002</v>
      </c>
      <c r="AE767">
        <v>-0.486361041355025</v>
      </c>
      <c r="AF767">
        <v>-0.64454399068958201</v>
      </c>
      <c r="AG767">
        <v>-1.01603534879858</v>
      </c>
      <c r="AH767">
        <v>-0.70943283429783499</v>
      </c>
      <c r="AI767">
        <v>-7.3426278196894899E-3</v>
      </c>
      <c r="AJ767">
        <v>1.1534818501669101E-2</v>
      </c>
      <c r="AK767">
        <v>-0.236229185183151</v>
      </c>
    </row>
    <row r="768" spans="1:37" x14ac:dyDescent="0.25">
      <c r="A768" t="s">
        <v>2389</v>
      </c>
      <c r="B768" t="s">
        <v>1180</v>
      </c>
      <c r="C768" t="s">
        <v>1124</v>
      </c>
      <c r="D768" t="s">
        <v>1125</v>
      </c>
      <c r="E768">
        <v>19328.5</v>
      </c>
      <c r="F768">
        <v>-0.18048831979359301</v>
      </c>
      <c r="G768">
        <v>0.115496021754574</v>
      </c>
      <c r="H768">
        <v>-0.17674340642842201</v>
      </c>
      <c r="I768">
        <v>-0.14951228093594299</v>
      </c>
      <c r="J768">
        <v>-0.22388983314908001</v>
      </c>
      <c r="K768">
        <v>0.115594573850362</v>
      </c>
      <c r="L768">
        <v>-0.73462724946112301</v>
      </c>
      <c r="M768">
        <v>0.68972887335299105</v>
      </c>
      <c r="N768" t="s">
        <v>1021</v>
      </c>
      <c r="O768" t="s">
        <v>1008</v>
      </c>
      <c r="P768" t="s">
        <v>1021</v>
      </c>
      <c r="Q768" t="s">
        <v>1021</v>
      </c>
      <c r="R768" t="s">
        <v>1021</v>
      </c>
      <c r="S768" t="s">
        <v>1006</v>
      </c>
      <c r="T768" t="s">
        <v>1021</v>
      </c>
      <c r="U768" t="s">
        <v>1008</v>
      </c>
      <c r="V768" t="s">
        <v>1009</v>
      </c>
      <c r="W768">
        <v>65</v>
      </c>
      <c r="X768">
        <v>-0.45532241957852498</v>
      </c>
      <c r="Y768">
        <v>-0.50201245602740396</v>
      </c>
      <c r="Z768">
        <v>-0.59441181694775502</v>
      </c>
      <c r="AA768">
        <v>-0.75875236384510802</v>
      </c>
      <c r="AB768">
        <v>-0.71627713245993196</v>
      </c>
      <c r="AC768">
        <v>-0.67959532299042102</v>
      </c>
      <c r="AD768">
        <v>-0.45197934297683601</v>
      </c>
      <c r="AE768">
        <v>-0.36573341429762402</v>
      </c>
      <c r="AF768">
        <v>-0.418338340746157</v>
      </c>
      <c r="AG768">
        <v>-0.67577956043977105</v>
      </c>
      <c r="AH768">
        <v>-0.48297549699832298</v>
      </c>
      <c r="AI768">
        <v>5.3830431755328603E-2</v>
      </c>
      <c r="AJ768">
        <v>-3.93381145750184E-3</v>
      </c>
      <c r="AK768">
        <v>-0.18048831979359301</v>
      </c>
    </row>
    <row r="769" spans="1:37" x14ac:dyDescent="0.25">
      <c r="A769" t="s">
        <v>2390</v>
      </c>
      <c r="B769" t="s">
        <v>1180</v>
      </c>
      <c r="C769" t="s">
        <v>1126</v>
      </c>
      <c r="D769" t="s">
        <v>1127</v>
      </c>
      <c r="E769">
        <v>9981.2999999999993</v>
      </c>
      <c r="F769">
        <v>0.94514725063201799</v>
      </c>
      <c r="G769">
        <v>1.51688476090252</v>
      </c>
      <c r="H769">
        <v>0.21651846483701101</v>
      </c>
      <c r="I769">
        <v>0.68737152725478801</v>
      </c>
      <c r="J769">
        <v>-1.0554835417373101</v>
      </c>
      <c r="K769">
        <v>-0.90581051962291603</v>
      </c>
      <c r="L769">
        <v>-8.2218502665731594E-2</v>
      </c>
      <c r="M769">
        <v>-0.88313788058217901</v>
      </c>
      <c r="N769" t="s">
        <v>1020</v>
      </c>
      <c r="O769" t="s">
        <v>1007</v>
      </c>
      <c r="P769" t="s">
        <v>1006</v>
      </c>
      <c r="Q769" t="s">
        <v>1008</v>
      </c>
      <c r="R769" t="s">
        <v>1030</v>
      </c>
      <c r="S769" t="s">
        <v>1021</v>
      </c>
      <c r="T769" t="s">
        <v>1006</v>
      </c>
      <c r="U769" t="s">
        <v>1030</v>
      </c>
      <c r="V769" t="s">
        <v>1009</v>
      </c>
      <c r="W769">
        <v>26</v>
      </c>
      <c r="X769">
        <v>0.24221301912024301</v>
      </c>
      <c r="Y769">
        <v>0.20326736624882799</v>
      </c>
      <c r="Z769">
        <v>8.3928032622510099E-2</v>
      </c>
      <c r="AA769">
        <v>-1.11550862325355E-3</v>
      </c>
      <c r="AB769">
        <v>0.13150213380877099</v>
      </c>
      <c r="AC769">
        <v>0.134713445712173</v>
      </c>
      <c r="AD769">
        <v>0.169739471529193</v>
      </c>
      <c r="AE769">
        <v>0.41627183288682001</v>
      </c>
      <c r="AF769">
        <v>0.51304538830142798</v>
      </c>
      <c r="AG769">
        <v>0.29440186824415199</v>
      </c>
      <c r="AH769">
        <v>0.81907346364216604</v>
      </c>
      <c r="AI769">
        <v>1.14738640800226</v>
      </c>
      <c r="AJ769">
        <v>1.1328218027974</v>
      </c>
      <c r="AK769">
        <v>0.94514725063201799</v>
      </c>
    </row>
    <row r="770" spans="1:37" x14ac:dyDescent="0.25">
      <c r="A770" t="s">
        <v>2391</v>
      </c>
      <c r="B770" t="s">
        <v>1180</v>
      </c>
      <c r="C770" t="s">
        <v>1128</v>
      </c>
      <c r="D770" t="s">
        <v>1129</v>
      </c>
      <c r="E770">
        <v>13747.3</v>
      </c>
      <c r="F770">
        <v>0.535448965375241</v>
      </c>
      <c r="G770">
        <v>1.27520538803866</v>
      </c>
      <c r="H770">
        <v>-5.5247485001747802E-4</v>
      </c>
      <c r="I770">
        <v>0.52361170291804404</v>
      </c>
      <c r="J770">
        <v>-0.66358484231886905</v>
      </c>
      <c r="K770">
        <v>-0.48100014344189301</v>
      </c>
      <c r="L770">
        <v>-0.35743268989167898</v>
      </c>
      <c r="M770">
        <v>5.7295790784722599E-2</v>
      </c>
      <c r="N770" t="s">
        <v>1051</v>
      </c>
      <c r="O770" t="s">
        <v>1007</v>
      </c>
      <c r="P770" t="s">
        <v>1006</v>
      </c>
      <c r="Q770" t="s">
        <v>1006</v>
      </c>
      <c r="R770" t="s">
        <v>1030</v>
      </c>
      <c r="S770" t="s">
        <v>1021</v>
      </c>
      <c r="T770" t="s">
        <v>1006</v>
      </c>
      <c r="U770" t="s">
        <v>1006</v>
      </c>
      <c r="V770" t="s">
        <v>1009</v>
      </c>
      <c r="W770">
        <v>46</v>
      </c>
      <c r="X770">
        <v>0.15044919180563199</v>
      </c>
      <c r="Y770">
        <v>-0.54948126703740396</v>
      </c>
      <c r="Z770">
        <v>-0.453224783663709</v>
      </c>
      <c r="AA770">
        <v>-0.50521771500335899</v>
      </c>
      <c r="AB770">
        <v>-0.24745409031592799</v>
      </c>
      <c r="AC770">
        <v>-0.286426497536513</v>
      </c>
      <c r="AD770">
        <v>-0.15759263939969201</v>
      </c>
      <c r="AE770">
        <v>0.43052476964636099</v>
      </c>
      <c r="AF770">
        <v>0.31688459125914797</v>
      </c>
      <c r="AG770">
        <v>-5.3184285070641199E-2</v>
      </c>
      <c r="AH770">
        <v>0.179423003258181</v>
      </c>
      <c r="AI770">
        <v>0.84286602012854095</v>
      </c>
      <c r="AJ770">
        <v>0.70065341472934795</v>
      </c>
      <c r="AK770">
        <v>0.535448965375241</v>
      </c>
    </row>
    <row r="771" spans="1:37" x14ac:dyDescent="0.25">
      <c r="A771" t="s">
        <v>2392</v>
      </c>
      <c r="B771" t="s">
        <v>1180</v>
      </c>
      <c r="C771" t="s">
        <v>1130</v>
      </c>
      <c r="D771" t="s">
        <v>1131</v>
      </c>
      <c r="E771">
        <v>35621.9</v>
      </c>
      <c r="F771">
        <v>-0.235627199547295</v>
      </c>
      <c r="G771">
        <v>-0.469464535039752</v>
      </c>
      <c r="H771">
        <v>-0.11508985824003901</v>
      </c>
      <c r="I771">
        <v>0.67338161185015699</v>
      </c>
      <c r="J771">
        <v>-1.4044061022252601</v>
      </c>
      <c r="K771">
        <v>-1.22700341822396</v>
      </c>
      <c r="L771">
        <v>-1.0419579327830399</v>
      </c>
      <c r="M771">
        <v>-2.53548263591586</v>
      </c>
      <c r="N771" t="s">
        <v>1021</v>
      </c>
      <c r="O771" t="s">
        <v>1021</v>
      </c>
      <c r="P771" t="s">
        <v>1006</v>
      </c>
      <c r="Q771" t="s">
        <v>1008</v>
      </c>
      <c r="R771" t="s">
        <v>1030</v>
      </c>
      <c r="S771" t="s">
        <v>1030</v>
      </c>
      <c r="T771" t="s">
        <v>1030</v>
      </c>
      <c r="U771" t="s">
        <v>1030</v>
      </c>
      <c r="V771" t="s">
        <v>1009</v>
      </c>
      <c r="W771">
        <v>66</v>
      </c>
      <c r="X771">
        <v>6.9827889246145301E-3</v>
      </c>
      <c r="Y771">
        <v>-3.0971049473954598E-2</v>
      </c>
      <c r="Z771">
        <v>-0.190354216642561</v>
      </c>
      <c r="AA771">
        <v>-0.13943361506735</v>
      </c>
      <c r="AB771">
        <v>-0.30325140220763003</v>
      </c>
      <c r="AC771">
        <v>-0.32030210209520599</v>
      </c>
      <c r="AD771">
        <v>5.7489127561877497E-2</v>
      </c>
      <c r="AE771">
        <v>0.300370249157207</v>
      </c>
      <c r="AF771">
        <v>1.2347508632656001E-2</v>
      </c>
      <c r="AG771">
        <v>-0.341354423351511</v>
      </c>
      <c r="AH771">
        <v>-9.0799166935135803E-2</v>
      </c>
      <c r="AI771">
        <v>0.37223296454275401</v>
      </c>
      <c r="AJ771">
        <v>0.130006841237366</v>
      </c>
      <c r="AK771">
        <v>-0.235627199547295</v>
      </c>
    </row>
    <row r="772" spans="1:37" x14ac:dyDescent="0.25">
      <c r="A772" t="s">
        <v>2393</v>
      </c>
      <c r="B772" t="s">
        <v>1180</v>
      </c>
      <c r="C772" t="s">
        <v>1132</v>
      </c>
      <c r="D772" t="s">
        <v>1133</v>
      </c>
      <c r="E772">
        <v>4480.5</v>
      </c>
      <c r="F772">
        <v>0.74037040514216101</v>
      </c>
      <c r="G772">
        <v>0.12793029559893301</v>
      </c>
      <c r="H772">
        <v>1.4718134960425999</v>
      </c>
      <c r="I772">
        <v>0.35402263609478302</v>
      </c>
      <c r="J772">
        <v>-0.51457641066727999</v>
      </c>
      <c r="K772">
        <v>1.5256356249979199</v>
      </c>
      <c r="L772">
        <v>-0.26567603717239302</v>
      </c>
      <c r="M772">
        <v>0.34076284468581602</v>
      </c>
      <c r="N772" t="s">
        <v>1051</v>
      </c>
      <c r="O772" t="s">
        <v>1008</v>
      </c>
      <c r="P772" t="s">
        <v>1007</v>
      </c>
      <c r="Q772" t="s">
        <v>1006</v>
      </c>
      <c r="R772" t="s">
        <v>1021</v>
      </c>
      <c r="S772" t="s">
        <v>1007</v>
      </c>
      <c r="T772" t="s">
        <v>1006</v>
      </c>
      <c r="U772" t="s">
        <v>1008</v>
      </c>
      <c r="V772" t="s">
        <v>1009</v>
      </c>
      <c r="W772">
        <v>33</v>
      </c>
      <c r="X772">
        <v>0.13423369260589299</v>
      </c>
      <c r="Y772">
        <v>0.223360366442729</v>
      </c>
      <c r="Z772">
        <v>7.4254576281884505E-2</v>
      </c>
      <c r="AA772">
        <v>0.20926364280065499</v>
      </c>
      <c r="AB772">
        <v>0.18104254193559099</v>
      </c>
      <c r="AC772">
        <v>0.35637504650591201</v>
      </c>
      <c r="AD772">
        <v>0.38697131484299702</v>
      </c>
      <c r="AE772">
        <v>0.54676363505689995</v>
      </c>
      <c r="AF772">
        <v>0.38592131503106197</v>
      </c>
      <c r="AG772">
        <v>0.23773183501560499</v>
      </c>
      <c r="AH772">
        <v>0.56782268058262997</v>
      </c>
      <c r="AI772">
        <v>0.72193774433673796</v>
      </c>
      <c r="AJ772">
        <v>0.81950583917250097</v>
      </c>
      <c r="AK772">
        <v>0.74037040514216101</v>
      </c>
    </row>
    <row r="773" spans="1:37" x14ac:dyDescent="0.25">
      <c r="A773" t="s">
        <v>2394</v>
      </c>
      <c r="B773" t="s">
        <v>1180</v>
      </c>
      <c r="C773" t="s">
        <v>1134</v>
      </c>
      <c r="D773" t="s">
        <v>1135</v>
      </c>
      <c r="E773">
        <v>14021</v>
      </c>
      <c r="F773">
        <v>0.13901227671760499</v>
      </c>
      <c r="G773">
        <v>1.0074382433937299</v>
      </c>
      <c r="H773">
        <v>-0.26790553720911903</v>
      </c>
      <c r="I773">
        <v>-0.18865026976194799</v>
      </c>
      <c r="J773">
        <v>-0.47460456249406502</v>
      </c>
      <c r="K773">
        <v>1.5236130190161099</v>
      </c>
      <c r="L773">
        <v>-0.95882499793957898</v>
      </c>
      <c r="M773">
        <v>1.1814379287326999</v>
      </c>
      <c r="N773" t="s">
        <v>1006</v>
      </c>
      <c r="O773" t="s">
        <v>1007</v>
      </c>
      <c r="P773" t="s">
        <v>1021</v>
      </c>
      <c r="Q773" t="s">
        <v>1021</v>
      </c>
      <c r="R773" t="s">
        <v>1021</v>
      </c>
      <c r="S773" t="s">
        <v>1007</v>
      </c>
      <c r="T773" t="s">
        <v>1030</v>
      </c>
      <c r="U773" t="s">
        <v>1007</v>
      </c>
      <c r="V773" t="s">
        <v>1009</v>
      </c>
      <c r="W773">
        <v>61</v>
      </c>
      <c r="X773">
        <v>0.23741107792486299</v>
      </c>
      <c r="Y773">
        <v>4.1114541146352997E-2</v>
      </c>
      <c r="Z773">
        <v>-0.39415381610394801</v>
      </c>
      <c r="AA773">
        <v>-0.13283709100588001</v>
      </c>
      <c r="AB773">
        <v>0.184626308488443</v>
      </c>
      <c r="AC773">
        <v>0.198006584246114</v>
      </c>
      <c r="AD773">
        <v>0.26806939734849899</v>
      </c>
      <c r="AE773">
        <v>0.49669141433244501</v>
      </c>
      <c r="AF773">
        <v>0.54985193062575699</v>
      </c>
      <c r="AG773">
        <v>0.198388410384882</v>
      </c>
      <c r="AH773">
        <v>0.42529470789886598</v>
      </c>
      <c r="AI773">
        <v>0.41824983342768501</v>
      </c>
      <c r="AJ773">
        <v>0.34300106237358202</v>
      </c>
      <c r="AK773">
        <v>0.13901227671760499</v>
      </c>
    </row>
    <row r="774" spans="1:37" x14ac:dyDescent="0.25">
      <c r="A774" t="s">
        <v>2395</v>
      </c>
      <c r="B774" t="s">
        <v>1180</v>
      </c>
      <c r="C774" t="s">
        <v>1136</v>
      </c>
      <c r="D774" t="s">
        <v>1137</v>
      </c>
      <c r="E774">
        <v>11275</v>
      </c>
      <c r="F774">
        <v>0.16473321525492701</v>
      </c>
      <c r="G774">
        <v>0.67584990234131803</v>
      </c>
      <c r="H774">
        <v>-0.75402907221243298</v>
      </c>
      <c r="I774">
        <v>0.226977024411781</v>
      </c>
      <c r="J774">
        <v>-0.27878056559070302</v>
      </c>
      <c r="K774">
        <v>1.0727943811440801</v>
      </c>
      <c r="L774">
        <v>-0.91405287772311095</v>
      </c>
      <c r="M774">
        <v>0.74060002540941094</v>
      </c>
      <c r="N774" t="s">
        <v>1006</v>
      </c>
      <c r="O774" t="s">
        <v>1007</v>
      </c>
      <c r="P774" t="s">
        <v>1021</v>
      </c>
      <c r="Q774" t="s">
        <v>1006</v>
      </c>
      <c r="R774" t="s">
        <v>1021</v>
      </c>
      <c r="S774" t="s">
        <v>1007</v>
      </c>
      <c r="T774" t="s">
        <v>1030</v>
      </c>
      <c r="U774" t="s">
        <v>1008</v>
      </c>
      <c r="V774" t="s">
        <v>1009</v>
      </c>
      <c r="W774">
        <v>58</v>
      </c>
      <c r="X774">
        <v>-1.9871823894922699E-2</v>
      </c>
      <c r="Y774">
        <v>-5.9980366142379604E-4</v>
      </c>
      <c r="Z774">
        <v>-8.1929051898690194E-2</v>
      </c>
      <c r="AA774">
        <v>-0.428160943635508</v>
      </c>
      <c r="AB774">
        <v>-0.27444113249178098</v>
      </c>
      <c r="AC774">
        <v>4.5132819064473702E-2</v>
      </c>
      <c r="AD774">
        <v>0.30946040278735898</v>
      </c>
      <c r="AE774">
        <v>0.61505619156184199</v>
      </c>
      <c r="AF774">
        <v>0.445165058434703</v>
      </c>
      <c r="AG774">
        <v>4.0638997084232402E-2</v>
      </c>
      <c r="AH774">
        <v>0.41891232488637398</v>
      </c>
      <c r="AI774">
        <v>0.57092755536914697</v>
      </c>
      <c r="AJ774">
        <v>0.38990828052869397</v>
      </c>
      <c r="AK774">
        <v>0.16473321525492701</v>
      </c>
    </row>
    <row r="775" spans="1:37" x14ac:dyDescent="0.25">
      <c r="A775" t="s">
        <v>2396</v>
      </c>
      <c r="B775" t="s">
        <v>1180</v>
      </c>
      <c r="C775" t="s">
        <v>1138</v>
      </c>
      <c r="D775" t="s">
        <v>1139</v>
      </c>
      <c r="E775">
        <v>1589.3</v>
      </c>
      <c r="F775">
        <v>0.41787938107824002</v>
      </c>
      <c r="G775">
        <v>-0.64515912016461596</v>
      </c>
      <c r="H775">
        <v>-8.7451801072993204E-2</v>
      </c>
      <c r="I775">
        <v>-0.28317730501518801</v>
      </c>
      <c r="J775">
        <v>-1.6595904390888001</v>
      </c>
      <c r="K775">
        <v>-0.57705058361211004</v>
      </c>
      <c r="L775">
        <v>-0.62995576112586904</v>
      </c>
      <c r="M775">
        <v>-1.11839471130208</v>
      </c>
      <c r="N775" t="s">
        <v>1008</v>
      </c>
      <c r="O775" t="s">
        <v>1030</v>
      </c>
      <c r="P775" t="s">
        <v>1006</v>
      </c>
      <c r="Q775" t="s">
        <v>1021</v>
      </c>
      <c r="R775" t="s">
        <v>1030</v>
      </c>
      <c r="S775" t="s">
        <v>1021</v>
      </c>
      <c r="T775" t="s">
        <v>1021</v>
      </c>
      <c r="U775" t="s">
        <v>1030</v>
      </c>
      <c r="V775" t="s">
        <v>1009</v>
      </c>
      <c r="W775">
        <v>50</v>
      </c>
      <c r="X775">
        <v>0.95536456647823598</v>
      </c>
      <c r="Y775">
        <v>-0.115341581973298</v>
      </c>
      <c r="Z775">
        <v>0.75105264386892701</v>
      </c>
      <c r="AA775">
        <v>1.0927951898416799</v>
      </c>
      <c r="AB775">
        <v>0.65353438736682601</v>
      </c>
      <c r="AC775">
        <v>0.34040541164509702</v>
      </c>
      <c r="AD775">
        <v>0.38687457098657502</v>
      </c>
      <c r="AE775">
        <v>0.43942673040220098</v>
      </c>
      <c r="AF775">
        <v>-0.13404742681689</v>
      </c>
      <c r="AG775">
        <v>-4.2658212718309801E-2</v>
      </c>
      <c r="AH775">
        <v>0.60457563525850799</v>
      </c>
      <c r="AI775">
        <v>0.46196196137089002</v>
      </c>
      <c r="AJ775">
        <v>0.60868132667138897</v>
      </c>
      <c r="AK775">
        <v>0.41787938107824002</v>
      </c>
    </row>
    <row r="776" spans="1:37" x14ac:dyDescent="0.25">
      <c r="A776" t="s">
        <v>2397</v>
      </c>
      <c r="B776" t="s">
        <v>1180</v>
      </c>
      <c r="C776" t="s">
        <v>1140</v>
      </c>
      <c r="D776" t="s">
        <v>1141</v>
      </c>
      <c r="E776">
        <v>3054.7</v>
      </c>
      <c r="F776">
        <v>0.51411090810962001</v>
      </c>
      <c r="G776">
        <v>0.171216597331041</v>
      </c>
      <c r="H776">
        <v>1.8616298203215</v>
      </c>
      <c r="I776">
        <v>-0.75675103896991103</v>
      </c>
      <c r="J776">
        <v>-0.89534288767940295</v>
      </c>
      <c r="K776">
        <v>0.44325897673578502</v>
      </c>
      <c r="L776">
        <v>-0.80413178775406702</v>
      </c>
      <c r="M776">
        <v>0.52661043703265698</v>
      </c>
      <c r="N776" t="s">
        <v>1008</v>
      </c>
      <c r="O776" t="s">
        <v>1008</v>
      </c>
      <c r="P776" t="s">
        <v>1007</v>
      </c>
      <c r="Q776" t="s">
        <v>1030</v>
      </c>
      <c r="R776" t="s">
        <v>1030</v>
      </c>
      <c r="S776" t="s">
        <v>1006</v>
      </c>
      <c r="T776" t="s">
        <v>1021</v>
      </c>
      <c r="U776" t="s">
        <v>1008</v>
      </c>
      <c r="V776" t="s">
        <v>1009</v>
      </c>
      <c r="W776">
        <v>47</v>
      </c>
      <c r="X776">
        <v>0.22475648690436301</v>
      </c>
      <c r="Y776">
        <v>0.36961040895515102</v>
      </c>
      <c r="Z776">
        <v>0.62034808600255098</v>
      </c>
      <c r="AA776">
        <v>0.85316151702985399</v>
      </c>
      <c r="AB776">
        <v>0.411779145686544</v>
      </c>
      <c r="AC776">
        <v>0.33695212890807502</v>
      </c>
      <c r="AD776">
        <v>0.43151511021997602</v>
      </c>
      <c r="AE776">
        <v>0.60009824400586798</v>
      </c>
      <c r="AF776">
        <v>0.89340212755567605</v>
      </c>
      <c r="AG776">
        <v>0.77344541803320299</v>
      </c>
      <c r="AH776">
        <v>0.64057455607885605</v>
      </c>
      <c r="AI776">
        <v>0.70417210547526798</v>
      </c>
      <c r="AJ776">
        <v>0.73029860516025302</v>
      </c>
      <c r="AK776">
        <v>0.51411090810962001</v>
      </c>
    </row>
    <row r="777" spans="1:37" x14ac:dyDescent="0.25">
      <c r="A777" t="s">
        <v>2398</v>
      </c>
      <c r="B777" t="s">
        <v>1180</v>
      </c>
      <c r="C777" t="s">
        <v>1142</v>
      </c>
      <c r="D777" t="s">
        <v>1143</v>
      </c>
      <c r="E777">
        <v>3787</v>
      </c>
      <c r="F777">
        <v>0.465211642759432</v>
      </c>
      <c r="G777">
        <v>2.3827604578527302</v>
      </c>
      <c r="H777">
        <v>-1.25690077390969</v>
      </c>
      <c r="I777">
        <v>-0.74198610876695703</v>
      </c>
      <c r="J777">
        <v>-0.57918920428242304</v>
      </c>
      <c r="K777">
        <v>0.16993318134951099</v>
      </c>
      <c r="L777">
        <v>8.1344592233038096E-2</v>
      </c>
      <c r="M777">
        <v>1.06319455735461</v>
      </c>
      <c r="N777" t="s">
        <v>1008</v>
      </c>
      <c r="O777" t="s">
        <v>1007</v>
      </c>
      <c r="P777" t="s">
        <v>1030</v>
      </c>
      <c r="Q777" t="s">
        <v>1021</v>
      </c>
      <c r="R777" t="s">
        <v>1021</v>
      </c>
      <c r="S777" t="s">
        <v>1006</v>
      </c>
      <c r="T777" t="s">
        <v>1008</v>
      </c>
      <c r="U777" t="s">
        <v>1007</v>
      </c>
      <c r="V777" t="s">
        <v>1009</v>
      </c>
      <c r="W777">
        <v>49</v>
      </c>
      <c r="X777">
        <v>0.87223213192063598</v>
      </c>
      <c r="Y777">
        <v>0.88354485354725998</v>
      </c>
      <c r="Z777">
        <v>0.84508387346904401</v>
      </c>
      <c r="AA777">
        <v>0.96544509398238199</v>
      </c>
      <c r="AB777">
        <v>0.99368585112890495</v>
      </c>
      <c r="AC777">
        <v>0.60712582866768094</v>
      </c>
      <c r="AD777">
        <v>0.39857035027186999</v>
      </c>
      <c r="AE777">
        <v>0.71218824006857895</v>
      </c>
      <c r="AF777">
        <v>0.54493457650829003</v>
      </c>
      <c r="AG777">
        <v>0.27294990197937502</v>
      </c>
      <c r="AH777">
        <v>1.0821363497687699</v>
      </c>
      <c r="AI777">
        <v>1.1910614279826801</v>
      </c>
      <c r="AJ777">
        <v>0.69809335927676697</v>
      </c>
      <c r="AK777">
        <v>0.465211642759432</v>
      </c>
    </row>
    <row r="778" spans="1:37" x14ac:dyDescent="0.25">
      <c r="A778" t="s">
        <v>2399</v>
      </c>
      <c r="B778" t="s">
        <v>1180</v>
      </c>
      <c r="C778" t="s">
        <v>1144</v>
      </c>
      <c r="D778" t="s">
        <v>1145</v>
      </c>
      <c r="E778">
        <v>9800.5</v>
      </c>
      <c r="F778">
        <v>1.26763311196104</v>
      </c>
      <c r="G778">
        <v>0.198088718013406</v>
      </c>
      <c r="H778">
        <v>-1.25690077390969</v>
      </c>
      <c r="I778">
        <v>0.58175700578756295</v>
      </c>
      <c r="J778">
        <v>-0.66100588898781498</v>
      </c>
      <c r="K778">
        <v>1.0691182292874599</v>
      </c>
      <c r="L778">
        <v>-3.91349605545862E-2</v>
      </c>
      <c r="M778">
        <v>1.9810586370184999</v>
      </c>
      <c r="N778" t="s">
        <v>1020</v>
      </c>
      <c r="O778" t="s">
        <v>1008</v>
      </c>
      <c r="P778" t="s">
        <v>1030</v>
      </c>
      <c r="Q778" t="s">
        <v>1008</v>
      </c>
      <c r="R778" t="s">
        <v>1030</v>
      </c>
      <c r="S778" t="s">
        <v>1007</v>
      </c>
      <c r="T778" t="s">
        <v>1006</v>
      </c>
      <c r="U778" t="s">
        <v>1007</v>
      </c>
      <c r="V778" t="s">
        <v>1009</v>
      </c>
      <c r="W778">
        <v>19</v>
      </c>
      <c r="X778">
        <v>0.61383875268922405</v>
      </c>
      <c r="Y778">
        <v>0.79086162374804703</v>
      </c>
      <c r="Z778">
        <v>0.87943184659745899</v>
      </c>
      <c r="AA778">
        <v>0.59211139456045403</v>
      </c>
      <c r="AB778">
        <v>0.62084901163817796</v>
      </c>
      <c r="AC778">
        <v>1.0074154327232401</v>
      </c>
      <c r="AD778">
        <v>1.19761651159969</v>
      </c>
      <c r="AE778">
        <v>1.31558433100331</v>
      </c>
      <c r="AF778">
        <v>1.5145036358528701</v>
      </c>
      <c r="AG778">
        <v>1.39269609871121</v>
      </c>
      <c r="AH778">
        <v>1.3021714459742899</v>
      </c>
      <c r="AI778">
        <v>1.38414299134207</v>
      </c>
      <c r="AJ778">
        <v>1.3498344787693299</v>
      </c>
      <c r="AK778">
        <v>1.26763311196104</v>
      </c>
    </row>
    <row r="779" spans="1:37" x14ac:dyDescent="0.25">
      <c r="A779" t="s">
        <v>2400</v>
      </c>
      <c r="B779" t="s">
        <v>1180</v>
      </c>
      <c r="C779" t="s">
        <v>1146</v>
      </c>
      <c r="D779" t="s">
        <v>1147</v>
      </c>
      <c r="E779">
        <v>15951.7</v>
      </c>
      <c r="F779">
        <v>0.63555787041633804</v>
      </c>
      <c r="G779">
        <v>0.25010512521546702</v>
      </c>
      <c r="H779">
        <v>-0.477268125351893</v>
      </c>
      <c r="I779">
        <v>0.18647508422904699</v>
      </c>
      <c r="J779">
        <v>0.32604845486286599</v>
      </c>
      <c r="K779">
        <v>-0.66116484265247</v>
      </c>
      <c r="L779">
        <v>-3.1136482070792601E-2</v>
      </c>
      <c r="M779">
        <v>1.5672924893359499</v>
      </c>
      <c r="N779" t="s">
        <v>1051</v>
      </c>
      <c r="O779" t="s">
        <v>1008</v>
      </c>
      <c r="P779" t="s">
        <v>1021</v>
      </c>
      <c r="Q779" t="s">
        <v>1006</v>
      </c>
      <c r="R779" t="s">
        <v>1008</v>
      </c>
      <c r="S779" t="s">
        <v>1021</v>
      </c>
      <c r="T779" t="s">
        <v>1008</v>
      </c>
      <c r="U779" t="s">
        <v>1007</v>
      </c>
      <c r="V779" t="s">
        <v>1009</v>
      </c>
      <c r="W779">
        <v>40</v>
      </c>
      <c r="X779">
        <v>0.26745351241333698</v>
      </c>
      <c r="Y779">
        <v>0.30663891883774502</v>
      </c>
      <c r="Z779">
        <v>0.66275952272977501</v>
      </c>
      <c r="AA779">
        <v>0.54566247843655802</v>
      </c>
      <c r="AB779">
        <v>0.32509097019139299</v>
      </c>
      <c r="AC779">
        <v>0.45788684474029601</v>
      </c>
      <c r="AD779">
        <v>0.95613500890624303</v>
      </c>
      <c r="AE779">
        <v>1.16750383956935</v>
      </c>
      <c r="AF779">
        <v>0.98969428921813496</v>
      </c>
      <c r="AG779">
        <v>0.205168825262213</v>
      </c>
      <c r="AH779">
        <v>0.62611034462692206</v>
      </c>
      <c r="AI779">
        <v>1.01041745285258</v>
      </c>
      <c r="AJ779">
        <v>0.74004478219757797</v>
      </c>
      <c r="AK779">
        <v>0.63555787041633804</v>
      </c>
    </row>
    <row r="780" spans="1:37" x14ac:dyDescent="0.25">
      <c r="A780" t="s">
        <v>2401</v>
      </c>
      <c r="B780" t="s">
        <v>1180</v>
      </c>
      <c r="C780" t="s">
        <v>1148</v>
      </c>
      <c r="D780" t="s">
        <v>1149</v>
      </c>
      <c r="E780">
        <v>7013.9</v>
      </c>
      <c r="F780">
        <v>0.50443013380227297</v>
      </c>
      <c r="G780">
        <v>1.0203482753114601</v>
      </c>
      <c r="H780">
        <v>-1.6467170981885899</v>
      </c>
      <c r="I780">
        <v>7.9038859229412797E-2</v>
      </c>
      <c r="J780">
        <v>-0.77247288306631101</v>
      </c>
      <c r="K780">
        <v>0.52887270964442301</v>
      </c>
      <c r="L780">
        <v>0.39323130196397899</v>
      </c>
      <c r="M780">
        <v>1.1339057337910701</v>
      </c>
      <c r="N780" t="s">
        <v>1008</v>
      </c>
      <c r="O780" t="s">
        <v>1007</v>
      </c>
      <c r="P780" t="s">
        <v>1030</v>
      </c>
      <c r="Q780" t="s">
        <v>1006</v>
      </c>
      <c r="R780" t="s">
        <v>1030</v>
      </c>
      <c r="S780" t="s">
        <v>1008</v>
      </c>
      <c r="T780" t="s">
        <v>1008</v>
      </c>
      <c r="U780" t="s">
        <v>1007</v>
      </c>
      <c r="V780" t="s">
        <v>1009</v>
      </c>
      <c r="W780">
        <v>48</v>
      </c>
      <c r="X780">
        <v>-0.26407938936813302</v>
      </c>
      <c r="Y780">
        <v>-0.35160437536488198</v>
      </c>
      <c r="Z780">
        <v>-0.35327443200427</v>
      </c>
      <c r="AA780">
        <v>-0.48687141383083798</v>
      </c>
      <c r="AB780">
        <v>-0.80295524559436604</v>
      </c>
      <c r="AC780">
        <v>-0.209204236336615</v>
      </c>
      <c r="AD780">
        <v>-4.0000023414325904E-3</v>
      </c>
      <c r="AE780">
        <v>-0.47362225394400298</v>
      </c>
      <c r="AF780">
        <v>-0.67690272374625005</v>
      </c>
      <c r="AG780">
        <v>-0.56637425933553298</v>
      </c>
      <c r="AH780">
        <v>-0.24066692951437099</v>
      </c>
      <c r="AI780">
        <v>5.0086259961362803E-2</v>
      </c>
      <c r="AJ780">
        <v>0.18446968609601799</v>
      </c>
      <c r="AK780">
        <v>0.50443013380227297</v>
      </c>
    </row>
    <row r="781" spans="1:37" x14ac:dyDescent="0.25">
      <c r="A781" t="s">
        <v>2402</v>
      </c>
      <c r="B781" t="s">
        <v>1180</v>
      </c>
      <c r="C781" t="s">
        <v>1150</v>
      </c>
      <c r="D781" t="s">
        <v>1151</v>
      </c>
      <c r="E781">
        <v>14943.2</v>
      </c>
      <c r="F781">
        <v>-0.55365367424413403</v>
      </c>
      <c r="G781">
        <v>0.21374768260613999</v>
      </c>
      <c r="H781">
        <v>-1.5284146575731401</v>
      </c>
      <c r="I781">
        <v>-0.84031957731460105</v>
      </c>
      <c r="J781">
        <v>0.63532445578091601</v>
      </c>
      <c r="K781">
        <v>0.91619562813659605</v>
      </c>
      <c r="L781">
        <v>5.7237849436324699E-2</v>
      </c>
      <c r="M781">
        <v>1.30575568893296</v>
      </c>
      <c r="N781" t="s">
        <v>1030</v>
      </c>
      <c r="O781" t="s">
        <v>1008</v>
      </c>
      <c r="P781" t="s">
        <v>1030</v>
      </c>
      <c r="Q781" t="s">
        <v>1030</v>
      </c>
      <c r="R781" t="s">
        <v>1007</v>
      </c>
      <c r="S781" t="s">
        <v>1008</v>
      </c>
      <c r="T781" t="s">
        <v>1008</v>
      </c>
      <c r="U781" t="s">
        <v>1007</v>
      </c>
      <c r="V781" t="s">
        <v>1009</v>
      </c>
      <c r="W781">
        <v>72</v>
      </c>
      <c r="X781">
        <v>-0.92731904302028301</v>
      </c>
      <c r="Y781">
        <v>-0.84982056496680702</v>
      </c>
      <c r="Z781">
        <v>-0.92854444618049103</v>
      </c>
      <c r="AA781">
        <v>-1.12835873672009</v>
      </c>
      <c r="AB781">
        <v>-1.12448222754829</v>
      </c>
      <c r="AC781">
        <v>-0.98089214321444496</v>
      </c>
      <c r="AD781">
        <v>-0.49407870096841799</v>
      </c>
      <c r="AE781">
        <v>-0.380002096903861</v>
      </c>
      <c r="AF781">
        <v>-0.26717265293646902</v>
      </c>
      <c r="AG781">
        <v>-0.23447617326672501</v>
      </c>
      <c r="AH781">
        <v>-2.3610243340404E-2</v>
      </c>
      <c r="AI781">
        <v>0.37051529220933099</v>
      </c>
      <c r="AJ781">
        <v>-7.9293395016512294E-2</v>
      </c>
      <c r="AK781">
        <v>-0.55365367424413403</v>
      </c>
    </row>
    <row r="782" spans="1:37" x14ac:dyDescent="0.25">
      <c r="A782" t="s">
        <v>2403</v>
      </c>
      <c r="B782" t="s">
        <v>1180</v>
      </c>
      <c r="C782" t="s">
        <v>1152</v>
      </c>
      <c r="D782" t="s">
        <v>1153</v>
      </c>
      <c r="E782">
        <v>1370.8</v>
      </c>
      <c r="F782">
        <v>-0.66924511926373798</v>
      </c>
      <c r="G782">
        <v>-0.43405360407472099</v>
      </c>
      <c r="H782">
        <v>-1.6467170981885899</v>
      </c>
      <c r="I782">
        <v>-0.183857841687211</v>
      </c>
      <c r="J782">
        <v>-2.4033895648080599E-2</v>
      </c>
      <c r="K782">
        <v>-0.41576114477431603</v>
      </c>
      <c r="L782">
        <v>5.7191352934203799E-2</v>
      </c>
      <c r="M782">
        <v>0.65249351816646195</v>
      </c>
      <c r="N782" t="s">
        <v>1030</v>
      </c>
      <c r="O782" t="s">
        <v>1021</v>
      </c>
      <c r="P782" t="s">
        <v>1030</v>
      </c>
      <c r="Q782" t="s">
        <v>1021</v>
      </c>
      <c r="R782" t="s">
        <v>1006</v>
      </c>
      <c r="S782" t="s">
        <v>1021</v>
      </c>
      <c r="T782" t="s">
        <v>1008</v>
      </c>
      <c r="U782" t="s">
        <v>1008</v>
      </c>
      <c r="V782" t="s">
        <v>1009</v>
      </c>
      <c r="W782">
        <v>73</v>
      </c>
      <c r="X782">
        <v>-0.70253473936854405</v>
      </c>
      <c r="Y782">
        <v>-0.31118209366156901</v>
      </c>
      <c r="Z782">
        <v>-0.435290617238212</v>
      </c>
      <c r="AA782">
        <v>-1.0573842583478801</v>
      </c>
      <c r="AB782">
        <v>-1.01472155928957</v>
      </c>
      <c r="AC782">
        <v>-0.87727067011384197</v>
      </c>
      <c r="AD782">
        <v>-0.57830928628949396</v>
      </c>
      <c r="AE782">
        <v>-0.178285745954084</v>
      </c>
      <c r="AF782">
        <v>-1.6794765774124601E-2</v>
      </c>
      <c r="AG782">
        <v>-0.20822014293836599</v>
      </c>
      <c r="AH782">
        <v>-0.78804387208500004</v>
      </c>
      <c r="AI782">
        <v>-0.45092223976375301</v>
      </c>
      <c r="AJ782">
        <v>-1.35412149776257E-2</v>
      </c>
      <c r="AK782">
        <v>-0.66924511926373798</v>
      </c>
    </row>
    <row r="783" spans="1:37" x14ac:dyDescent="0.25">
      <c r="A783" t="s">
        <v>2404</v>
      </c>
      <c r="B783" t="s">
        <v>1180</v>
      </c>
      <c r="C783" t="s">
        <v>1154</v>
      </c>
      <c r="D783" t="s">
        <v>1155</v>
      </c>
      <c r="E783">
        <v>12191</v>
      </c>
      <c r="F783">
        <v>-0.93107288812491495</v>
      </c>
      <c r="G783">
        <v>-0.66209480256379405</v>
      </c>
      <c r="H783">
        <v>0.53494331217112601</v>
      </c>
      <c r="I783">
        <v>0.25046784434900299</v>
      </c>
      <c r="J783">
        <v>-7.7021337111654403E-2</v>
      </c>
      <c r="K783">
        <v>-1.28827195825584</v>
      </c>
      <c r="L783">
        <v>-0.89369956380150295</v>
      </c>
      <c r="M783">
        <v>-0.21629547197980301</v>
      </c>
      <c r="N783" t="s">
        <v>1030</v>
      </c>
      <c r="O783" t="s">
        <v>1030</v>
      </c>
      <c r="P783" t="s">
        <v>1008</v>
      </c>
      <c r="Q783" t="s">
        <v>1006</v>
      </c>
      <c r="R783" t="s">
        <v>1006</v>
      </c>
      <c r="S783" t="s">
        <v>1030</v>
      </c>
      <c r="T783" t="s">
        <v>1030</v>
      </c>
      <c r="U783" t="s">
        <v>1021</v>
      </c>
      <c r="V783" t="s">
        <v>1009</v>
      </c>
      <c r="W783">
        <v>75</v>
      </c>
      <c r="X783">
        <v>-6.2668260869560594E-2</v>
      </c>
      <c r="Y783">
        <v>-0.26611233637729997</v>
      </c>
      <c r="Z783">
        <v>-0.15976691480371299</v>
      </c>
      <c r="AA783">
        <v>-0.43722156401335199</v>
      </c>
      <c r="AB783">
        <v>-0.832844013090414</v>
      </c>
      <c r="AC783">
        <v>-0.44864885518696102</v>
      </c>
      <c r="AD783">
        <v>-0.19278648695224601</v>
      </c>
      <c r="AE783">
        <v>-0.41523636640867301</v>
      </c>
      <c r="AF783">
        <v>-0.21145617487558599</v>
      </c>
      <c r="AG783">
        <v>-0.206204413079009</v>
      </c>
      <c r="AH783">
        <v>-0.50086501518014903</v>
      </c>
      <c r="AI783">
        <v>-0.50381223804941599</v>
      </c>
      <c r="AJ783">
        <v>-0.74570316963930605</v>
      </c>
      <c r="AK783">
        <v>-0.93107288812491495</v>
      </c>
    </row>
    <row r="784" spans="1:37" x14ac:dyDescent="0.25">
      <c r="A784" t="s">
        <v>2405</v>
      </c>
      <c r="B784" t="s">
        <v>1180</v>
      </c>
      <c r="C784" t="s">
        <v>1156</v>
      </c>
      <c r="D784" t="s">
        <v>1157</v>
      </c>
      <c r="E784">
        <v>11279.9</v>
      </c>
      <c r="F784">
        <v>-1.2105086147581401</v>
      </c>
      <c r="G784">
        <v>-5.0203246586983302E-2</v>
      </c>
      <c r="H784">
        <v>0.49943777481565899</v>
      </c>
      <c r="I784">
        <v>-0.76202173038939902</v>
      </c>
      <c r="J784">
        <v>0.47533393495203502</v>
      </c>
      <c r="K784">
        <v>-0.45444666214130403</v>
      </c>
      <c r="L784">
        <v>-0.34554537705640898</v>
      </c>
      <c r="M784">
        <v>3.9677271676527501E-3</v>
      </c>
      <c r="N784" t="s">
        <v>1030</v>
      </c>
      <c r="O784" t="s">
        <v>1008</v>
      </c>
      <c r="P784" t="s">
        <v>1008</v>
      </c>
      <c r="Q784" t="s">
        <v>1030</v>
      </c>
      <c r="R784" t="s">
        <v>1008</v>
      </c>
      <c r="S784" t="s">
        <v>1021</v>
      </c>
      <c r="T784" t="s">
        <v>1006</v>
      </c>
      <c r="U784" t="s">
        <v>1006</v>
      </c>
      <c r="V784" t="s">
        <v>1009</v>
      </c>
      <c r="W784">
        <v>78</v>
      </c>
      <c r="X784">
        <v>-0.80002671072711096</v>
      </c>
      <c r="Y784">
        <v>-0.720579076272435</v>
      </c>
      <c r="Z784">
        <v>-1.21142555024446</v>
      </c>
      <c r="AA784">
        <v>-1.2701356316627901</v>
      </c>
      <c r="AB784">
        <v>-1.2320541515938199</v>
      </c>
      <c r="AC784">
        <v>-1.21091034064129</v>
      </c>
      <c r="AD784">
        <v>-1.0780185610936901</v>
      </c>
      <c r="AE784">
        <v>-1.16198924198582</v>
      </c>
      <c r="AF784">
        <v>-1.3969936198794199</v>
      </c>
      <c r="AG784">
        <v>-1.4804167045574399</v>
      </c>
      <c r="AH784">
        <v>-1.37498991569699</v>
      </c>
      <c r="AI784">
        <v>-1.1865567443265399</v>
      </c>
      <c r="AJ784">
        <v>-1.10667113424879</v>
      </c>
      <c r="AK784">
        <v>-1.2105086147581401</v>
      </c>
    </row>
    <row r="785" spans="1:37" x14ac:dyDescent="0.25">
      <c r="A785" t="s">
        <v>2406</v>
      </c>
      <c r="B785" t="s">
        <v>1180</v>
      </c>
      <c r="C785" t="s">
        <v>1158</v>
      </c>
      <c r="D785" t="s">
        <v>1159</v>
      </c>
      <c r="E785">
        <v>7895.8</v>
      </c>
      <c r="F785">
        <v>0.75953712236183701</v>
      </c>
      <c r="G785">
        <v>0.28253361100665197</v>
      </c>
      <c r="H785">
        <v>1.0819971717637</v>
      </c>
      <c r="I785">
        <v>0.57630925101785702</v>
      </c>
      <c r="J785">
        <v>-0.140226737550944</v>
      </c>
      <c r="K785">
        <v>1.6311411987506199</v>
      </c>
      <c r="L785">
        <v>-0.54202994226166501</v>
      </c>
      <c r="M785">
        <v>1.48095880750248</v>
      </c>
      <c r="N785" t="s">
        <v>1051</v>
      </c>
      <c r="O785" t="s">
        <v>1008</v>
      </c>
      <c r="P785" t="s">
        <v>1007</v>
      </c>
      <c r="Q785" t="s">
        <v>1008</v>
      </c>
      <c r="R785" t="s">
        <v>1006</v>
      </c>
      <c r="S785" t="s">
        <v>1007</v>
      </c>
      <c r="T785" t="s">
        <v>1021</v>
      </c>
      <c r="U785" t="s">
        <v>1007</v>
      </c>
      <c r="V785" t="s">
        <v>1009</v>
      </c>
      <c r="W785">
        <v>32</v>
      </c>
      <c r="X785">
        <v>-8.4832253208723493E-2</v>
      </c>
      <c r="Y785">
        <v>-0.44359477248069601</v>
      </c>
      <c r="Z785">
        <v>-0.64404573103915497</v>
      </c>
      <c r="AA785">
        <v>-0.73337759597362195</v>
      </c>
      <c r="AB785">
        <v>-0.70791984424908205</v>
      </c>
      <c r="AC785">
        <v>-0.60188110569643305</v>
      </c>
      <c r="AD785">
        <v>-0.33086262608727302</v>
      </c>
      <c r="AE785">
        <v>0.166685904417641</v>
      </c>
      <c r="AF785">
        <v>0.50710808460606605</v>
      </c>
      <c r="AG785">
        <v>0.62303730536366397</v>
      </c>
      <c r="AH785">
        <v>0.74392978730310499</v>
      </c>
      <c r="AI785">
        <v>0.95037728413814904</v>
      </c>
      <c r="AJ785">
        <v>0.63508347650646602</v>
      </c>
      <c r="AK785">
        <v>0.75953712236183701</v>
      </c>
    </row>
    <row r="786" spans="1:37" x14ac:dyDescent="0.25">
      <c r="A786" t="s">
        <v>2407</v>
      </c>
      <c r="B786" t="s">
        <v>1180</v>
      </c>
      <c r="C786" t="s">
        <v>1160</v>
      </c>
      <c r="D786" t="s">
        <v>1161</v>
      </c>
      <c r="E786">
        <v>7427.7</v>
      </c>
      <c r="F786">
        <v>1.0327320552069299</v>
      </c>
      <c r="G786">
        <v>0.43598556780300202</v>
      </c>
      <c r="H786">
        <v>1.8616298203215</v>
      </c>
      <c r="I786">
        <v>0.97104560870937995</v>
      </c>
      <c r="J786">
        <v>-3.0478823225894298E-2</v>
      </c>
      <c r="K786">
        <v>0.51209708888773198</v>
      </c>
      <c r="L786">
        <v>-0.67752975911612301</v>
      </c>
      <c r="M786">
        <v>1.1532755526454901</v>
      </c>
      <c r="N786" t="s">
        <v>1020</v>
      </c>
      <c r="O786" t="s">
        <v>1008</v>
      </c>
      <c r="P786" t="s">
        <v>1007</v>
      </c>
      <c r="Q786" t="s">
        <v>1007</v>
      </c>
      <c r="R786" t="s">
        <v>1006</v>
      </c>
      <c r="S786" t="s">
        <v>1008</v>
      </c>
      <c r="T786" t="s">
        <v>1021</v>
      </c>
      <c r="U786" t="s">
        <v>1007</v>
      </c>
      <c r="V786" t="s">
        <v>1009</v>
      </c>
      <c r="W786">
        <v>23</v>
      </c>
      <c r="X786">
        <v>0.79761849183362399</v>
      </c>
      <c r="Y786">
        <v>0.213622831603311</v>
      </c>
      <c r="Z786">
        <v>-0.37419333503368901</v>
      </c>
      <c r="AA786">
        <v>-0.744250201551512</v>
      </c>
      <c r="AB786">
        <v>-1.14656999493093</v>
      </c>
      <c r="AC786">
        <v>-1.16359530282959</v>
      </c>
      <c r="AD786">
        <v>-0.81225888766489696</v>
      </c>
      <c r="AE786">
        <v>0.215414318359021</v>
      </c>
      <c r="AF786">
        <v>0.26747346695670998</v>
      </c>
      <c r="AG786">
        <v>0.58265575597161001</v>
      </c>
      <c r="AH786">
        <v>1.0441148225689501</v>
      </c>
      <c r="AI786">
        <v>1.14290093857742</v>
      </c>
      <c r="AJ786">
        <v>1.01625798155961</v>
      </c>
      <c r="AK786">
        <v>1.0327320552069299</v>
      </c>
    </row>
    <row r="787" spans="1:37" x14ac:dyDescent="0.25">
      <c r="A787" t="s">
        <v>2408</v>
      </c>
      <c r="B787" t="s">
        <v>1180</v>
      </c>
      <c r="C787" t="s">
        <v>1162</v>
      </c>
      <c r="D787" t="s">
        <v>1163</v>
      </c>
      <c r="E787">
        <v>7928.8</v>
      </c>
      <c r="F787">
        <v>1.0619993867119499</v>
      </c>
      <c r="G787">
        <v>-0.60892790587108503</v>
      </c>
      <c r="H787">
        <v>1.8616298203215</v>
      </c>
      <c r="I787">
        <v>1.1264525231354801</v>
      </c>
      <c r="J787">
        <v>-0.616648783379387</v>
      </c>
      <c r="K787">
        <v>-0.34111728084985399</v>
      </c>
      <c r="L787">
        <v>0.70181536310275305</v>
      </c>
      <c r="M787">
        <v>-1.08937075602736</v>
      </c>
      <c r="N787" t="s">
        <v>1020</v>
      </c>
      <c r="O787" t="s">
        <v>1030</v>
      </c>
      <c r="P787" t="s">
        <v>1007</v>
      </c>
      <c r="Q787" t="s">
        <v>1007</v>
      </c>
      <c r="R787" t="s">
        <v>1030</v>
      </c>
      <c r="S787" t="s">
        <v>1006</v>
      </c>
      <c r="T787" t="s">
        <v>1007</v>
      </c>
      <c r="U787" t="s">
        <v>1030</v>
      </c>
      <c r="V787" t="s">
        <v>1009</v>
      </c>
      <c r="W787">
        <v>22</v>
      </c>
      <c r="X787">
        <v>0.272784297970951</v>
      </c>
      <c r="Y787">
        <v>0.48641700602611598</v>
      </c>
      <c r="Z787">
        <v>-0.13789099012021899</v>
      </c>
      <c r="AA787">
        <v>3.9884397236122698E-3</v>
      </c>
      <c r="AB787">
        <v>0.58999577640571499</v>
      </c>
      <c r="AC787">
        <v>0.52206894705246598</v>
      </c>
      <c r="AD787">
        <v>1.0421166823714201</v>
      </c>
      <c r="AE787">
        <v>1.3985283970470099</v>
      </c>
      <c r="AF787">
        <v>1.39431007724126</v>
      </c>
      <c r="AG787">
        <v>1.70925446789681</v>
      </c>
      <c r="AH787">
        <v>1.63626297163317</v>
      </c>
      <c r="AI787">
        <v>1.2448811088893801</v>
      </c>
      <c r="AJ787">
        <v>0.85119206119041202</v>
      </c>
      <c r="AK787">
        <v>1.0619993867119499</v>
      </c>
    </row>
    <row r="788" spans="1:37" x14ac:dyDescent="0.25">
      <c r="A788" t="s">
        <v>2409</v>
      </c>
      <c r="B788" t="s">
        <v>1180</v>
      </c>
      <c r="C788" t="s">
        <v>1164</v>
      </c>
      <c r="D788" t="s">
        <v>1165</v>
      </c>
      <c r="E788">
        <v>9099</v>
      </c>
      <c r="F788">
        <v>0.58097657516889201</v>
      </c>
      <c r="G788">
        <v>-0.58333104194112395</v>
      </c>
      <c r="H788">
        <v>1.7479708788650901</v>
      </c>
      <c r="I788">
        <v>0.87717662787557504</v>
      </c>
      <c r="J788">
        <v>-0.50867689334495003</v>
      </c>
      <c r="K788">
        <v>-0.28345578147483402</v>
      </c>
      <c r="L788">
        <v>-0.173288297124462</v>
      </c>
      <c r="M788">
        <v>0.145619757747428</v>
      </c>
      <c r="N788" t="s">
        <v>1051</v>
      </c>
      <c r="O788" t="s">
        <v>1030</v>
      </c>
      <c r="P788" t="s">
        <v>1007</v>
      </c>
      <c r="Q788" t="s">
        <v>1007</v>
      </c>
      <c r="R788" t="s">
        <v>1021</v>
      </c>
      <c r="S788" t="s">
        <v>1006</v>
      </c>
      <c r="T788" t="s">
        <v>1006</v>
      </c>
      <c r="U788" t="s">
        <v>1006</v>
      </c>
      <c r="V788" t="s">
        <v>1009</v>
      </c>
      <c r="W788">
        <v>44</v>
      </c>
      <c r="X788">
        <v>3.9266217801327198E-2</v>
      </c>
      <c r="Y788">
        <v>0.156728949309693</v>
      </c>
      <c r="Z788">
        <v>-6.6136828139753301E-2</v>
      </c>
      <c r="AA788">
        <v>-0.53984975238819</v>
      </c>
      <c r="AB788">
        <v>-0.67544745813057105</v>
      </c>
      <c r="AC788">
        <v>-0.48561838169149901</v>
      </c>
      <c r="AD788">
        <v>-0.22775109807758501</v>
      </c>
      <c r="AE788">
        <v>0.20662194920218099</v>
      </c>
      <c r="AF788">
        <v>0.53588172232120801</v>
      </c>
      <c r="AG788">
        <v>0.39189050273917703</v>
      </c>
      <c r="AH788">
        <v>0.77866017319525804</v>
      </c>
      <c r="AI788">
        <v>0.717884658341713</v>
      </c>
      <c r="AJ788">
        <v>0.52273239553774697</v>
      </c>
      <c r="AK788">
        <v>0.58097657516889201</v>
      </c>
    </row>
    <row r="789" spans="1:37" x14ac:dyDescent="0.25">
      <c r="A789" t="s">
        <v>2410</v>
      </c>
      <c r="B789" t="s">
        <v>1180</v>
      </c>
      <c r="C789" t="s">
        <v>1166</v>
      </c>
      <c r="D789" t="s">
        <v>1167</v>
      </c>
      <c r="E789">
        <v>11168.6</v>
      </c>
      <c r="F789">
        <v>0.61334829590554496</v>
      </c>
      <c r="G789">
        <v>0.51247295565277495</v>
      </c>
      <c r="H789">
        <v>1.2113996055749301</v>
      </c>
      <c r="I789">
        <v>0.55634068125907399</v>
      </c>
      <c r="J789">
        <v>-0.32019473721493602</v>
      </c>
      <c r="K789">
        <v>-1.25702507742146</v>
      </c>
      <c r="L789">
        <v>-0.70106203573395598</v>
      </c>
      <c r="M789">
        <v>1.2560151229508401</v>
      </c>
      <c r="N789" t="s">
        <v>1051</v>
      </c>
      <c r="O789" t="s">
        <v>1008</v>
      </c>
      <c r="P789" t="s">
        <v>1007</v>
      </c>
      <c r="Q789" t="s">
        <v>1008</v>
      </c>
      <c r="R789" t="s">
        <v>1021</v>
      </c>
      <c r="S789" t="s">
        <v>1030</v>
      </c>
      <c r="T789" t="s">
        <v>1021</v>
      </c>
      <c r="U789" t="s">
        <v>1007</v>
      </c>
      <c r="V789" t="s">
        <v>1009</v>
      </c>
      <c r="W789">
        <v>43</v>
      </c>
      <c r="X789">
        <v>4.1773777251675401E-2</v>
      </c>
      <c r="Y789">
        <v>-0.37496118979593102</v>
      </c>
      <c r="Z789">
        <v>-0.15985156645659701</v>
      </c>
      <c r="AA789">
        <v>-0.35785696624520802</v>
      </c>
      <c r="AB789">
        <v>-0.53293074906071303</v>
      </c>
      <c r="AC789">
        <v>-0.4427543267731</v>
      </c>
      <c r="AD789">
        <v>-0.32667135501344802</v>
      </c>
      <c r="AE789">
        <v>0.184178493862062</v>
      </c>
      <c r="AF789">
        <v>0.172757417478937</v>
      </c>
      <c r="AG789">
        <v>0.18222841157810199</v>
      </c>
      <c r="AH789">
        <v>0.73647627041574204</v>
      </c>
      <c r="AI789">
        <v>0.99336535508097101</v>
      </c>
      <c r="AJ789">
        <v>0.68208938614214099</v>
      </c>
      <c r="AK789">
        <v>0.61334829590554496</v>
      </c>
    </row>
    <row r="790" spans="1:37" x14ac:dyDescent="0.25">
      <c r="A790" t="s">
        <v>2411</v>
      </c>
      <c r="B790" t="s">
        <v>1180</v>
      </c>
      <c r="C790" t="s">
        <v>1168</v>
      </c>
      <c r="D790" t="s">
        <v>1169</v>
      </c>
      <c r="E790">
        <v>13203.3</v>
      </c>
      <c r="F790">
        <v>0.202968653412579</v>
      </c>
      <c r="G790">
        <v>5.06222570735314E-2</v>
      </c>
      <c r="H790">
        <v>-0.90000388655723995</v>
      </c>
      <c r="I790">
        <v>0.24500171133321</v>
      </c>
      <c r="J790">
        <v>0.425242088661826</v>
      </c>
      <c r="K790">
        <v>-0.66672060432077995</v>
      </c>
      <c r="L790">
        <v>-0.40412786619341501</v>
      </c>
      <c r="M790">
        <v>1.5472351116323899</v>
      </c>
      <c r="N790" t="s">
        <v>1008</v>
      </c>
      <c r="O790" t="s">
        <v>1008</v>
      </c>
      <c r="P790" t="s">
        <v>1021</v>
      </c>
      <c r="Q790" t="s">
        <v>1006</v>
      </c>
      <c r="R790" t="s">
        <v>1008</v>
      </c>
      <c r="S790" t="s">
        <v>1021</v>
      </c>
      <c r="T790" t="s">
        <v>1006</v>
      </c>
      <c r="U790" t="s">
        <v>1007</v>
      </c>
      <c r="V790" t="s">
        <v>1009</v>
      </c>
      <c r="W790">
        <v>54</v>
      </c>
      <c r="X790">
        <v>-0.39237983120418701</v>
      </c>
      <c r="Y790">
        <v>-0.25347811335423598</v>
      </c>
      <c r="Z790">
        <v>-0.221972196439821</v>
      </c>
      <c r="AA790">
        <v>-0.31707276195700002</v>
      </c>
      <c r="AB790">
        <v>-0.36702548592856499</v>
      </c>
      <c r="AC790">
        <v>-0.42679468397560999</v>
      </c>
      <c r="AD790">
        <v>-0.13546159043113701</v>
      </c>
      <c r="AE790">
        <v>0.182231422129989</v>
      </c>
      <c r="AF790">
        <v>-0.126505872259079</v>
      </c>
      <c r="AG790">
        <v>-0.46908156345660301</v>
      </c>
      <c r="AH790">
        <v>-0.14666028172180701</v>
      </c>
      <c r="AI790">
        <v>0.330911026977945</v>
      </c>
      <c r="AJ790">
        <v>0.54404923721102805</v>
      </c>
      <c r="AK790">
        <v>0.202968653412579</v>
      </c>
    </row>
    <row r="791" spans="1:37" x14ac:dyDescent="0.25">
      <c r="A791" t="s">
        <v>2412</v>
      </c>
      <c r="B791" t="s">
        <v>1180</v>
      </c>
      <c r="C791" t="s">
        <v>1170</v>
      </c>
      <c r="D791" t="s">
        <v>1171</v>
      </c>
      <c r="E791">
        <v>4376.3</v>
      </c>
      <c r="F791">
        <v>0.390671412397191</v>
      </c>
      <c r="G791">
        <v>6.08409890903766E-2</v>
      </c>
      <c r="H791">
        <v>-1.6467170981885899</v>
      </c>
      <c r="I791">
        <v>0.52991836540994497</v>
      </c>
      <c r="J791">
        <v>-0.75652666441121197</v>
      </c>
      <c r="K791">
        <v>-1.3564076619712999</v>
      </c>
      <c r="L791">
        <v>-0.72156243217173699</v>
      </c>
      <c r="M791">
        <v>0.76893832768328296</v>
      </c>
      <c r="N791" t="s">
        <v>1008</v>
      </c>
      <c r="O791" t="s">
        <v>1008</v>
      </c>
      <c r="P791" t="s">
        <v>1030</v>
      </c>
      <c r="Q791" t="s">
        <v>1006</v>
      </c>
      <c r="R791" t="s">
        <v>1030</v>
      </c>
      <c r="S791" t="s">
        <v>1030</v>
      </c>
      <c r="T791" t="s">
        <v>1021</v>
      </c>
      <c r="U791" t="s">
        <v>1008</v>
      </c>
      <c r="V791" t="s">
        <v>1009</v>
      </c>
      <c r="W791">
        <v>51</v>
      </c>
      <c r="X791">
        <v>4.0968076191512597E-2</v>
      </c>
      <c r="Y791">
        <v>0.390625163396771</v>
      </c>
      <c r="Z791">
        <v>0.41972997095764297</v>
      </c>
      <c r="AA791">
        <v>-0.21717394121877001</v>
      </c>
      <c r="AB791">
        <v>-0.42320850503587698</v>
      </c>
      <c r="AC791">
        <v>0.188286259435933</v>
      </c>
      <c r="AD791">
        <v>0.45325116231677898</v>
      </c>
      <c r="AE791">
        <v>0.52984589573848895</v>
      </c>
      <c r="AF791">
        <v>0.29265064949347402</v>
      </c>
      <c r="AG791">
        <v>0.168441923216825</v>
      </c>
      <c r="AH791">
        <v>0.90660670322917103</v>
      </c>
      <c r="AI791">
        <v>1.2147673423898999</v>
      </c>
      <c r="AJ791">
        <v>0.93865668472602204</v>
      </c>
      <c r="AK791">
        <v>0.390671412397191</v>
      </c>
    </row>
    <row r="792" spans="1:37" x14ac:dyDescent="0.25">
      <c r="A792" t="s">
        <v>2413</v>
      </c>
      <c r="B792" t="s">
        <v>1181</v>
      </c>
      <c r="C792" t="s">
        <v>1004</v>
      </c>
      <c r="D792" t="s">
        <v>1005</v>
      </c>
      <c r="E792">
        <v>585.6</v>
      </c>
      <c r="F792">
        <v>0.47185872462105199</v>
      </c>
      <c r="G792">
        <v>2.6125774542272202</v>
      </c>
      <c r="H792">
        <v>0.30669137789820899</v>
      </c>
      <c r="I792">
        <v>-2.0333146726533601E-2</v>
      </c>
      <c r="J792">
        <v>0.63688760508740205</v>
      </c>
      <c r="K792">
        <v>0.86116776055724098</v>
      </c>
      <c r="L792">
        <v>1.00560640565506</v>
      </c>
      <c r="M792">
        <v>0.18030715503448899</v>
      </c>
      <c r="N792" t="s">
        <v>1008</v>
      </c>
      <c r="O792" t="s">
        <v>1007</v>
      </c>
      <c r="P792" t="s">
        <v>1008</v>
      </c>
      <c r="Q792" t="s">
        <v>1006</v>
      </c>
      <c r="R792" t="s">
        <v>1007</v>
      </c>
      <c r="S792" t="s">
        <v>1008</v>
      </c>
      <c r="T792" t="s">
        <v>1007</v>
      </c>
      <c r="U792" t="s">
        <v>1006</v>
      </c>
      <c r="V792" t="s">
        <v>1009</v>
      </c>
      <c r="W792">
        <v>40</v>
      </c>
      <c r="X792">
        <v>0.192495277078998</v>
      </c>
      <c r="Y792">
        <v>-8.5452226344808098E-3</v>
      </c>
      <c r="Z792">
        <v>-0.20814762785122701</v>
      </c>
      <c r="AA792">
        <v>-4.9313087269419603E-2</v>
      </c>
      <c r="AB792">
        <v>-0.45534138756518899</v>
      </c>
      <c r="AC792">
        <v>0.23707059045982501</v>
      </c>
      <c r="AD792">
        <v>0.88882965866720598</v>
      </c>
      <c r="AE792">
        <v>0.49493716765043499</v>
      </c>
      <c r="AF792">
        <v>8.7460965209492203E-2</v>
      </c>
      <c r="AG792">
        <v>6.1926076660221999E-2</v>
      </c>
      <c r="AH792">
        <v>0.290363234613084</v>
      </c>
      <c r="AI792">
        <v>0.210937222911805</v>
      </c>
      <c r="AJ792">
        <v>0.31642418224234398</v>
      </c>
      <c r="AK792">
        <v>0.47185872462105199</v>
      </c>
    </row>
    <row r="793" spans="1:37" x14ac:dyDescent="0.25">
      <c r="A793" t="s">
        <v>2414</v>
      </c>
      <c r="B793" t="s">
        <v>1181</v>
      </c>
      <c r="C793" t="s">
        <v>1010</v>
      </c>
      <c r="D793" t="s">
        <v>1011</v>
      </c>
      <c r="E793">
        <v>1446.6</v>
      </c>
      <c r="F793">
        <v>0.37827074347205097</v>
      </c>
      <c r="G793">
        <v>1.78534182013358</v>
      </c>
      <c r="H793">
        <v>-3.4985854482988001E-2</v>
      </c>
      <c r="I793">
        <v>-0.43904244383966001</v>
      </c>
      <c r="J793">
        <v>0.78471092984396196</v>
      </c>
      <c r="K793">
        <v>0.60448623498402099</v>
      </c>
      <c r="L793">
        <v>0.57985829235214803</v>
      </c>
      <c r="M793">
        <v>0.81407688446543602</v>
      </c>
      <c r="N793" t="s">
        <v>1008</v>
      </c>
      <c r="O793" t="s">
        <v>1007</v>
      </c>
      <c r="P793" t="s">
        <v>1006</v>
      </c>
      <c r="Q793" t="s">
        <v>1021</v>
      </c>
      <c r="R793" t="s">
        <v>1007</v>
      </c>
      <c r="S793" t="s">
        <v>1008</v>
      </c>
      <c r="T793" t="s">
        <v>1008</v>
      </c>
      <c r="U793" t="s">
        <v>1007</v>
      </c>
      <c r="V793" t="s">
        <v>1009</v>
      </c>
      <c r="W793">
        <v>42</v>
      </c>
      <c r="X793">
        <v>-1.36324794617773E-2</v>
      </c>
      <c r="Y793">
        <v>-0.22450515265514501</v>
      </c>
      <c r="Z793">
        <v>-0.118403498282095</v>
      </c>
      <c r="AA793">
        <v>-0.77561166999016196</v>
      </c>
      <c r="AB793">
        <v>-0.79900653198884897</v>
      </c>
      <c r="AC793">
        <v>-0.53231728840024695</v>
      </c>
      <c r="AD793">
        <v>-0.228256385685774</v>
      </c>
      <c r="AE793">
        <v>-0.19641533791063401</v>
      </c>
      <c r="AF793">
        <v>-0.31080183933932198</v>
      </c>
      <c r="AG793">
        <v>-7.9857101688804999E-2</v>
      </c>
      <c r="AH793">
        <v>9.5726432275023698E-2</v>
      </c>
      <c r="AI793">
        <v>-0.100118329519423</v>
      </c>
      <c r="AJ793">
        <v>-4.4341624482708598E-2</v>
      </c>
      <c r="AK793">
        <v>0.37827074347205097</v>
      </c>
    </row>
    <row r="794" spans="1:37" x14ac:dyDescent="0.25">
      <c r="A794" t="s">
        <v>2415</v>
      </c>
      <c r="B794" t="s">
        <v>1181</v>
      </c>
      <c r="C794" t="s">
        <v>1012</v>
      </c>
      <c r="D794" t="s">
        <v>1013</v>
      </c>
      <c r="E794">
        <v>626.20000000000005</v>
      </c>
      <c r="F794">
        <v>-0.41239381833011002</v>
      </c>
      <c r="G794">
        <v>-0.46839635504541899</v>
      </c>
      <c r="H794">
        <v>0.50268853015727899</v>
      </c>
      <c r="I794">
        <v>0.83987057794961495</v>
      </c>
      <c r="J794">
        <v>-0.62242535848457503</v>
      </c>
      <c r="K794">
        <v>-0.58414952370527995</v>
      </c>
      <c r="L794">
        <v>0.53137777164927102</v>
      </c>
      <c r="M794">
        <v>-0.26542929586390501</v>
      </c>
      <c r="N794" t="s">
        <v>1021</v>
      </c>
      <c r="O794" t="s">
        <v>1021</v>
      </c>
      <c r="P794" t="s">
        <v>1008</v>
      </c>
      <c r="Q794" t="s">
        <v>1008</v>
      </c>
      <c r="R794" t="s">
        <v>1030</v>
      </c>
      <c r="S794" t="s">
        <v>1021</v>
      </c>
      <c r="T794" t="s">
        <v>1008</v>
      </c>
      <c r="U794" t="s">
        <v>1021</v>
      </c>
      <c r="V794" t="s">
        <v>1009</v>
      </c>
      <c r="W794">
        <v>63</v>
      </c>
      <c r="X794">
        <v>-0.289292140888606</v>
      </c>
      <c r="Y794">
        <v>-0.27208350290829197</v>
      </c>
      <c r="Z794">
        <v>0.104094773572523</v>
      </c>
      <c r="AA794">
        <v>0.110551419076495</v>
      </c>
      <c r="AB794">
        <v>-0.21719177456413799</v>
      </c>
      <c r="AC794">
        <v>-0.30740297134101002</v>
      </c>
      <c r="AD794">
        <v>0.17398371300052601</v>
      </c>
      <c r="AE794">
        <v>0.68499901109172101</v>
      </c>
      <c r="AF794">
        <v>-0.82442643932308701</v>
      </c>
      <c r="AG794">
        <v>-0.88781818976003202</v>
      </c>
      <c r="AH794">
        <v>0.24882958669222199</v>
      </c>
      <c r="AI794">
        <v>-0.85012007951203805</v>
      </c>
      <c r="AJ794">
        <v>-0.72235814265214204</v>
      </c>
      <c r="AK794">
        <v>-0.41239381833011002</v>
      </c>
    </row>
    <row r="795" spans="1:37" x14ac:dyDescent="0.25">
      <c r="A795" t="s">
        <v>2416</v>
      </c>
      <c r="B795" t="s">
        <v>1181</v>
      </c>
      <c r="C795" t="s">
        <v>1016</v>
      </c>
      <c r="D795" t="s">
        <v>1017</v>
      </c>
      <c r="E795">
        <v>172.4</v>
      </c>
      <c r="F795">
        <v>0.91659950941580204</v>
      </c>
      <c r="N795" t="s">
        <v>1014</v>
      </c>
      <c r="O795" t="s">
        <v>1014</v>
      </c>
      <c r="P795" t="s">
        <v>1014</v>
      </c>
      <c r="Q795" t="s">
        <v>1014</v>
      </c>
      <c r="R795" t="s">
        <v>1014</v>
      </c>
      <c r="S795" t="s">
        <v>1014</v>
      </c>
      <c r="T795" t="s">
        <v>1014</v>
      </c>
      <c r="U795" t="s">
        <v>1014</v>
      </c>
      <c r="V795" t="s">
        <v>1015</v>
      </c>
      <c r="W795">
        <v>27</v>
      </c>
      <c r="X795">
        <v>1.2525679781899699</v>
      </c>
      <c r="Y795">
        <v>1.18271598707597</v>
      </c>
      <c r="Z795">
        <v>1.5810706641371099</v>
      </c>
      <c r="AA795">
        <v>1.7822099724126601</v>
      </c>
      <c r="AB795">
        <v>1.2447133342172101</v>
      </c>
      <c r="AC795">
        <v>-0.30306082745320601</v>
      </c>
      <c r="AD795">
        <v>-2.2052520189878699E-2</v>
      </c>
      <c r="AE795">
        <v>-0.31047236790101401</v>
      </c>
      <c r="AF795">
        <v>-0.55018223996555005</v>
      </c>
      <c r="AG795">
        <v>-1.17406705084521</v>
      </c>
      <c r="AH795">
        <v>1.08673110167545E-2</v>
      </c>
      <c r="AI795">
        <v>0.32332545028750698</v>
      </c>
      <c r="AJ795">
        <v>1.36519755585333</v>
      </c>
      <c r="AK795">
        <v>0.91659950941580204</v>
      </c>
    </row>
    <row r="796" spans="1:37" x14ac:dyDescent="0.25">
      <c r="A796" t="s">
        <v>2417</v>
      </c>
      <c r="B796" t="s">
        <v>1181</v>
      </c>
      <c r="C796" t="s">
        <v>1018</v>
      </c>
      <c r="D796" t="s">
        <v>1019</v>
      </c>
      <c r="E796">
        <v>944.9</v>
      </c>
      <c r="F796">
        <v>0.97293087468394801</v>
      </c>
      <c r="G796">
        <v>4.0220417857856203</v>
      </c>
      <c r="H796">
        <v>-0.83106903518529696</v>
      </c>
      <c r="I796">
        <v>-0.64268164348381795</v>
      </c>
      <c r="J796">
        <v>1.2527628070380099</v>
      </c>
      <c r="K796">
        <v>1.1784801462339001</v>
      </c>
      <c r="L796">
        <v>0.35588623145156101</v>
      </c>
      <c r="M796">
        <v>0.27458417643403399</v>
      </c>
      <c r="N796" t="s">
        <v>1020</v>
      </c>
      <c r="O796" t="s">
        <v>1007</v>
      </c>
      <c r="P796" t="s">
        <v>1021</v>
      </c>
      <c r="Q796" t="s">
        <v>1021</v>
      </c>
      <c r="R796" t="s">
        <v>1007</v>
      </c>
      <c r="S796" t="s">
        <v>1007</v>
      </c>
      <c r="T796" t="s">
        <v>1008</v>
      </c>
      <c r="U796" t="s">
        <v>1008</v>
      </c>
      <c r="V796" t="s">
        <v>1009</v>
      </c>
      <c r="W796">
        <v>25</v>
      </c>
      <c r="X796">
        <v>0.57334453775598704</v>
      </c>
      <c r="Y796">
        <v>0.58969423320186098</v>
      </c>
      <c r="Z796">
        <v>-5.4046507179611999E-2</v>
      </c>
      <c r="AA796">
        <v>-1.5908579073011599E-2</v>
      </c>
      <c r="AB796">
        <v>-0.37778624185158199</v>
      </c>
      <c r="AC796">
        <v>-0.58490908328540903</v>
      </c>
      <c r="AD796">
        <v>-0.50014692886004597</v>
      </c>
      <c r="AE796">
        <v>0.385337603106225</v>
      </c>
      <c r="AF796">
        <v>0.90981192551515</v>
      </c>
      <c r="AG796">
        <v>0.69256240471568498</v>
      </c>
      <c r="AH796">
        <v>0.63997961505804601</v>
      </c>
      <c r="AI796">
        <v>0.92392662904642797</v>
      </c>
      <c r="AJ796">
        <v>0.70427253514000798</v>
      </c>
      <c r="AK796">
        <v>0.97293087468394801</v>
      </c>
    </row>
    <row r="797" spans="1:37" x14ac:dyDescent="0.25">
      <c r="A797" t="s">
        <v>2418</v>
      </c>
      <c r="B797" t="s">
        <v>1181</v>
      </c>
      <c r="C797" t="s">
        <v>1022</v>
      </c>
      <c r="D797" t="s">
        <v>1023</v>
      </c>
      <c r="E797">
        <v>2257.9</v>
      </c>
      <c r="F797">
        <v>1.45015026219641</v>
      </c>
      <c r="G797">
        <v>1.4011617710384101</v>
      </c>
      <c r="H797">
        <v>6.3129623275319804E-2</v>
      </c>
      <c r="I797">
        <v>0.15112819966819099</v>
      </c>
      <c r="J797">
        <v>0.62284870265098502</v>
      </c>
      <c r="K797">
        <v>0.65681325643414601</v>
      </c>
      <c r="L797">
        <v>0.47614008386210799</v>
      </c>
      <c r="M797">
        <v>-0.64821719348243201</v>
      </c>
      <c r="N797" t="s">
        <v>1020</v>
      </c>
      <c r="O797" t="s">
        <v>1007</v>
      </c>
      <c r="P797" t="s">
        <v>1006</v>
      </c>
      <c r="Q797" t="s">
        <v>1006</v>
      </c>
      <c r="R797" t="s">
        <v>1008</v>
      </c>
      <c r="S797" t="s">
        <v>1008</v>
      </c>
      <c r="T797" t="s">
        <v>1008</v>
      </c>
      <c r="U797" t="s">
        <v>1021</v>
      </c>
      <c r="V797" t="s">
        <v>1009</v>
      </c>
      <c r="W797">
        <v>12</v>
      </c>
      <c r="X797">
        <v>8.0504876873819506E-2</v>
      </c>
      <c r="Y797">
        <v>0.19831239939961501</v>
      </c>
      <c r="Z797">
        <v>0.27990855969064199</v>
      </c>
      <c r="AA797">
        <v>-0.27695712431797298</v>
      </c>
      <c r="AB797">
        <v>-0.92387805961482805</v>
      </c>
      <c r="AC797">
        <v>-0.80462081143915198</v>
      </c>
      <c r="AD797">
        <v>-0.10714263443724301</v>
      </c>
      <c r="AE797">
        <v>0.83981333403083303</v>
      </c>
      <c r="AF797">
        <v>1.39280221057527</v>
      </c>
      <c r="AG797">
        <v>0.97138740021416403</v>
      </c>
      <c r="AH797">
        <v>0.79436618164008799</v>
      </c>
      <c r="AI797">
        <v>1.12368087658435</v>
      </c>
      <c r="AJ797">
        <v>1.3506317966632599</v>
      </c>
      <c r="AK797">
        <v>1.45015026219641</v>
      </c>
    </row>
    <row r="798" spans="1:37" x14ac:dyDescent="0.25">
      <c r="A798" t="s">
        <v>2419</v>
      </c>
      <c r="B798" t="s">
        <v>1181</v>
      </c>
      <c r="C798" t="s">
        <v>1024</v>
      </c>
      <c r="D798" t="s">
        <v>1025</v>
      </c>
      <c r="E798">
        <v>3105.9</v>
      </c>
      <c r="F798">
        <v>1.1202146984349499</v>
      </c>
      <c r="G798">
        <v>2.31890027723255</v>
      </c>
      <c r="H798">
        <v>0.95468152111541704</v>
      </c>
      <c r="I798">
        <v>-1.8110211131809099E-2</v>
      </c>
      <c r="J798">
        <v>0.47031133492919203</v>
      </c>
      <c r="K798">
        <v>0.624346567080315</v>
      </c>
      <c r="L798">
        <v>7.8233630903803794E-2</v>
      </c>
      <c r="M798">
        <v>-0.32939644238912202</v>
      </c>
      <c r="N798" t="s">
        <v>1020</v>
      </c>
      <c r="O798" t="s">
        <v>1007</v>
      </c>
      <c r="P798" t="s">
        <v>1008</v>
      </c>
      <c r="Q798" t="s">
        <v>1006</v>
      </c>
      <c r="R798" t="s">
        <v>1008</v>
      </c>
      <c r="S798" t="s">
        <v>1008</v>
      </c>
      <c r="T798" t="s">
        <v>1008</v>
      </c>
      <c r="U798" t="s">
        <v>1021</v>
      </c>
      <c r="V798" t="s">
        <v>1009</v>
      </c>
      <c r="W798">
        <v>17</v>
      </c>
      <c r="X798">
        <v>0.58240350856189005</v>
      </c>
      <c r="Y798">
        <v>0.82890386818467399</v>
      </c>
      <c r="Z798">
        <v>0.515502420742464</v>
      </c>
      <c r="AA798">
        <v>0.139240509881422</v>
      </c>
      <c r="AB798">
        <v>2.2357379540222402E-2</v>
      </c>
      <c r="AC798">
        <v>0.15052751874951201</v>
      </c>
      <c r="AD798">
        <v>0.49382941572125399</v>
      </c>
      <c r="AE798">
        <v>0.79885012653195298</v>
      </c>
      <c r="AF798">
        <v>1.0346564491738</v>
      </c>
      <c r="AG798">
        <v>0.99991330954564195</v>
      </c>
      <c r="AH798">
        <v>0.95141579053865799</v>
      </c>
      <c r="AI798">
        <v>1.1216786787337301</v>
      </c>
      <c r="AJ798">
        <v>1.3999471210385599</v>
      </c>
      <c r="AK798">
        <v>1.1202146984349499</v>
      </c>
    </row>
    <row r="799" spans="1:37" x14ac:dyDescent="0.25">
      <c r="A799" t="s">
        <v>2420</v>
      </c>
      <c r="B799" t="s">
        <v>1181</v>
      </c>
      <c r="C799" t="s">
        <v>1026</v>
      </c>
      <c r="D799" t="s">
        <v>1027</v>
      </c>
      <c r="E799">
        <v>1187.9000000000001</v>
      </c>
      <c r="F799">
        <v>1.2836840690017499</v>
      </c>
      <c r="G799">
        <v>1.06833212512025</v>
      </c>
      <c r="H799">
        <v>-0.477268125351893</v>
      </c>
      <c r="I799">
        <v>0.52149291020750199</v>
      </c>
      <c r="J799">
        <v>1.39280464830728</v>
      </c>
      <c r="K799">
        <v>0.46327723500766599</v>
      </c>
      <c r="L799">
        <v>0.24153393440864299</v>
      </c>
      <c r="M799">
        <v>-0.794691030849078</v>
      </c>
      <c r="N799" t="s">
        <v>1020</v>
      </c>
      <c r="O799" t="s">
        <v>1007</v>
      </c>
      <c r="P799" t="s">
        <v>1021</v>
      </c>
      <c r="Q799" t="s">
        <v>1006</v>
      </c>
      <c r="R799" t="s">
        <v>1007</v>
      </c>
      <c r="S799" t="s">
        <v>1008</v>
      </c>
      <c r="T799" t="s">
        <v>1008</v>
      </c>
      <c r="U799" t="s">
        <v>1021</v>
      </c>
      <c r="V799" t="s">
        <v>1009</v>
      </c>
      <c r="W799">
        <v>14</v>
      </c>
      <c r="X799">
        <v>-0.637291096754525</v>
      </c>
      <c r="Y799">
        <v>-0.59366237383905696</v>
      </c>
      <c r="Z799">
        <v>3.1911323671825698E-2</v>
      </c>
      <c r="AA799">
        <v>-0.48713356795121598</v>
      </c>
      <c r="AB799">
        <v>-0.62342509624062803</v>
      </c>
      <c r="AC799">
        <v>-0.31916137229418801</v>
      </c>
      <c r="AD799">
        <v>-0.27341758981672698</v>
      </c>
      <c r="AE799">
        <v>0.26512998404263799</v>
      </c>
      <c r="AF799">
        <v>0.79250215135097002</v>
      </c>
      <c r="AG799">
        <v>0.49400270088765302</v>
      </c>
      <c r="AH799">
        <v>0.59816909526486195</v>
      </c>
      <c r="AI799">
        <v>1.0981645825297199</v>
      </c>
      <c r="AJ799">
        <v>0.82840900709023402</v>
      </c>
      <c r="AK799">
        <v>1.2836840690017499</v>
      </c>
    </row>
    <row r="800" spans="1:37" x14ac:dyDescent="0.25">
      <c r="A800" t="s">
        <v>2421</v>
      </c>
      <c r="B800" t="s">
        <v>1181</v>
      </c>
      <c r="C800" t="s">
        <v>1028</v>
      </c>
      <c r="D800" t="s">
        <v>1029</v>
      </c>
      <c r="E800">
        <v>2760.1</v>
      </c>
      <c r="F800">
        <v>1.5681104391790499</v>
      </c>
      <c r="G800">
        <v>1.8075423484467901</v>
      </c>
      <c r="H800">
        <v>0.39107277047215599</v>
      </c>
      <c r="I800">
        <v>0.86360294496078704</v>
      </c>
      <c r="J800">
        <v>-0.44148280090506598</v>
      </c>
      <c r="K800">
        <v>1.5380415491779501E-2</v>
      </c>
      <c r="L800">
        <v>-0.129775063172719</v>
      </c>
      <c r="M800">
        <v>-0.98101267431998496</v>
      </c>
      <c r="N800" t="s">
        <v>1020</v>
      </c>
      <c r="O800" t="s">
        <v>1007</v>
      </c>
      <c r="P800" t="s">
        <v>1008</v>
      </c>
      <c r="Q800" t="s">
        <v>1008</v>
      </c>
      <c r="R800" t="s">
        <v>1021</v>
      </c>
      <c r="S800" t="s">
        <v>1006</v>
      </c>
      <c r="T800" t="s">
        <v>1006</v>
      </c>
      <c r="U800" t="s">
        <v>1030</v>
      </c>
      <c r="V800" t="s">
        <v>1009</v>
      </c>
      <c r="W800">
        <v>8</v>
      </c>
      <c r="X800">
        <v>0.40341559272531302</v>
      </c>
      <c r="Y800">
        <v>0.20651142233813899</v>
      </c>
      <c r="Z800">
        <v>0.13311975143889401</v>
      </c>
      <c r="AA800">
        <v>0.29956472080352903</v>
      </c>
      <c r="AB800">
        <v>0.359012307670663</v>
      </c>
      <c r="AC800">
        <v>5.27601270285738E-2</v>
      </c>
      <c r="AD800">
        <v>0.63776491922730205</v>
      </c>
      <c r="AE800">
        <v>0.62727107547202998</v>
      </c>
      <c r="AF800">
        <v>0.94012968931011598</v>
      </c>
      <c r="AG800">
        <v>1.1625217662237299</v>
      </c>
      <c r="AH800">
        <v>1.20977177452708</v>
      </c>
      <c r="AI800">
        <v>1.71922075724921</v>
      </c>
      <c r="AJ800">
        <v>2.2169379892643599</v>
      </c>
      <c r="AK800">
        <v>1.5681104391790499</v>
      </c>
    </row>
    <row r="801" spans="1:37" x14ac:dyDescent="0.25">
      <c r="A801" t="s">
        <v>2422</v>
      </c>
      <c r="B801" t="s">
        <v>1181</v>
      </c>
      <c r="C801" t="s">
        <v>1031</v>
      </c>
      <c r="D801" t="s">
        <v>1032</v>
      </c>
      <c r="E801">
        <v>1764.2</v>
      </c>
      <c r="F801">
        <v>1.6220248422380299</v>
      </c>
      <c r="G801">
        <v>1.6476176017933899</v>
      </c>
      <c r="H801">
        <v>0.86539081041544197</v>
      </c>
      <c r="I801">
        <v>0.87898916521639203</v>
      </c>
      <c r="J801">
        <v>-1.39477578883927</v>
      </c>
      <c r="K801">
        <v>-1.3381961193540199</v>
      </c>
      <c r="L801">
        <v>-0.23460421851107999</v>
      </c>
      <c r="M801">
        <v>-1.67701245019211</v>
      </c>
      <c r="N801" t="s">
        <v>1020</v>
      </c>
      <c r="O801" t="s">
        <v>1007</v>
      </c>
      <c r="P801" t="s">
        <v>1008</v>
      </c>
      <c r="Q801" t="s">
        <v>1007</v>
      </c>
      <c r="R801" t="s">
        <v>1030</v>
      </c>
      <c r="S801" t="s">
        <v>1030</v>
      </c>
      <c r="T801" t="s">
        <v>1006</v>
      </c>
      <c r="U801" t="s">
        <v>1030</v>
      </c>
      <c r="V801" t="s">
        <v>1009</v>
      </c>
      <c r="W801">
        <v>7</v>
      </c>
      <c r="X801">
        <v>1.0837966612341401</v>
      </c>
      <c r="Y801">
        <v>0.86075428443287305</v>
      </c>
      <c r="Z801">
        <v>0.33467669209114698</v>
      </c>
      <c r="AA801">
        <v>0.58985436777788103</v>
      </c>
      <c r="AB801">
        <v>1.00793179684545</v>
      </c>
      <c r="AC801">
        <v>0.103498796240828</v>
      </c>
      <c r="AD801">
        <v>0.83847806165235605</v>
      </c>
      <c r="AE801">
        <v>1.60028945158161</v>
      </c>
      <c r="AF801">
        <v>1.1362635157914101</v>
      </c>
      <c r="AG801">
        <v>0.77916806677681305</v>
      </c>
      <c r="AH801">
        <v>0.79823484240778697</v>
      </c>
      <c r="AI801">
        <v>1.00934995459805</v>
      </c>
      <c r="AJ801">
        <v>1.43287464609656</v>
      </c>
      <c r="AK801">
        <v>1.6220248422380299</v>
      </c>
    </row>
    <row r="802" spans="1:37" x14ac:dyDescent="0.25">
      <c r="A802" t="s">
        <v>2423</v>
      </c>
      <c r="B802" t="s">
        <v>1181</v>
      </c>
      <c r="C802" t="s">
        <v>1033</v>
      </c>
      <c r="D802" t="s">
        <v>1034</v>
      </c>
      <c r="E802">
        <v>505.1</v>
      </c>
      <c r="F802">
        <v>1.07072623993105</v>
      </c>
      <c r="G802">
        <v>1.1754510919229799</v>
      </c>
      <c r="H802">
        <v>-0.477268125351893</v>
      </c>
      <c r="I802">
        <v>0.70778674510322603</v>
      </c>
      <c r="J802">
        <v>0.72806275458959901</v>
      </c>
      <c r="K802">
        <v>0.636498772108126</v>
      </c>
      <c r="L802">
        <v>-0.57744946469306102</v>
      </c>
      <c r="M802">
        <v>-0.35967234793512798</v>
      </c>
      <c r="N802" t="s">
        <v>1020</v>
      </c>
      <c r="O802" t="s">
        <v>1007</v>
      </c>
      <c r="P802" t="s">
        <v>1021</v>
      </c>
      <c r="Q802" t="s">
        <v>1008</v>
      </c>
      <c r="R802" t="s">
        <v>1007</v>
      </c>
      <c r="S802" t="s">
        <v>1008</v>
      </c>
      <c r="T802" t="s">
        <v>1021</v>
      </c>
      <c r="U802" t="s">
        <v>1021</v>
      </c>
      <c r="V802" t="s">
        <v>1009</v>
      </c>
      <c r="W802">
        <v>20</v>
      </c>
      <c r="X802">
        <v>0.66185611283307699</v>
      </c>
      <c r="Y802">
        <v>0.64846349698620298</v>
      </c>
      <c r="Z802">
        <v>0.88161395705676004</v>
      </c>
      <c r="AA802">
        <v>-6.4579856990876094E-2</v>
      </c>
      <c r="AB802">
        <v>-0.53921508157959097</v>
      </c>
      <c r="AC802">
        <v>0.302147128819863</v>
      </c>
      <c r="AD802">
        <v>1.27886528425402</v>
      </c>
      <c r="AE802">
        <v>1.22730998422153</v>
      </c>
      <c r="AF802">
        <v>1.2386447745660401</v>
      </c>
      <c r="AG802">
        <v>1.1743692811326401</v>
      </c>
      <c r="AH802">
        <v>1.07380673847087</v>
      </c>
      <c r="AI802">
        <v>1.69035163034632</v>
      </c>
      <c r="AJ802">
        <v>1.0592883628243399</v>
      </c>
      <c r="AK802">
        <v>1.07072623993105</v>
      </c>
    </row>
    <row r="803" spans="1:37" x14ac:dyDescent="0.25">
      <c r="A803" t="s">
        <v>2424</v>
      </c>
      <c r="B803" t="s">
        <v>1181</v>
      </c>
      <c r="C803" t="s">
        <v>1035</v>
      </c>
      <c r="D803" t="s">
        <v>1036</v>
      </c>
      <c r="E803">
        <v>189.9</v>
      </c>
      <c r="F803">
        <v>2.5546482906044101</v>
      </c>
      <c r="N803" t="s">
        <v>1014</v>
      </c>
      <c r="O803" t="s">
        <v>1014</v>
      </c>
      <c r="P803" t="s">
        <v>1014</v>
      </c>
      <c r="Q803" t="s">
        <v>1014</v>
      </c>
      <c r="R803" t="s">
        <v>1014</v>
      </c>
      <c r="S803" t="s">
        <v>1014</v>
      </c>
      <c r="T803" t="s">
        <v>1014</v>
      </c>
      <c r="U803" t="s">
        <v>1014</v>
      </c>
      <c r="V803" t="s">
        <v>1015</v>
      </c>
      <c r="W803">
        <v>2</v>
      </c>
      <c r="X803">
        <v>1.33813238744806</v>
      </c>
      <c r="Y803">
        <v>1.26500505572182</v>
      </c>
      <c r="Z803">
        <v>1.0388654361239</v>
      </c>
      <c r="AA803">
        <v>0.39969838432737398</v>
      </c>
      <c r="AB803">
        <v>0.434970867944665</v>
      </c>
      <c r="AC803">
        <v>1.14240854623166</v>
      </c>
      <c r="AD803">
        <v>2.2866634876324898</v>
      </c>
      <c r="AE803">
        <v>2.23792104219523</v>
      </c>
      <c r="AF803">
        <v>1.7965675644889101</v>
      </c>
      <c r="AG803">
        <v>1.8118197214915199</v>
      </c>
      <c r="AH803">
        <v>1.3577232563108499</v>
      </c>
      <c r="AI803">
        <v>1.6279272507740401</v>
      </c>
      <c r="AJ803">
        <v>2.3487808418406999</v>
      </c>
      <c r="AK803">
        <v>2.5546482906044101</v>
      </c>
    </row>
    <row r="804" spans="1:37" x14ac:dyDescent="0.25">
      <c r="A804" t="s">
        <v>2425</v>
      </c>
      <c r="B804" t="s">
        <v>1181</v>
      </c>
      <c r="C804" t="s">
        <v>1037</v>
      </c>
      <c r="D804" t="s">
        <v>1038</v>
      </c>
      <c r="E804">
        <v>697.5</v>
      </c>
      <c r="F804">
        <v>2.5337529817814799</v>
      </c>
      <c r="G804">
        <v>2.56977441861329</v>
      </c>
      <c r="H804">
        <v>0.80943312681629398</v>
      </c>
      <c r="I804">
        <v>0.69094998634637295</v>
      </c>
      <c r="J804">
        <v>0.10828674062947199</v>
      </c>
      <c r="K804">
        <v>1.3769960279020601</v>
      </c>
      <c r="L804">
        <v>0.16473730036268899</v>
      </c>
      <c r="M804">
        <v>-0.292495906111293</v>
      </c>
      <c r="N804" t="s">
        <v>1020</v>
      </c>
      <c r="O804" t="s">
        <v>1007</v>
      </c>
      <c r="P804" t="s">
        <v>1008</v>
      </c>
      <c r="Q804" t="s">
        <v>1008</v>
      </c>
      <c r="R804" t="s">
        <v>1006</v>
      </c>
      <c r="S804" t="s">
        <v>1007</v>
      </c>
      <c r="T804" t="s">
        <v>1008</v>
      </c>
      <c r="U804" t="s">
        <v>1021</v>
      </c>
      <c r="V804" t="s">
        <v>1009</v>
      </c>
      <c r="W804">
        <v>3</v>
      </c>
      <c r="X804">
        <v>0.84280358218267104</v>
      </c>
      <c r="Y804">
        <v>1.43572105748242</v>
      </c>
      <c r="Z804">
        <v>1.31036218074398</v>
      </c>
      <c r="AA804">
        <v>5.2609458374716402E-2</v>
      </c>
      <c r="AB804">
        <v>-0.88375012335717595</v>
      </c>
      <c r="AC804">
        <v>-0.67461831702084696</v>
      </c>
      <c r="AD804">
        <v>1.2224654200485301</v>
      </c>
      <c r="AE804">
        <v>1.3832113300976601</v>
      </c>
      <c r="AF804">
        <v>1.23327504688856</v>
      </c>
      <c r="AG804">
        <v>1.17559567580073</v>
      </c>
      <c r="AH804">
        <v>1.80344943513758</v>
      </c>
      <c r="AI804">
        <v>1.6392088096177</v>
      </c>
      <c r="AJ804">
        <v>2.43004830051551</v>
      </c>
      <c r="AK804">
        <v>2.5337529817814799</v>
      </c>
    </row>
    <row r="805" spans="1:37" x14ac:dyDescent="0.25">
      <c r="A805" t="s">
        <v>2426</v>
      </c>
      <c r="B805" t="s">
        <v>1181</v>
      </c>
      <c r="C805" t="s">
        <v>1039</v>
      </c>
      <c r="D805" t="s">
        <v>1040</v>
      </c>
      <c r="E805">
        <v>880.5</v>
      </c>
      <c r="F805">
        <v>0.88217142288723904</v>
      </c>
      <c r="G805">
        <v>0.25487888312594498</v>
      </c>
      <c r="H805">
        <v>1.13445967537194</v>
      </c>
      <c r="I805">
        <v>0.72432924338319704</v>
      </c>
      <c r="J805">
        <v>0.54185185149848503</v>
      </c>
      <c r="K805">
        <v>1.2534448514363801</v>
      </c>
      <c r="L805">
        <v>-0.283587252445336</v>
      </c>
      <c r="M805">
        <v>-0.40069014013085902</v>
      </c>
      <c r="N805" t="s">
        <v>1020</v>
      </c>
      <c r="O805" t="s">
        <v>1008</v>
      </c>
      <c r="P805" t="s">
        <v>1007</v>
      </c>
      <c r="Q805" t="s">
        <v>1008</v>
      </c>
      <c r="R805" t="s">
        <v>1008</v>
      </c>
      <c r="S805" t="s">
        <v>1007</v>
      </c>
      <c r="T805" t="s">
        <v>1006</v>
      </c>
      <c r="U805" t="s">
        <v>1021</v>
      </c>
      <c r="V805" t="s">
        <v>1009</v>
      </c>
      <c r="W805">
        <v>28</v>
      </c>
      <c r="X805">
        <v>1.2956276856045199</v>
      </c>
      <c r="Y805">
        <v>1.4234877593928901</v>
      </c>
      <c r="Z805">
        <v>1.44218671816092</v>
      </c>
      <c r="AA805">
        <v>0.47078105253198199</v>
      </c>
      <c r="AB805">
        <v>0.29601570155048101</v>
      </c>
      <c r="AC805">
        <v>1.03031967141193</v>
      </c>
      <c r="AD805">
        <v>1.3569701664279299</v>
      </c>
      <c r="AE805">
        <v>1.37993360275503</v>
      </c>
      <c r="AF805">
        <v>1.5596718196001</v>
      </c>
      <c r="AG805">
        <v>1.41064150985564</v>
      </c>
      <c r="AH805">
        <v>1.27147092264059</v>
      </c>
      <c r="AI805">
        <v>1.53961840424264</v>
      </c>
      <c r="AJ805">
        <v>1.67008358669594</v>
      </c>
      <c r="AK805">
        <v>0.88217142288723904</v>
      </c>
    </row>
    <row r="806" spans="1:37" x14ac:dyDescent="0.25">
      <c r="A806" t="s">
        <v>2427</v>
      </c>
      <c r="B806" t="s">
        <v>1181</v>
      </c>
      <c r="C806" t="s">
        <v>1041</v>
      </c>
      <c r="D806" t="s">
        <v>1042</v>
      </c>
      <c r="E806">
        <v>729.4</v>
      </c>
      <c r="F806">
        <v>1.1102095260951499</v>
      </c>
      <c r="G806">
        <v>1.4302299121008699</v>
      </c>
      <c r="H806">
        <v>-0.74950891996071001</v>
      </c>
      <c r="I806">
        <v>0.17439493819347901</v>
      </c>
      <c r="J806">
        <v>0.67125560974848097</v>
      </c>
      <c r="K806">
        <v>0.90829919322020303</v>
      </c>
      <c r="L806">
        <v>0.449831574206213</v>
      </c>
      <c r="M806">
        <v>-0.28187112235155698</v>
      </c>
      <c r="N806" t="s">
        <v>1020</v>
      </c>
      <c r="O806" t="s">
        <v>1007</v>
      </c>
      <c r="P806" t="s">
        <v>1021</v>
      </c>
      <c r="Q806" t="s">
        <v>1006</v>
      </c>
      <c r="R806" t="s">
        <v>1007</v>
      </c>
      <c r="S806" t="s">
        <v>1008</v>
      </c>
      <c r="T806" t="s">
        <v>1008</v>
      </c>
      <c r="U806" t="s">
        <v>1021</v>
      </c>
      <c r="V806" t="s">
        <v>1009</v>
      </c>
      <c r="W806">
        <v>18</v>
      </c>
      <c r="X806">
        <v>0.62961610713523597</v>
      </c>
      <c r="Y806">
        <v>0.67799593335581199</v>
      </c>
      <c r="Z806">
        <v>0.161891071025063</v>
      </c>
      <c r="AA806">
        <v>-0.78615099661132404</v>
      </c>
      <c r="AB806">
        <v>0.17315227959632301</v>
      </c>
      <c r="AC806">
        <v>0.82205894134232904</v>
      </c>
      <c r="AD806">
        <v>0.53080014736762704</v>
      </c>
      <c r="AE806">
        <v>0.604051284400691</v>
      </c>
      <c r="AF806">
        <v>0.301372406101728</v>
      </c>
      <c r="AG806">
        <v>-0.209104846634485</v>
      </c>
      <c r="AH806">
        <v>0.31648376848144599</v>
      </c>
      <c r="AI806">
        <v>1.17310688032191</v>
      </c>
      <c r="AJ806">
        <v>1.48098987673501</v>
      </c>
      <c r="AK806">
        <v>1.1102095260951499</v>
      </c>
    </row>
    <row r="807" spans="1:37" x14ac:dyDescent="0.25">
      <c r="A807" t="s">
        <v>2428</v>
      </c>
      <c r="B807" t="s">
        <v>1181</v>
      </c>
      <c r="C807" t="s">
        <v>1043</v>
      </c>
      <c r="D807" t="s">
        <v>1044</v>
      </c>
      <c r="E807">
        <v>449</v>
      </c>
      <c r="F807">
        <v>2.2630618524452299</v>
      </c>
      <c r="N807" t="s">
        <v>1014</v>
      </c>
      <c r="O807" t="s">
        <v>1014</v>
      </c>
      <c r="P807" t="s">
        <v>1014</v>
      </c>
      <c r="Q807" t="s">
        <v>1014</v>
      </c>
      <c r="R807" t="s">
        <v>1014</v>
      </c>
      <c r="S807" t="s">
        <v>1014</v>
      </c>
      <c r="T807" t="s">
        <v>1014</v>
      </c>
      <c r="U807" t="s">
        <v>1014</v>
      </c>
      <c r="V807" t="s">
        <v>1015</v>
      </c>
      <c r="W807">
        <v>4</v>
      </c>
      <c r="X807">
        <v>0.870486342499598</v>
      </c>
      <c r="Y807">
        <v>0.92291235500732305</v>
      </c>
      <c r="Z807">
        <v>0.641163968128456</v>
      </c>
      <c r="AA807">
        <v>0.47533234511616401</v>
      </c>
      <c r="AB807">
        <v>0.84293016294786105</v>
      </c>
      <c r="AC807">
        <v>0.96455963038288395</v>
      </c>
      <c r="AD807">
        <v>1.66280024013547</v>
      </c>
      <c r="AE807">
        <v>2.06025181992857</v>
      </c>
      <c r="AF807">
        <v>1.4104377488012301</v>
      </c>
      <c r="AG807">
        <v>1.0292127130339701</v>
      </c>
      <c r="AH807">
        <v>1.4102506271437301</v>
      </c>
      <c r="AI807">
        <v>1.3073933332091501</v>
      </c>
      <c r="AJ807">
        <v>2.1304541449786099</v>
      </c>
      <c r="AK807">
        <v>2.2630618524452299</v>
      </c>
    </row>
    <row r="808" spans="1:37" x14ac:dyDescent="0.25">
      <c r="A808" t="s">
        <v>2429</v>
      </c>
      <c r="B808" t="s">
        <v>1181</v>
      </c>
      <c r="C808" t="s">
        <v>1045</v>
      </c>
      <c r="D808" t="s">
        <v>1046</v>
      </c>
      <c r="E808">
        <v>454.3</v>
      </c>
      <c r="F808">
        <v>0.195355278871398</v>
      </c>
      <c r="N808" t="s">
        <v>1014</v>
      </c>
      <c r="O808" t="s">
        <v>1014</v>
      </c>
      <c r="P808" t="s">
        <v>1014</v>
      </c>
      <c r="Q808" t="s">
        <v>1014</v>
      </c>
      <c r="R808" t="s">
        <v>1014</v>
      </c>
      <c r="S808" t="s">
        <v>1014</v>
      </c>
      <c r="T808" t="s">
        <v>1014</v>
      </c>
      <c r="U808" t="s">
        <v>1014</v>
      </c>
      <c r="V808" t="s">
        <v>1015</v>
      </c>
      <c r="W808">
        <v>48</v>
      </c>
      <c r="X808">
        <v>-0.11478170903986799</v>
      </c>
      <c r="Y808">
        <v>-8.0960109909995706E-2</v>
      </c>
      <c r="Z808">
        <v>-0.10628163671422</v>
      </c>
      <c r="AA808">
        <v>-0.23405904411511699</v>
      </c>
      <c r="AB808">
        <v>-0.143801870365518</v>
      </c>
      <c r="AC808">
        <v>0.12446976903505801</v>
      </c>
      <c r="AD808">
        <v>0.94743606314326301</v>
      </c>
      <c r="AE808">
        <v>1.43883712563431</v>
      </c>
      <c r="AF808">
        <v>0.96634753872859702</v>
      </c>
      <c r="AG808">
        <v>0.53591161942798105</v>
      </c>
      <c r="AH808">
        <v>0.39840649825287699</v>
      </c>
      <c r="AI808">
        <v>1.0214655657074201</v>
      </c>
      <c r="AJ808">
        <v>0.76441348407543697</v>
      </c>
      <c r="AK808">
        <v>0.195355278871398</v>
      </c>
    </row>
    <row r="809" spans="1:37" x14ac:dyDescent="0.25">
      <c r="A809" t="s">
        <v>2430</v>
      </c>
      <c r="B809" t="s">
        <v>1181</v>
      </c>
      <c r="C809" t="s">
        <v>1047</v>
      </c>
      <c r="D809" t="s">
        <v>1048</v>
      </c>
      <c r="E809">
        <v>1303.8</v>
      </c>
      <c r="F809">
        <v>0.15897231842831899</v>
      </c>
      <c r="G809">
        <v>-0.60400688244974698</v>
      </c>
      <c r="H809">
        <v>-1.25690077390969</v>
      </c>
      <c r="I809">
        <v>1.04540513299363</v>
      </c>
      <c r="J809">
        <v>-0.151599628044845</v>
      </c>
      <c r="K809">
        <v>1.05056931390677</v>
      </c>
      <c r="L809">
        <v>2.3144607109372299</v>
      </c>
      <c r="M809">
        <v>5.8281177898871599E-2</v>
      </c>
      <c r="N809" t="s">
        <v>1006</v>
      </c>
      <c r="O809" t="s">
        <v>1030</v>
      </c>
      <c r="P809" t="s">
        <v>1030</v>
      </c>
      <c r="Q809" t="s">
        <v>1007</v>
      </c>
      <c r="R809" t="s">
        <v>1006</v>
      </c>
      <c r="S809" t="s">
        <v>1007</v>
      </c>
      <c r="T809" t="s">
        <v>1007</v>
      </c>
      <c r="U809" t="s">
        <v>1006</v>
      </c>
      <c r="V809" t="s">
        <v>1009</v>
      </c>
      <c r="W809">
        <v>50</v>
      </c>
      <c r="X809">
        <v>1.4403772334798399</v>
      </c>
      <c r="Y809">
        <v>1.8833315017317001</v>
      </c>
      <c r="Z809">
        <v>1.3521750921509199</v>
      </c>
      <c r="AA809">
        <v>1.75268276162034</v>
      </c>
      <c r="AB809">
        <v>-9.3736494157146105E-2</v>
      </c>
      <c r="AC809">
        <v>0.48563732813502097</v>
      </c>
      <c r="AD809">
        <v>0.96270187827666398</v>
      </c>
      <c r="AE809">
        <v>3.59915456051829</v>
      </c>
      <c r="AF809">
        <v>1.36097049851333</v>
      </c>
      <c r="AG809">
        <v>0.83700283904127804</v>
      </c>
      <c r="AH809">
        <v>-3.9070015135062502E-2</v>
      </c>
      <c r="AI809">
        <v>0.96820815640681601</v>
      </c>
      <c r="AJ809">
        <v>0.33716843443081101</v>
      </c>
      <c r="AK809">
        <v>0.15897231842831899</v>
      </c>
    </row>
    <row r="810" spans="1:37" x14ac:dyDescent="0.25">
      <c r="A810" t="s">
        <v>2431</v>
      </c>
      <c r="B810" t="s">
        <v>1181</v>
      </c>
      <c r="C810" t="s">
        <v>1049</v>
      </c>
      <c r="D810" t="s">
        <v>1050</v>
      </c>
      <c r="E810">
        <v>434.5</v>
      </c>
      <c r="F810">
        <v>0.37432609870422501</v>
      </c>
      <c r="N810" t="s">
        <v>1014</v>
      </c>
      <c r="O810" t="s">
        <v>1014</v>
      </c>
      <c r="P810" t="s">
        <v>1014</v>
      </c>
      <c r="Q810" t="s">
        <v>1014</v>
      </c>
      <c r="R810" t="s">
        <v>1014</v>
      </c>
      <c r="S810" t="s">
        <v>1014</v>
      </c>
      <c r="T810" t="s">
        <v>1014</v>
      </c>
      <c r="U810" t="s">
        <v>1014</v>
      </c>
      <c r="V810" t="s">
        <v>1015</v>
      </c>
      <c r="W810">
        <v>43</v>
      </c>
      <c r="X810">
        <v>-2.88710279794228E-2</v>
      </c>
      <c r="Y810">
        <v>0.21949244071818</v>
      </c>
      <c r="Z810">
        <v>0.187329747147568</v>
      </c>
      <c r="AA810">
        <v>-0.36472543317880102</v>
      </c>
      <c r="AB810">
        <v>-0.50487281931623995</v>
      </c>
      <c r="AC810">
        <v>-0.33366677417102097</v>
      </c>
      <c r="AD810">
        <v>0.21734720938530599</v>
      </c>
      <c r="AE810">
        <v>0.51828102841448198</v>
      </c>
      <c r="AF810">
        <v>0.15257998579183599</v>
      </c>
      <c r="AG810">
        <v>-2.30992935812913E-2</v>
      </c>
      <c r="AH810">
        <v>-0.104189398280878</v>
      </c>
      <c r="AI810">
        <v>0.35011114450839897</v>
      </c>
      <c r="AJ810">
        <v>0.79514563437227503</v>
      </c>
      <c r="AK810">
        <v>0.37432609870422501</v>
      </c>
    </row>
    <row r="811" spans="1:37" x14ac:dyDescent="0.25">
      <c r="A811" t="s">
        <v>2432</v>
      </c>
      <c r="B811" t="s">
        <v>1181</v>
      </c>
      <c r="C811" t="s">
        <v>1052</v>
      </c>
      <c r="D811" t="s">
        <v>1053</v>
      </c>
      <c r="E811">
        <v>597.70000000000005</v>
      </c>
      <c r="F811">
        <v>0.99220878441413096</v>
      </c>
      <c r="G811">
        <v>2.10727123430939</v>
      </c>
      <c r="H811">
        <v>-1.4502110608701499</v>
      </c>
      <c r="I811">
        <v>0.13316824154589399</v>
      </c>
      <c r="J811">
        <v>0.29560097840266802</v>
      </c>
      <c r="K811">
        <v>1.6613344662917799</v>
      </c>
      <c r="L811">
        <v>-0.288783133490149</v>
      </c>
      <c r="M811">
        <v>0.60870256700923897</v>
      </c>
      <c r="N811" t="s">
        <v>1020</v>
      </c>
      <c r="O811" t="s">
        <v>1007</v>
      </c>
      <c r="P811" t="s">
        <v>1030</v>
      </c>
      <c r="Q811" t="s">
        <v>1006</v>
      </c>
      <c r="R811" t="s">
        <v>1008</v>
      </c>
      <c r="S811" t="s">
        <v>1007</v>
      </c>
      <c r="T811" t="s">
        <v>1006</v>
      </c>
      <c r="U811" t="s">
        <v>1008</v>
      </c>
      <c r="V811" t="s">
        <v>1009</v>
      </c>
      <c r="W811">
        <v>24</v>
      </c>
      <c r="X811">
        <v>-0.32972694354480098</v>
      </c>
      <c r="Y811">
        <v>0.82322053717204002</v>
      </c>
      <c r="Z811">
        <v>0.86433324647919996</v>
      </c>
      <c r="AA811">
        <v>0.64875492123702105</v>
      </c>
      <c r="AB811">
        <v>0.313102136895968</v>
      </c>
      <c r="AC811">
        <v>8.3077782669669295E-3</v>
      </c>
      <c r="AD811">
        <v>-0.80374496734320799</v>
      </c>
      <c r="AE811">
        <v>-5.1024775997332003E-2</v>
      </c>
      <c r="AF811">
        <v>0.91908040073637198</v>
      </c>
      <c r="AG811">
        <v>0.322390751823594</v>
      </c>
      <c r="AH811">
        <v>0.78020034535357696</v>
      </c>
      <c r="AI811">
        <v>1.27489367322142</v>
      </c>
      <c r="AJ811">
        <v>1.3087133130480799</v>
      </c>
      <c r="AK811">
        <v>0.99220878441413096</v>
      </c>
    </row>
    <row r="812" spans="1:37" x14ac:dyDescent="0.25">
      <c r="A812" t="s">
        <v>2433</v>
      </c>
      <c r="B812" t="s">
        <v>1181</v>
      </c>
      <c r="C812" t="s">
        <v>1054</v>
      </c>
      <c r="D812" t="s">
        <v>1055</v>
      </c>
      <c r="E812">
        <v>577.29999999999995</v>
      </c>
      <c r="F812">
        <v>-0.29035438907271199</v>
      </c>
      <c r="N812" t="s">
        <v>1014</v>
      </c>
      <c r="O812" t="s">
        <v>1014</v>
      </c>
      <c r="P812" t="s">
        <v>1014</v>
      </c>
      <c r="Q812" t="s">
        <v>1014</v>
      </c>
      <c r="R812" t="s">
        <v>1014</v>
      </c>
      <c r="S812" t="s">
        <v>1014</v>
      </c>
      <c r="T812" t="s">
        <v>1014</v>
      </c>
      <c r="U812" t="s">
        <v>1014</v>
      </c>
      <c r="V812" t="s">
        <v>1015</v>
      </c>
      <c r="W812">
        <v>62</v>
      </c>
      <c r="X812">
        <v>-0.59763425803871895</v>
      </c>
      <c r="Y812">
        <v>-0.75841680880114404</v>
      </c>
      <c r="Z812">
        <v>-0.20801515875928001</v>
      </c>
      <c r="AA812">
        <v>-0.77034197458952502</v>
      </c>
      <c r="AB812">
        <v>-0.39094435740612099</v>
      </c>
      <c r="AC812">
        <v>-0.49281326372906098</v>
      </c>
      <c r="AD812">
        <v>-0.573393016617183</v>
      </c>
      <c r="AE812">
        <v>-0.45642072119882998</v>
      </c>
      <c r="AF812">
        <v>-0.57022186705525701</v>
      </c>
      <c r="AG812">
        <v>-0.62807074182149203</v>
      </c>
      <c r="AH812">
        <v>0.36796362108577702</v>
      </c>
      <c r="AI812">
        <v>0.54568740531673998</v>
      </c>
      <c r="AJ812">
        <v>-0.13762322572947</v>
      </c>
      <c r="AK812">
        <v>-0.29035438907271199</v>
      </c>
    </row>
    <row r="813" spans="1:37" x14ac:dyDescent="0.25">
      <c r="A813" t="s">
        <v>2434</v>
      </c>
      <c r="B813" t="s">
        <v>1181</v>
      </c>
      <c r="C813" t="s">
        <v>1056</v>
      </c>
      <c r="D813" t="s">
        <v>1057</v>
      </c>
      <c r="E813">
        <v>1514.8</v>
      </c>
      <c r="F813">
        <v>0.74505272851269899</v>
      </c>
      <c r="G813">
        <v>-2.7749919802112499E-2</v>
      </c>
      <c r="H813">
        <v>-8.7451801072993204E-2</v>
      </c>
      <c r="I813">
        <v>1.08418741373617</v>
      </c>
      <c r="J813">
        <v>-0.50901979010431797</v>
      </c>
      <c r="K813">
        <v>-0.19946699687747599</v>
      </c>
      <c r="L813">
        <v>-0.185341292043432</v>
      </c>
      <c r="M813">
        <v>-1.0674252120919301</v>
      </c>
      <c r="N813" t="s">
        <v>1051</v>
      </c>
      <c r="O813" t="s">
        <v>1008</v>
      </c>
      <c r="P813" t="s">
        <v>1006</v>
      </c>
      <c r="Q813" t="s">
        <v>1007</v>
      </c>
      <c r="R813" t="s">
        <v>1021</v>
      </c>
      <c r="S813" t="s">
        <v>1006</v>
      </c>
      <c r="T813" t="s">
        <v>1006</v>
      </c>
      <c r="U813" t="s">
        <v>1030</v>
      </c>
      <c r="V813" t="s">
        <v>1009</v>
      </c>
      <c r="W813">
        <v>33</v>
      </c>
      <c r="X813">
        <v>0.47686674424673298</v>
      </c>
      <c r="Y813">
        <v>0.241522965135163</v>
      </c>
      <c r="Z813">
        <v>0.153225456607611</v>
      </c>
      <c r="AA813">
        <v>0.12784348982086299</v>
      </c>
      <c r="AB813">
        <v>0.14026804855738101</v>
      </c>
      <c r="AC813">
        <v>0.58467522461038501</v>
      </c>
      <c r="AD813">
        <v>1.37251525034198</v>
      </c>
      <c r="AE813">
        <v>2.2231304359655599</v>
      </c>
      <c r="AF813">
        <v>1.5932496881771401</v>
      </c>
      <c r="AG813">
        <v>1.5875623376858701</v>
      </c>
      <c r="AH813">
        <v>0.51439860512111002</v>
      </c>
      <c r="AI813">
        <v>1.1655122812313301</v>
      </c>
      <c r="AJ813">
        <v>1.8474252159628199</v>
      </c>
      <c r="AK813">
        <v>0.74505272851269899</v>
      </c>
    </row>
    <row r="814" spans="1:37" x14ac:dyDescent="0.25">
      <c r="A814" t="s">
        <v>2435</v>
      </c>
      <c r="B814" t="s">
        <v>1181</v>
      </c>
      <c r="C814" t="s">
        <v>1058</v>
      </c>
      <c r="D814" t="s">
        <v>1059</v>
      </c>
      <c r="E814">
        <v>782.7</v>
      </c>
      <c r="F814">
        <v>-0.45286933260441897</v>
      </c>
      <c r="G814">
        <v>-0.37519462609424398</v>
      </c>
      <c r="H814">
        <v>-0.619060264769553</v>
      </c>
      <c r="I814">
        <v>0.61646640449411405</v>
      </c>
      <c r="J814">
        <v>-0.192418896944199</v>
      </c>
      <c r="K814">
        <v>-0.58286572687986204</v>
      </c>
      <c r="L814">
        <v>0.98676125098603196</v>
      </c>
      <c r="M814">
        <v>1.0250812803815701</v>
      </c>
      <c r="N814" t="s">
        <v>1021</v>
      </c>
      <c r="O814" t="s">
        <v>1021</v>
      </c>
      <c r="P814" t="s">
        <v>1021</v>
      </c>
      <c r="Q814" t="s">
        <v>1008</v>
      </c>
      <c r="R814" t="s">
        <v>1021</v>
      </c>
      <c r="S814" t="s">
        <v>1021</v>
      </c>
      <c r="T814" t="s">
        <v>1007</v>
      </c>
      <c r="U814" t="s">
        <v>1007</v>
      </c>
      <c r="V814" t="s">
        <v>1009</v>
      </c>
      <c r="W814">
        <v>64</v>
      </c>
      <c r="X814">
        <v>0.96879280998066897</v>
      </c>
      <c r="Y814">
        <v>0.68950311446183299</v>
      </c>
      <c r="Z814">
        <v>-0.768491621074192</v>
      </c>
      <c r="AA814">
        <v>-0.731066273955018</v>
      </c>
      <c r="AB814">
        <v>-0.62710147699600705</v>
      </c>
      <c r="AC814">
        <v>-0.19254911103720099</v>
      </c>
      <c r="AD814">
        <v>0.77055794931172805</v>
      </c>
      <c r="AE814">
        <v>0.490165006784827</v>
      </c>
      <c r="AF814">
        <v>0.746320158171211</v>
      </c>
      <c r="AG814">
        <v>0.27314516628480301</v>
      </c>
      <c r="AH814">
        <v>-0.24801643884454799</v>
      </c>
      <c r="AI814">
        <v>0.107784357927247</v>
      </c>
      <c r="AJ814">
        <v>0.111292710531192</v>
      </c>
      <c r="AK814">
        <v>-0.45286933260441897</v>
      </c>
    </row>
    <row r="815" spans="1:37" x14ac:dyDescent="0.25">
      <c r="A815" t="s">
        <v>2436</v>
      </c>
      <c r="B815" t="s">
        <v>1181</v>
      </c>
      <c r="C815" t="s">
        <v>1060</v>
      </c>
      <c r="D815" t="s">
        <v>1061</v>
      </c>
      <c r="E815">
        <v>416.3</v>
      </c>
      <c r="F815">
        <v>1.0449376575329199</v>
      </c>
      <c r="N815" t="s">
        <v>1014</v>
      </c>
      <c r="O815" t="s">
        <v>1014</v>
      </c>
      <c r="P815" t="s">
        <v>1014</v>
      </c>
      <c r="Q815" t="s">
        <v>1014</v>
      </c>
      <c r="R815" t="s">
        <v>1014</v>
      </c>
      <c r="S815" t="s">
        <v>1014</v>
      </c>
      <c r="T815" t="s">
        <v>1014</v>
      </c>
      <c r="U815" t="s">
        <v>1014</v>
      </c>
      <c r="V815" t="s">
        <v>1015</v>
      </c>
      <c r="W815">
        <v>22</v>
      </c>
      <c r="X815">
        <v>1.18871824842622</v>
      </c>
      <c r="Y815">
        <v>1.2793167889641599</v>
      </c>
      <c r="Z815">
        <v>0.99318061473664798</v>
      </c>
      <c r="AA815">
        <v>0.50553258320921601</v>
      </c>
      <c r="AB815">
        <v>1.2959456635625599</v>
      </c>
      <c r="AC815">
        <v>0.428142456421648</v>
      </c>
      <c r="AD815">
        <v>0.37285090411365002</v>
      </c>
      <c r="AE815">
        <v>1.97694051334304</v>
      </c>
      <c r="AF815">
        <v>2.8256673808416202</v>
      </c>
      <c r="AG815">
        <v>1.4962276428214101</v>
      </c>
      <c r="AH815">
        <v>0.43619138057886803</v>
      </c>
      <c r="AI815">
        <v>0.78768255462986803</v>
      </c>
      <c r="AJ815">
        <v>1.23055398723306</v>
      </c>
      <c r="AK815">
        <v>1.0449376575329199</v>
      </c>
    </row>
    <row r="816" spans="1:37" x14ac:dyDescent="0.25">
      <c r="A816" t="s">
        <v>2437</v>
      </c>
      <c r="B816" t="s">
        <v>1181</v>
      </c>
      <c r="C816" t="s">
        <v>1062</v>
      </c>
      <c r="D816" t="s">
        <v>1063</v>
      </c>
      <c r="E816">
        <v>91.9</v>
      </c>
      <c r="F816">
        <v>0.73992386234288998</v>
      </c>
      <c r="N816" t="s">
        <v>1014</v>
      </c>
      <c r="O816" t="s">
        <v>1014</v>
      </c>
      <c r="P816" t="s">
        <v>1014</v>
      </c>
      <c r="Q816" t="s">
        <v>1014</v>
      </c>
      <c r="R816" t="s">
        <v>1014</v>
      </c>
      <c r="S816" t="s">
        <v>1014</v>
      </c>
      <c r="T816" t="s">
        <v>1014</v>
      </c>
      <c r="U816" t="s">
        <v>1014</v>
      </c>
      <c r="V816" t="s">
        <v>1015</v>
      </c>
      <c r="W816">
        <v>34</v>
      </c>
      <c r="X816">
        <v>0.87238866941335602</v>
      </c>
      <c r="Y816">
        <v>0.54188757978403301</v>
      </c>
      <c r="Z816">
        <v>0.94797477578297296</v>
      </c>
      <c r="AA816">
        <v>0.53628868640320204</v>
      </c>
      <c r="AB816">
        <v>-0.19668943425837301</v>
      </c>
      <c r="AC816">
        <v>-0.40896763402744701</v>
      </c>
      <c r="AD816">
        <v>0.274363967019642</v>
      </c>
      <c r="AE816">
        <v>0.82858444154433997</v>
      </c>
      <c r="AF816">
        <v>8.0485200412388797E-2</v>
      </c>
      <c r="AG816">
        <v>7.0499970328805006E-2</v>
      </c>
      <c r="AH816">
        <v>0.91084512778300497</v>
      </c>
      <c r="AI816">
        <v>1.04761544933063</v>
      </c>
      <c r="AJ816">
        <v>0.88558799624992401</v>
      </c>
      <c r="AK816">
        <v>0.73992386234288998</v>
      </c>
    </row>
    <row r="817" spans="1:37" x14ac:dyDescent="0.25">
      <c r="A817" t="s">
        <v>2438</v>
      </c>
      <c r="B817" t="s">
        <v>1181</v>
      </c>
      <c r="C817" t="s">
        <v>1064</v>
      </c>
      <c r="D817" t="s">
        <v>1065</v>
      </c>
      <c r="E817">
        <v>1367</v>
      </c>
      <c r="F817">
        <v>1.2377739420400899</v>
      </c>
      <c r="G817">
        <v>3.74657089428915</v>
      </c>
      <c r="H817">
        <v>-0.11271714586532</v>
      </c>
      <c r="I817">
        <v>-8.3992480819465101E-2</v>
      </c>
      <c r="J817">
        <v>0.31689000950812302</v>
      </c>
      <c r="K817">
        <v>0.45819227460508</v>
      </c>
      <c r="L817">
        <v>-0.33871702278971</v>
      </c>
      <c r="M817">
        <v>9.0626706575952398E-2</v>
      </c>
      <c r="N817" t="s">
        <v>1020</v>
      </c>
      <c r="O817" t="s">
        <v>1007</v>
      </c>
      <c r="P817" t="s">
        <v>1006</v>
      </c>
      <c r="Q817" t="s">
        <v>1006</v>
      </c>
      <c r="R817" t="s">
        <v>1008</v>
      </c>
      <c r="S817" t="s">
        <v>1008</v>
      </c>
      <c r="T817" t="s">
        <v>1006</v>
      </c>
      <c r="U817" t="s">
        <v>1006</v>
      </c>
      <c r="V817" t="s">
        <v>1009</v>
      </c>
      <c r="W817">
        <v>15</v>
      </c>
      <c r="X817">
        <v>0.19603136316352501</v>
      </c>
      <c r="Y817">
        <v>0.23568817514339199</v>
      </c>
      <c r="Z817">
        <v>-6.0144549704090597E-2</v>
      </c>
      <c r="AA817">
        <v>-0.61213217133586895</v>
      </c>
      <c r="AB817">
        <v>-0.35290409779932902</v>
      </c>
      <c r="AC817">
        <v>-4.7996634432989398E-2</v>
      </c>
      <c r="AD817">
        <v>0.537015035173945</v>
      </c>
      <c r="AE817">
        <v>0.90280907601353</v>
      </c>
      <c r="AF817">
        <v>1.3049363621121599</v>
      </c>
      <c r="AG817">
        <v>0.87537291876277601</v>
      </c>
      <c r="AH817">
        <v>0.87125449470916205</v>
      </c>
      <c r="AI817">
        <v>1.1291466850416301</v>
      </c>
      <c r="AJ817">
        <v>1.13650816739521</v>
      </c>
      <c r="AK817">
        <v>1.2377739420400899</v>
      </c>
    </row>
    <row r="818" spans="1:37" x14ac:dyDescent="0.25">
      <c r="A818" t="s">
        <v>2439</v>
      </c>
      <c r="B818" t="s">
        <v>1181</v>
      </c>
      <c r="C818" t="s">
        <v>1066</v>
      </c>
      <c r="D818" t="s">
        <v>1067</v>
      </c>
      <c r="E818">
        <v>1869.1</v>
      </c>
      <c r="F818">
        <v>1.4696213761572301</v>
      </c>
      <c r="G818">
        <v>1.22596868452744</v>
      </c>
      <c r="H818">
        <v>1.56424653596578</v>
      </c>
      <c r="I818">
        <v>0.80003034804754003</v>
      </c>
      <c r="J818">
        <v>-0.25059161497806998</v>
      </c>
      <c r="K818">
        <v>0.56916009987407701</v>
      </c>
      <c r="L818">
        <v>-0.42662190199026001</v>
      </c>
      <c r="M818">
        <v>0.34335052459455401</v>
      </c>
      <c r="N818" t="s">
        <v>1020</v>
      </c>
      <c r="O818" t="s">
        <v>1007</v>
      </c>
      <c r="P818" t="s">
        <v>1007</v>
      </c>
      <c r="Q818" t="s">
        <v>1008</v>
      </c>
      <c r="R818" t="s">
        <v>1021</v>
      </c>
      <c r="S818" t="s">
        <v>1008</v>
      </c>
      <c r="T818" t="s">
        <v>1021</v>
      </c>
      <c r="U818" t="s">
        <v>1008</v>
      </c>
      <c r="V818" t="s">
        <v>1009</v>
      </c>
      <c r="W818">
        <v>11</v>
      </c>
      <c r="X818">
        <v>1.2187309619812301</v>
      </c>
      <c r="Y818">
        <v>1.1905035111676401</v>
      </c>
      <c r="Z818">
        <v>0.38571564189355501</v>
      </c>
      <c r="AA818">
        <v>0.53242157493228204</v>
      </c>
      <c r="AB818">
        <v>0.971124071547394</v>
      </c>
      <c r="AC818">
        <v>0.62376110046542499</v>
      </c>
      <c r="AD818">
        <v>0.73199285622338695</v>
      </c>
      <c r="AE818">
        <v>1.51134524258083</v>
      </c>
      <c r="AF818">
        <v>1.39644801551644</v>
      </c>
      <c r="AG818">
        <v>1.1714558075519399</v>
      </c>
      <c r="AH818">
        <v>1.40416258315333</v>
      </c>
      <c r="AI818">
        <v>1.3193030774680301</v>
      </c>
      <c r="AJ818">
        <v>1.27061315959868</v>
      </c>
      <c r="AK818">
        <v>1.4696213761572301</v>
      </c>
    </row>
    <row r="819" spans="1:37" x14ac:dyDescent="0.25">
      <c r="A819" t="s">
        <v>2440</v>
      </c>
      <c r="B819" t="s">
        <v>1181</v>
      </c>
      <c r="C819" t="s">
        <v>1068</v>
      </c>
      <c r="D819" t="s">
        <v>1069</v>
      </c>
      <c r="E819">
        <v>3919.1</v>
      </c>
      <c r="F819">
        <v>2.6754622727227702</v>
      </c>
      <c r="G819">
        <v>0.41443017109300501</v>
      </c>
      <c r="H819">
        <v>1.0926300632605801</v>
      </c>
      <c r="I819">
        <v>1.0623412729352899</v>
      </c>
      <c r="J819">
        <v>-0.89695842143570004</v>
      </c>
      <c r="K819">
        <v>-0.40141922240801398</v>
      </c>
      <c r="L819">
        <v>5.7922763272825403E-3</v>
      </c>
      <c r="M819">
        <v>-0.76328896757878195</v>
      </c>
      <c r="N819" t="s">
        <v>1020</v>
      </c>
      <c r="O819" t="s">
        <v>1008</v>
      </c>
      <c r="P819" t="s">
        <v>1007</v>
      </c>
      <c r="Q819" t="s">
        <v>1007</v>
      </c>
      <c r="R819" t="s">
        <v>1030</v>
      </c>
      <c r="S819" t="s">
        <v>1021</v>
      </c>
      <c r="T819" t="s">
        <v>1008</v>
      </c>
      <c r="U819" t="s">
        <v>1021</v>
      </c>
      <c r="V819" t="s">
        <v>1009</v>
      </c>
      <c r="W819">
        <v>1</v>
      </c>
      <c r="X819">
        <v>0.27160433714668902</v>
      </c>
      <c r="Y819">
        <v>-0.26773076420082798</v>
      </c>
      <c r="Z819">
        <v>-0.41028976691248698</v>
      </c>
      <c r="AA819">
        <v>-0.52370430460005102</v>
      </c>
      <c r="AB819">
        <v>-0.396279878611142</v>
      </c>
      <c r="AC819">
        <v>-0.31479963910070402</v>
      </c>
      <c r="AD819">
        <v>0.64332696116594401</v>
      </c>
      <c r="AE819">
        <v>1.7050258185113301</v>
      </c>
      <c r="AF819">
        <v>1.09293463395567</v>
      </c>
      <c r="AG819">
        <v>1.1665308966249699</v>
      </c>
      <c r="AH819">
        <v>1.4325585693702301</v>
      </c>
      <c r="AI819">
        <v>2.08123003361922</v>
      </c>
      <c r="AJ819">
        <v>2.6829861299199398</v>
      </c>
      <c r="AK819">
        <v>2.6754622727227702</v>
      </c>
    </row>
    <row r="820" spans="1:37" x14ac:dyDescent="0.25">
      <c r="A820" t="s">
        <v>2441</v>
      </c>
      <c r="B820" t="s">
        <v>1181</v>
      </c>
      <c r="C820" t="s">
        <v>1070</v>
      </c>
      <c r="D820" t="s">
        <v>1071</v>
      </c>
      <c r="E820">
        <v>2030.1</v>
      </c>
      <c r="F820">
        <v>0.82516890345230198</v>
      </c>
      <c r="G820">
        <v>1.0429283105306699</v>
      </c>
      <c r="H820">
        <v>-0.37190769131818402</v>
      </c>
      <c r="I820">
        <v>0.84036747715544402</v>
      </c>
      <c r="J820">
        <v>-0.70890378815302402</v>
      </c>
      <c r="K820">
        <v>-0.43810002752717803</v>
      </c>
      <c r="L820">
        <v>-0.35823452290100699</v>
      </c>
      <c r="M820">
        <v>-0.32894822509744698</v>
      </c>
      <c r="N820" t="s">
        <v>1051</v>
      </c>
      <c r="O820" t="s">
        <v>1007</v>
      </c>
      <c r="P820" t="s">
        <v>1021</v>
      </c>
      <c r="Q820" t="s">
        <v>1008</v>
      </c>
      <c r="R820" t="s">
        <v>1030</v>
      </c>
      <c r="S820" t="s">
        <v>1021</v>
      </c>
      <c r="T820" t="s">
        <v>1006</v>
      </c>
      <c r="U820" t="s">
        <v>1021</v>
      </c>
      <c r="V820" t="s">
        <v>1009</v>
      </c>
      <c r="W820">
        <v>29</v>
      </c>
      <c r="X820">
        <v>-0.29723713597767998</v>
      </c>
      <c r="Y820">
        <v>-6.2839864251027805E-2</v>
      </c>
      <c r="Z820">
        <v>0.125623050066373</v>
      </c>
      <c r="AA820">
        <v>-0.71636909052354203</v>
      </c>
      <c r="AB820">
        <v>-1.03866339044942</v>
      </c>
      <c r="AC820">
        <v>-0.83384455667315804</v>
      </c>
      <c r="AD820">
        <v>-0.21517743337276601</v>
      </c>
      <c r="AE820">
        <v>0.41758554793795399</v>
      </c>
      <c r="AF820">
        <v>0.419094704214239</v>
      </c>
      <c r="AG820">
        <v>0.20419403384649901</v>
      </c>
      <c r="AH820">
        <v>0.83326921045374003</v>
      </c>
      <c r="AI820">
        <v>1.53841329123763</v>
      </c>
      <c r="AJ820">
        <v>1.10510847251383</v>
      </c>
      <c r="AK820">
        <v>0.82516890345230198</v>
      </c>
    </row>
    <row r="821" spans="1:37" x14ac:dyDescent="0.25">
      <c r="A821" t="s">
        <v>2442</v>
      </c>
      <c r="B821" t="s">
        <v>1181</v>
      </c>
      <c r="C821" t="s">
        <v>1072</v>
      </c>
      <c r="D821" t="s">
        <v>1073</v>
      </c>
      <c r="E821">
        <v>2738.5</v>
      </c>
      <c r="F821">
        <v>0.43664340893921999</v>
      </c>
      <c r="G821">
        <v>-0.54207088951503701</v>
      </c>
      <c r="H821">
        <v>0.17920619427908299</v>
      </c>
      <c r="I821">
        <v>1.07818784958487</v>
      </c>
      <c r="J821">
        <v>-1.28097876820247</v>
      </c>
      <c r="K821">
        <v>-1.6140725955344599</v>
      </c>
      <c r="L821">
        <v>-0.101801379649312</v>
      </c>
      <c r="M821">
        <v>-1.737058638286</v>
      </c>
      <c r="N821" t="s">
        <v>1008</v>
      </c>
      <c r="O821" t="s">
        <v>1021</v>
      </c>
      <c r="P821" t="s">
        <v>1006</v>
      </c>
      <c r="Q821" t="s">
        <v>1007</v>
      </c>
      <c r="R821" t="s">
        <v>1030</v>
      </c>
      <c r="S821" t="s">
        <v>1030</v>
      </c>
      <c r="T821" t="s">
        <v>1006</v>
      </c>
      <c r="U821" t="s">
        <v>1030</v>
      </c>
      <c r="V821" t="s">
        <v>1009</v>
      </c>
      <c r="W821">
        <v>41</v>
      </c>
      <c r="X821">
        <v>0.89348047004186604</v>
      </c>
      <c r="Y821">
        <v>0.69917806677196304</v>
      </c>
      <c r="Z821">
        <v>0.45483026577908198</v>
      </c>
      <c r="AA821">
        <v>-7.00514942382921E-2</v>
      </c>
      <c r="AB821">
        <v>-0.96516141204188</v>
      </c>
      <c r="AC821">
        <v>-1.11081565003438</v>
      </c>
      <c r="AD821">
        <v>0.19964128908572301</v>
      </c>
      <c r="AE821">
        <v>1.3432285210316099</v>
      </c>
      <c r="AF821">
        <v>1.17431070618996</v>
      </c>
      <c r="AG821">
        <v>0.77282847195835402</v>
      </c>
      <c r="AH821">
        <v>9.7519269423642696E-2</v>
      </c>
      <c r="AI821">
        <v>0.23705079134878301</v>
      </c>
      <c r="AJ821">
        <v>1.0147370149283399</v>
      </c>
      <c r="AK821">
        <v>0.43664340893921999</v>
      </c>
    </row>
    <row r="822" spans="1:37" x14ac:dyDescent="0.25">
      <c r="A822" t="s">
        <v>2443</v>
      </c>
      <c r="B822" t="s">
        <v>1181</v>
      </c>
      <c r="C822" t="s">
        <v>1074</v>
      </c>
      <c r="D822" t="s">
        <v>1075</v>
      </c>
      <c r="E822">
        <v>3769</v>
      </c>
      <c r="F822">
        <v>0.10444385158995</v>
      </c>
      <c r="G822">
        <v>0.901474912921302</v>
      </c>
      <c r="H822">
        <v>-1.54263851842689</v>
      </c>
      <c r="I822">
        <v>0.15239865043595699</v>
      </c>
      <c r="J822">
        <v>0.70596615009492802</v>
      </c>
      <c r="K822">
        <v>0.887655521399912</v>
      </c>
      <c r="L822">
        <v>-0.40162010781694901</v>
      </c>
      <c r="M822">
        <v>0.75176323920978605</v>
      </c>
      <c r="N822" t="s">
        <v>1006</v>
      </c>
      <c r="O822" t="s">
        <v>1007</v>
      </c>
      <c r="P822" t="s">
        <v>1030</v>
      </c>
      <c r="Q822" t="s">
        <v>1006</v>
      </c>
      <c r="R822" t="s">
        <v>1007</v>
      </c>
      <c r="S822" t="s">
        <v>1008</v>
      </c>
      <c r="T822" t="s">
        <v>1006</v>
      </c>
      <c r="U822" t="s">
        <v>1008</v>
      </c>
      <c r="V822" t="s">
        <v>1009</v>
      </c>
      <c r="W822">
        <v>53</v>
      </c>
      <c r="X822">
        <v>-1.0629078555743301</v>
      </c>
      <c r="Y822">
        <v>-1.22534040113889</v>
      </c>
      <c r="Z822">
        <v>-1.0459108253267</v>
      </c>
      <c r="AA822">
        <v>-0.94665118174407104</v>
      </c>
      <c r="AB822">
        <v>-1.1068161419609399</v>
      </c>
      <c r="AC822">
        <v>-1.00910685214438</v>
      </c>
      <c r="AD822">
        <v>-0.65072006437049701</v>
      </c>
      <c r="AE822">
        <v>-0.24609460408327499</v>
      </c>
      <c r="AF822">
        <v>-0.26221657226572698</v>
      </c>
      <c r="AG822">
        <v>-0.72273459758087599</v>
      </c>
      <c r="AH822">
        <v>-1.0634828814851499E-2</v>
      </c>
      <c r="AI822">
        <v>0.52316643420556297</v>
      </c>
      <c r="AJ822">
        <v>0.44537318062148401</v>
      </c>
      <c r="AK822">
        <v>0.10444385158995</v>
      </c>
    </row>
    <row r="823" spans="1:37" x14ac:dyDescent="0.25">
      <c r="A823" t="s">
        <v>2444</v>
      </c>
      <c r="B823" t="s">
        <v>1181</v>
      </c>
      <c r="C823" t="s">
        <v>1076</v>
      </c>
      <c r="D823" t="s">
        <v>1077</v>
      </c>
      <c r="E823">
        <v>631.1</v>
      </c>
      <c r="F823">
        <v>1.8488012989468201</v>
      </c>
      <c r="N823" t="s">
        <v>1014</v>
      </c>
      <c r="O823" t="s">
        <v>1014</v>
      </c>
      <c r="P823" t="s">
        <v>1014</v>
      </c>
      <c r="Q823" t="s">
        <v>1014</v>
      </c>
      <c r="R823" t="s">
        <v>1014</v>
      </c>
      <c r="S823" t="s">
        <v>1014</v>
      </c>
      <c r="T823" t="s">
        <v>1014</v>
      </c>
      <c r="U823" t="s">
        <v>1014</v>
      </c>
      <c r="V823" t="s">
        <v>1015</v>
      </c>
      <c r="W823">
        <v>5</v>
      </c>
      <c r="X823">
        <v>0.104010650431637</v>
      </c>
      <c r="Y823">
        <v>6.2847946018925599E-2</v>
      </c>
      <c r="Z823">
        <v>-0.72860332353021395</v>
      </c>
      <c r="AA823">
        <v>-0.82383579437082199</v>
      </c>
      <c r="AB823">
        <v>-0.31793349368319501</v>
      </c>
      <c r="AC823">
        <v>-0.43158501416760497</v>
      </c>
      <c r="AD823">
        <v>-0.106328626250208</v>
      </c>
      <c r="AE823">
        <v>-5.8781838226066897E-2</v>
      </c>
      <c r="AF823">
        <v>0.43854086128345199</v>
      </c>
      <c r="AG823">
        <v>8.2075760496787997E-2</v>
      </c>
      <c r="AH823">
        <v>0.71934613798332103</v>
      </c>
      <c r="AI823">
        <v>1.5129016040007599</v>
      </c>
      <c r="AJ823">
        <v>2.6005946701967901</v>
      </c>
      <c r="AK823">
        <v>1.8488012989468201</v>
      </c>
    </row>
    <row r="824" spans="1:37" x14ac:dyDescent="0.25">
      <c r="A824" t="s">
        <v>2445</v>
      </c>
      <c r="B824" t="s">
        <v>1181</v>
      </c>
      <c r="C824" t="s">
        <v>1078</v>
      </c>
      <c r="D824" t="s">
        <v>1079</v>
      </c>
      <c r="E824">
        <v>758.4</v>
      </c>
      <c r="F824">
        <v>-1.5767280039860501</v>
      </c>
      <c r="G824">
        <v>-0.55487330778187705</v>
      </c>
      <c r="H824">
        <v>-1.6467170981885899</v>
      </c>
      <c r="I824">
        <v>0.6821298821738</v>
      </c>
      <c r="J824">
        <v>0.50122463117910798</v>
      </c>
      <c r="K824">
        <v>1.8726474553743999</v>
      </c>
      <c r="L824">
        <v>0.38597007684294898</v>
      </c>
      <c r="M824">
        <v>2.2154302197968101</v>
      </c>
      <c r="N824" t="s">
        <v>1030</v>
      </c>
      <c r="O824" t="s">
        <v>1021</v>
      </c>
      <c r="P824" t="s">
        <v>1030</v>
      </c>
      <c r="Q824" t="s">
        <v>1008</v>
      </c>
      <c r="R824" t="s">
        <v>1008</v>
      </c>
      <c r="S824" t="s">
        <v>1007</v>
      </c>
      <c r="T824" t="s">
        <v>1008</v>
      </c>
      <c r="U824" t="s">
        <v>1007</v>
      </c>
      <c r="V824" t="s">
        <v>1009</v>
      </c>
      <c r="W824">
        <v>79</v>
      </c>
      <c r="X824">
        <v>-0.40223553825154501</v>
      </c>
      <c r="Y824">
        <v>-0.85502538260999705</v>
      </c>
      <c r="Z824">
        <v>-0.74802181661649403</v>
      </c>
      <c r="AA824">
        <v>-1.2450600412983901</v>
      </c>
      <c r="AB824">
        <v>-1.45080341729745</v>
      </c>
      <c r="AC824">
        <v>-1.4862828095774401</v>
      </c>
      <c r="AD824">
        <v>-1.4272814281270201</v>
      </c>
      <c r="AE824">
        <v>-1.13916720048057</v>
      </c>
      <c r="AF824">
        <v>-0.70778453161561705</v>
      </c>
      <c r="AG824">
        <v>-1.0041173521376601</v>
      </c>
      <c r="AH824">
        <v>-1.1397071737301001</v>
      </c>
      <c r="AI824">
        <v>-0.69942600892609297</v>
      </c>
      <c r="AJ824">
        <v>-1.0749694586075</v>
      </c>
      <c r="AK824">
        <v>-1.5767280039860501</v>
      </c>
    </row>
    <row r="825" spans="1:37" x14ac:dyDescent="0.25">
      <c r="A825" t="s">
        <v>2446</v>
      </c>
      <c r="B825" t="s">
        <v>1181</v>
      </c>
      <c r="C825" t="s">
        <v>1080</v>
      </c>
      <c r="D825" t="s">
        <v>1081</v>
      </c>
      <c r="E825">
        <v>5937.9</v>
      </c>
      <c r="F825">
        <v>0.72177815456543903</v>
      </c>
      <c r="G825">
        <v>1.4806986928024199</v>
      </c>
      <c r="H825">
        <v>-0.84546628233510801</v>
      </c>
      <c r="I825">
        <v>0.47021577298552403</v>
      </c>
      <c r="J825">
        <v>1.02993689165446</v>
      </c>
      <c r="K825">
        <v>1.05386995295747</v>
      </c>
      <c r="L825">
        <v>0.126608640506779</v>
      </c>
      <c r="M825">
        <v>-0.80407846290292895</v>
      </c>
      <c r="N825" t="s">
        <v>1051</v>
      </c>
      <c r="O825" t="s">
        <v>1007</v>
      </c>
      <c r="P825" t="s">
        <v>1021</v>
      </c>
      <c r="Q825" t="s">
        <v>1006</v>
      </c>
      <c r="R825" t="s">
        <v>1007</v>
      </c>
      <c r="S825" t="s">
        <v>1007</v>
      </c>
      <c r="T825" t="s">
        <v>1008</v>
      </c>
      <c r="U825" t="s">
        <v>1021</v>
      </c>
      <c r="V825" t="s">
        <v>1009</v>
      </c>
      <c r="W825">
        <v>35</v>
      </c>
      <c r="X825">
        <v>-0.257756896107461</v>
      </c>
      <c r="Y825">
        <v>-0.15423048088508701</v>
      </c>
      <c r="Z825">
        <v>-0.51249015539750997</v>
      </c>
      <c r="AA825">
        <v>-0.73538640372332098</v>
      </c>
      <c r="AB825">
        <v>-0.52140412828129201</v>
      </c>
      <c r="AC825">
        <v>-0.165125555355565</v>
      </c>
      <c r="AD825">
        <v>0.24945676002945899</v>
      </c>
      <c r="AE825">
        <v>0.43721924079244601</v>
      </c>
      <c r="AF825">
        <v>0.58539445541784096</v>
      </c>
      <c r="AG825">
        <v>0.34242125510426402</v>
      </c>
      <c r="AH825">
        <v>0.62972733788565005</v>
      </c>
      <c r="AI825">
        <v>0.827202072223855</v>
      </c>
      <c r="AJ825">
        <v>0.92129761854922698</v>
      </c>
      <c r="AK825">
        <v>0.72177815456543903</v>
      </c>
    </row>
    <row r="826" spans="1:37" x14ac:dyDescent="0.25">
      <c r="A826" t="s">
        <v>2447</v>
      </c>
      <c r="B826" t="s">
        <v>1181</v>
      </c>
      <c r="C826" t="s">
        <v>1082</v>
      </c>
      <c r="D826" t="s">
        <v>1083</v>
      </c>
      <c r="E826">
        <v>917.4</v>
      </c>
      <c r="F826">
        <v>-0.87860236850943296</v>
      </c>
      <c r="G826">
        <v>0.36470856957901898</v>
      </c>
      <c r="H826">
        <v>0.50258411335220798</v>
      </c>
      <c r="I826">
        <v>0.23708672771193101</v>
      </c>
      <c r="J826">
        <v>1.1022833937777501</v>
      </c>
      <c r="K826">
        <v>-0.320329738882075</v>
      </c>
      <c r="L826">
        <v>-0.28848757877050002</v>
      </c>
      <c r="M826">
        <v>0.28845323663762801</v>
      </c>
      <c r="N826" t="s">
        <v>1030</v>
      </c>
      <c r="O826" t="s">
        <v>1008</v>
      </c>
      <c r="P826" t="s">
        <v>1008</v>
      </c>
      <c r="Q826" t="s">
        <v>1006</v>
      </c>
      <c r="R826" t="s">
        <v>1007</v>
      </c>
      <c r="S826" t="s">
        <v>1006</v>
      </c>
      <c r="T826" t="s">
        <v>1006</v>
      </c>
      <c r="U826" t="s">
        <v>1008</v>
      </c>
      <c r="V826" t="s">
        <v>1009</v>
      </c>
      <c r="W826">
        <v>74</v>
      </c>
      <c r="X826">
        <v>-0.65129402780673795</v>
      </c>
      <c r="Y826">
        <v>-0.65699362942851602</v>
      </c>
      <c r="Z826">
        <v>-1.18614563593633</v>
      </c>
      <c r="AA826">
        <v>-0.87416345713714705</v>
      </c>
      <c r="AB826">
        <v>-0.612126077001655</v>
      </c>
      <c r="AC826">
        <v>-0.14840254916876999</v>
      </c>
      <c r="AD826">
        <v>-0.17513145387271201</v>
      </c>
      <c r="AE826">
        <v>-0.52736650166427002</v>
      </c>
      <c r="AF826">
        <v>5.5215615426563502E-2</v>
      </c>
      <c r="AG826">
        <v>-0.108275057482243</v>
      </c>
      <c r="AH826">
        <v>-0.77030588639774</v>
      </c>
      <c r="AI826">
        <v>-0.63278632213649799</v>
      </c>
      <c r="AJ826">
        <v>-0.51038308458104698</v>
      </c>
      <c r="AK826">
        <v>-0.87860236850943296</v>
      </c>
    </row>
    <row r="827" spans="1:37" x14ac:dyDescent="0.25">
      <c r="A827" t="s">
        <v>2448</v>
      </c>
      <c r="B827" t="s">
        <v>1181</v>
      </c>
      <c r="C827" t="s">
        <v>1084</v>
      </c>
      <c r="D827" t="s">
        <v>1085</v>
      </c>
      <c r="E827">
        <v>1190.3</v>
      </c>
      <c r="F827">
        <v>1.08304319499049</v>
      </c>
      <c r="G827">
        <v>-0.25221597226377102</v>
      </c>
      <c r="H827">
        <v>-0.67723607259602903</v>
      </c>
      <c r="I827">
        <v>1.03257139015832</v>
      </c>
      <c r="J827">
        <v>-0.23368943604168299</v>
      </c>
      <c r="K827">
        <v>-1.6724637918483901E-2</v>
      </c>
      <c r="L827">
        <v>0.87428884890062997</v>
      </c>
      <c r="M827">
        <v>-0.74904768825354295</v>
      </c>
      <c r="N827" t="s">
        <v>1020</v>
      </c>
      <c r="O827" t="s">
        <v>1006</v>
      </c>
      <c r="P827" t="s">
        <v>1021</v>
      </c>
      <c r="Q827" t="s">
        <v>1007</v>
      </c>
      <c r="R827" t="s">
        <v>1021</v>
      </c>
      <c r="S827" t="s">
        <v>1006</v>
      </c>
      <c r="T827" t="s">
        <v>1007</v>
      </c>
      <c r="U827" t="s">
        <v>1021</v>
      </c>
      <c r="V827" t="s">
        <v>1009</v>
      </c>
      <c r="W827">
        <v>19</v>
      </c>
      <c r="X827">
        <v>0.28615959098390997</v>
      </c>
      <c r="Y827">
        <v>7.7484336619976196E-2</v>
      </c>
      <c r="Z827">
        <v>0.261788004479588</v>
      </c>
      <c r="AA827">
        <v>-8.3908546842261594E-2</v>
      </c>
      <c r="AB827">
        <v>0.33508426038815697</v>
      </c>
      <c r="AC827">
        <v>1.03459641135293</v>
      </c>
      <c r="AD827">
        <v>-0.34809049989163798</v>
      </c>
      <c r="AE827">
        <v>0.34560678159164698</v>
      </c>
      <c r="AF827">
        <v>0.34509403652109899</v>
      </c>
      <c r="AG827">
        <v>-0.13962131969327601</v>
      </c>
      <c r="AH827">
        <v>0.210208664764818</v>
      </c>
      <c r="AI827">
        <v>0.79088771037364103</v>
      </c>
      <c r="AJ827">
        <v>0.26719589602094101</v>
      </c>
      <c r="AK827">
        <v>1.08304319499049</v>
      </c>
    </row>
    <row r="828" spans="1:37" x14ac:dyDescent="0.25">
      <c r="A828" t="s">
        <v>2449</v>
      </c>
      <c r="B828" t="s">
        <v>1181</v>
      </c>
      <c r="C828" t="s">
        <v>1086</v>
      </c>
      <c r="D828" t="s">
        <v>1087</v>
      </c>
      <c r="E828">
        <v>802.5</v>
      </c>
      <c r="F828">
        <v>-0.69333785430830197</v>
      </c>
      <c r="N828" t="s">
        <v>1014</v>
      </c>
      <c r="O828" t="s">
        <v>1014</v>
      </c>
      <c r="P828" t="s">
        <v>1014</v>
      </c>
      <c r="Q828" t="s">
        <v>1014</v>
      </c>
      <c r="R828" t="s">
        <v>1014</v>
      </c>
      <c r="S828" t="s">
        <v>1014</v>
      </c>
      <c r="T828" t="s">
        <v>1014</v>
      </c>
      <c r="U828" t="s">
        <v>1014</v>
      </c>
      <c r="V828" t="s">
        <v>1015</v>
      </c>
      <c r="W828">
        <v>72</v>
      </c>
      <c r="X828">
        <v>0.40150690739096001</v>
      </c>
      <c r="Y828">
        <v>0.31198966613317902</v>
      </c>
      <c r="Z828">
        <v>0.86804066085820997</v>
      </c>
      <c r="AA828">
        <v>0.30037617315672099</v>
      </c>
      <c r="AB828">
        <v>0.77154152041261703</v>
      </c>
      <c r="AC828">
        <v>0.66655837836702703</v>
      </c>
      <c r="AD828">
        <v>1.0590016254627801</v>
      </c>
      <c r="AE828">
        <v>0.79228352952821501</v>
      </c>
      <c r="AF828">
        <v>0.69069167850696001</v>
      </c>
      <c r="AG828">
        <v>0.24402319311392801</v>
      </c>
      <c r="AH828">
        <v>-0.30343242235458401</v>
      </c>
      <c r="AI828">
        <v>-0.120556665595469</v>
      </c>
      <c r="AJ828">
        <v>-0.54238014359210096</v>
      </c>
      <c r="AK828">
        <v>-0.69333785430830197</v>
      </c>
    </row>
    <row r="829" spans="1:37" x14ac:dyDescent="0.25">
      <c r="A829" t="s">
        <v>2450</v>
      </c>
      <c r="B829" t="s">
        <v>1181</v>
      </c>
      <c r="C829" t="s">
        <v>1088</v>
      </c>
      <c r="D829" t="s">
        <v>1089</v>
      </c>
      <c r="E829">
        <v>339.4</v>
      </c>
      <c r="F829">
        <v>-0.68972733038940104</v>
      </c>
      <c r="G829">
        <v>1.2844061861798799</v>
      </c>
      <c r="H829">
        <v>-0.26731401787345199</v>
      </c>
      <c r="I829">
        <v>-0.12147403611597</v>
      </c>
      <c r="J829">
        <v>1.3117115919697699</v>
      </c>
      <c r="K829">
        <v>0.76920827597038299</v>
      </c>
      <c r="L829">
        <v>0.21278480802387001</v>
      </c>
      <c r="M829">
        <v>0.51071101176892497</v>
      </c>
      <c r="N829" t="s">
        <v>1030</v>
      </c>
      <c r="O829" t="s">
        <v>1007</v>
      </c>
      <c r="P829" t="s">
        <v>1021</v>
      </c>
      <c r="Q829" t="s">
        <v>1021</v>
      </c>
      <c r="R829" t="s">
        <v>1007</v>
      </c>
      <c r="S829" t="s">
        <v>1008</v>
      </c>
      <c r="T829" t="s">
        <v>1008</v>
      </c>
      <c r="U829" t="s">
        <v>1008</v>
      </c>
      <c r="V829" t="s">
        <v>1009</v>
      </c>
      <c r="W829">
        <v>70</v>
      </c>
      <c r="X829">
        <v>3.7272038611105798E-2</v>
      </c>
      <c r="Y829">
        <v>4.7060139285561103E-2</v>
      </c>
      <c r="Z829">
        <v>-0.52616496452338202</v>
      </c>
      <c r="AA829">
        <v>-0.63951878800962503</v>
      </c>
      <c r="AB829">
        <v>-1.18014557888769</v>
      </c>
      <c r="AC829">
        <v>-0.84171869141450595</v>
      </c>
      <c r="AD829">
        <v>-0.26376229356078201</v>
      </c>
      <c r="AE829">
        <v>1.6671327128651601</v>
      </c>
      <c r="AF829">
        <v>1.47649668999231</v>
      </c>
      <c r="AG829">
        <v>0.70383560769368703</v>
      </c>
      <c r="AH829">
        <v>9.6249104060963597E-2</v>
      </c>
      <c r="AI829">
        <v>0.94796125733079295</v>
      </c>
      <c r="AJ829">
        <v>0.69537445873070802</v>
      </c>
      <c r="AK829">
        <v>-0.68972733038940104</v>
      </c>
    </row>
    <row r="830" spans="1:37" x14ac:dyDescent="0.25">
      <c r="A830" t="s">
        <v>2451</v>
      </c>
      <c r="B830" t="s">
        <v>1181</v>
      </c>
      <c r="C830" t="s">
        <v>1090</v>
      </c>
      <c r="D830" t="s">
        <v>1091</v>
      </c>
      <c r="E830">
        <v>5061.8999999999996</v>
      </c>
      <c r="F830">
        <v>-0.75391552250955995</v>
      </c>
      <c r="G830">
        <v>-0.457069495967449</v>
      </c>
      <c r="H830">
        <v>0.30236452320590601</v>
      </c>
      <c r="I830">
        <v>0.36309845155507797</v>
      </c>
      <c r="J830">
        <v>0.116328505666999</v>
      </c>
      <c r="K830">
        <v>-1.1019521796024201</v>
      </c>
      <c r="L830">
        <v>-0.95713280531614198</v>
      </c>
      <c r="M830">
        <v>0.604690122418444</v>
      </c>
      <c r="N830" t="s">
        <v>1030</v>
      </c>
      <c r="O830" t="s">
        <v>1021</v>
      </c>
      <c r="P830" t="s">
        <v>1006</v>
      </c>
      <c r="Q830" t="s">
        <v>1006</v>
      </c>
      <c r="R830" t="s">
        <v>1006</v>
      </c>
      <c r="S830" t="s">
        <v>1030</v>
      </c>
      <c r="T830" t="s">
        <v>1030</v>
      </c>
      <c r="U830" t="s">
        <v>1008</v>
      </c>
      <c r="V830" t="s">
        <v>1009</v>
      </c>
      <c r="W830">
        <v>73</v>
      </c>
      <c r="X830">
        <v>-0.78479743526252699</v>
      </c>
      <c r="Y830">
        <v>-0.64362634142664299</v>
      </c>
      <c r="Z830">
        <v>-0.54764699953451701</v>
      </c>
      <c r="AA830">
        <v>-0.92159358225142995</v>
      </c>
      <c r="AB830">
        <v>-0.80272805195373198</v>
      </c>
      <c r="AC830">
        <v>-0.65173664993659597</v>
      </c>
      <c r="AD830">
        <v>-0.48247387152214799</v>
      </c>
      <c r="AE830">
        <v>-0.198145892055686</v>
      </c>
      <c r="AF830">
        <v>-0.15225694000359499</v>
      </c>
      <c r="AG830">
        <v>-0.379862941747584</v>
      </c>
      <c r="AH830">
        <v>-0.374679938345513</v>
      </c>
      <c r="AI830">
        <v>-2.7198115009758599E-2</v>
      </c>
      <c r="AJ830">
        <v>1.34225599067666E-2</v>
      </c>
      <c r="AK830">
        <v>-0.75391552250955995</v>
      </c>
    </row>
    <row r="831" spans="1:37" x14ac:dyDescent="0.25">
      <c r="A831" t="s">
        <v>2452</v>
      </c>
      <c r="B831" t="s">
        <v>1181</v>
      </c>
      <c r="C831" t="s">
        <v>1092</v>
      </c>
      <c r="D831" t="s">
        <v>1093</v>
      </c>
      <c r="E831">
        <v>1422.8</v>
      </c>
      <c r="F831">
        <v>3.82985477839594E-2</v>
      </c>
      <c r="G831">
        <v>0.118452655306827</v>
      </c>
      <c r="H831">
        <v>1.0819971717637</v>
      </c>
      <c r="I831">
        <v>0.68280855181178601</v>
      </c>
      <c r="J831">
        <v>-0.45723367003017401</v>
      </c>
      <c r="K831">
        <v>-1.36551988639502</v>
      </c>
      <c r="L831">
        <v>-1.1111413542184301</v>
      </c>
      <c r="M831">
        <v>0.89531588890200198</v>
      </c>
      <c r="N831" t="s">
        <v>1006</v>
      </c>
      <c r="O831" t="s">
        <v>1008</v>
      </c>
      <c r="P831" t="s">
        <v>1007</v>
      </c>
      <c r="Q831" t="s">
        <v>1008</v>
      </c>
      <c r="R831" t="s">
        <v>1021</v>
      </c>
      <c r="S831" t="s">
        <v>1030</v>
      </c>
      <c r="T831" t="s">
        <v>1030</v>
      </c>
      <c r="U831" t="s">
        <v>1007</v>
      </c>
      <c r="V831" t="s">
        <v>1009</v>
      </c>
      <c r="W831">
        <v>55</v>
      </c>
      <c r="X831">
        <v>-0.40229314729610899</v>
      </c>
      <c r="Y831">
        <v>-0.133198226145361</v>
      </c>
      <c r="Z831">
        <v>-0.431402794520168</v>
      </c>
      <c r="AA831">
        <v>7.2010255311766302E-3</v>
      </c>
      <c r="AB831">
        <v>-0.330144211694479</v>
      </c>
      <c r="AC831">
        <v>-0.68702042150687104</v>
      </c>
      <c r="AD831">
        <v>3.99986329148121E-2</v>
      </c>
      <c r="AE831">
        <v>-0.101579669309975</v>
      </c>
      <c r="AF831">
        <v>-0.15264890729256</v>
      </c>
      <c r="AG831">
        <v>0.73770319821385899</v>
      </c>
      <c r="AH831">
        <v>0.53444177217627498</v>
      </c>
      <c r="AI831">
        <v>0.62324419893284</v>
      </c>
      <c r="AJ831">
        <v>0.56866396285976395</v>
      </c>
      <c r="AK831">
        <v>3.82985477839594E-2</v>
      </c>
    </row>
    <row r="832" spans="1:37" x14ac:dyDescent="0.25">
      <c r="A832" t="s">
        <v>2453</v>
      </c>
      <c r="B832" t="s">
        <v>1181</v>
      </c>
      <c r="C832" t="s">
        <v>1094</v>
      </c>
      <c r="D832" t="s">
        <v>1095</v>
      </c>
      <c r="E832">
        <v>2543.6</v>
      </c>
      <c r="F832">
        <v>-0.653566962872829</v>
      </c>
      <c r="G832">
        <v>0.46688631032128203</v>
      </c>
      <c r="H832">
        <v>-0.70399177299232496</v>
      </c>
      <c r="I832">
        <v>-0.73128035515587997</v>
      </c>
      <c r="J832">
        <v>0.49108730862257399</v>
      </c>
      <c r="K832">
        <v>-0.61394755316027905</v>
      </c>
      <c r="L832">
        <v>-0.56567342740267001</v>
      </c>
      <c r="M832">
        <v>1.13724852856614</v>
      </c>
      <c r="N832" t="s">
        <v>1030</v>
      </c>
      <c r="O832" t="s">
        <v>1008</v>
      </c>
      <c r="P832" t="s">
        <v>1021</v>
      </c>
      <c r="Q832" t="s">
        <v>1021</v>
      </c>
      <c r="R832" t="s">
        <v>1008</v>
      </c>
      <c r="S832" t="s">
        <v>1021</v>
      </c>
      <c r="T832" t="s">
        <v>1021</v>
      </c>
      <c r="U832" t="s">
        <v>1007</v>
      </c>
      <c r="V832" t="s">
        <v>1009</v>
      </c>
      <c r="W832">
        <v>69</v>
      </c>
      <c r="X832">
        <v>-0.84018960683118804</v>
      </c>
      <c r="Y832">
        <v>-0.80948833966065104</v>
      </c>
      <c r="Z832">
        <v>-1.35939444243941</v>
      </c>
      <c r="AA832">
        <v>-1.5644675614418699</v>
      </c>
      <c r="AB832">
        <v>-1.05071698856401</v>
      </c>
      <c r="AC832">
        <v>-0.84617577572792602</v>
      </c>
      <c r="AD832">
        <v>-1.08016706255468</v>
      </c>
      <c r="AE832">
        <v>-0.80527360930636405</v>
      </c>
      <c r="AF832">
        <v>-0.64030464419163002</v>
      </c>
      <c r="AG832">
        <v>-0.81468519228542302</v>
      </c>
      <c r="AH832">
        <v>-0.72931059494878903</v>
      </c>
      <c r="AI832">
        <v>-0.53764439856407498</v>
      </c>
      <c r="AJ832">
        <v>-0.41749002959572001</v>
      </c>
      <c r="AK832">
        <v>-0.653566962872829</v>
      </c>
    </row>
    <row r="833" spans="1:37" x14ac:dyDescent="0.25">
      <c r="A833" t="s">
        <v>2454</v>
      </c>
      <c r="B833" t="s">
        <v>1181</v>
      </c>
      <c r="C833" t="s">
        <v>1096</v>
      </c>
      <c r="D833" t="s">
        <v>1097</v>
      </c>
      <c r="E833">
        <v>1537.1</v>
      </c>
      <c r="F833">
        <v>0.33061926428459898</v>
      </c>
      <c r="G833">
        <v>1.04777687710308</v>
      </c>
      <c r="H833">
        <v>0.30236452320590601</v>
      </c>
      <c r="I833">
        <v>0.92944978091222197</v>
      </c>
      <c r="J833">
        <v>-0.638717134032877</v>
      </c>
      <c r="K833">
        <v>-1.1400797323726</v>
      </c>
      <c r="L833">
        <v>-0.50999410169380699</v>
      </c>
      <c r="M833">
        <v>0.13852715942348101</v>
      </c>
      <c r="N833" t="s">
        <v>1008</v>
      </c>
      <c r="O833" t="s">
        <v>1007</v>
      </c>
      <c r="P833" t="s">
        <v>1006</v>
      </c>
      <c r="Q833" t="s">
        <v>1007</v>
      </c>
      <c r="R833" t="s">
        <v>1030</v>
      </c>
      <c r="S833" t="s">
        <v>1030</v>
      </c>
      <c r="T833" t="s">
        <v>1021</v>
      </c>
      <c r="U833" t="s">
        <v>1006</v>
      </c>
      <c r="V833" t="s">
        <v>1009</v>
      </c>
      <c r="W833">
        <v>44</v>
      </c>
      <c r="X833">
        <v>-0.91650368009007799</v>
      </c>
      <c r="Y833">
        <v>-0.25795804995371802</v>
      </c>
      <c r="Z833">
        <v>-0.41436245008389899</v>
      </c>
      <c r="AA833">
        <v>-0.55728223744333105</v>
      </c>
      <c r="AB833">
        <v>-0.19231933960351</v>
      </c>
      <c r="AC833">
        <v>-0.50278739772078496</v>
      </c>
      <c r="AD833">
        <v>-1.2723660616289501</v>
      </c>
      <c r="AE833">
        <v>-0.71441458399303803</v>
      </c>
      <c r="AF833">
        <v>-0.93539702774355205</v>
      </c>
      <c r="AG833">
        <v>-0.98345429773815296</v>
      </c>
      <c r="AH833">
        <v>1.5602824981003601E-3</v>
      </c>
      <c r="AI833">
        <v>0.22594777408352801</v>
      </c>
      <c r="AJ833">
        <v>0.57077640247271699</v>
      </c>
      <c r="AK833">
        <v>0.33061926428459898</v>
      </c>
    </row>
    <row r="834" spans="1:37" x14ac:dyDescent="0.25">
      <c r="A834" t="s">
        <v>2455</v>
      </c>
      <c r="B834" t="s">
        <v>1181</v>
      </c>
      <c r="C834" t="s">
        <v>1098</v>
      </c>
      <c r="D834" t="s">
        <v>1099</v>
      </c>
      <c r="E834">
        <v>2650.1</v>
      </c>
      <c r="F834">
        <v>1.5591764491097699</v>
      </c>
      <c r="G834">
        <v>1.3696146975302199</v>
      </c>
      <c r="H834">
        <v>-0.35569415002397697</v>
      </c>
      <c r="I834">
        <v>0.83989718790087697</v>
      </c>
      <c r="J834">
        <v>-0.59371995838205605</v>
      </c>
      <c r="K834">
        <v>-1.32970131856917</v>
      </c>
      <c r="L834">
        <v>-0.76455486581474796</v>
      </c>
      <c r="M834">
        <v>0.202880210431716</v>
      </c>
      <c r="N834" t="s">
        <v>1020</v>
      </c>
      <c r="O834" t="s">
        <v>1007</v>
      </c>
      <c r="P834" t="s">
        <v>1021</v>
      </c>
      <c r="Q834" t="s">
        <v>1008</v>
      </c>
      <c r="R834" t="s">
        <v>1021</v>
      </c>
      <c r="S834" t="s">
        <v>1030</v>
      </c>
      <c r="T834" t="s">
        <v>1021</v>
      </c>
      <c r="U834" t="s">
        <v>1006</v>
      </c>
      <c r="V834" t="s">
        <v>1009</v>
      </c>
      <c r="W834">
        <v>9</v>
      </c>
      <c r="X834">
        <v>0.83401435781309796</v>
      </c>
      <c r="Y834">
        <v>0.202608925710383</v>
      </c>
      <c r="Z834">
        <v>-0.46807536902782598</v>
      </c>
      <c r="AA834">
        <v>-0.367875200003904</v>
      </c>
      <c r="AB834">
        <v>-0.388069816414571</v>
      </c>
      <c r="AC834">
        <v>-0.11816141919276001</v>
      </c>
      <c r="AD834">
        <v>1.4988988775343799</v>
      </c>
      <c r="AE834">
        <v>1.0153811264219399</v>
      </c>
      <c r="AF834">
        <v>0.22115097554798799</v>
      </c>
      <c r="AG834">
        <v>-0.20190158614056999</v>
      </c>
      <c r="AH834">
        <v>0.680677226413126</v>
      </c>
      <c r="AI834">
        <v>0.35682723398591998</v>
      </c>
      <c r="AJ834">
        <v>0.108523687726527</v>
      </c>
      <c r="AK834">
        <v>1.5591764491097699</v>
      </c>
    </row>
    <row r="835" spans="1:37" x14ac:dyDescent="0.25">
      <c r="A835" t="s">
        <v>2456</v>
      </c>
      <c r="B835" t="s">
        <v>1181</v>
      </c>
      <c r="C835" t="s">
        <v>1100</v>
      </c>
      <c r="D835" t="s">
        <v>1101</v>
      </c>
      <c r="E835">
        <v>4569.8</v>
      </c>
      <c r="F835">
        <v>0.10481511466891601</v>
      </c>
      <c r="G835">
        <v>-0.50786788251930903</v>
      </c>
      <c r="H835">
        <v>0.544172115317901</v>
      </c>
      <c r="I835">
        <v>0.91159741555569795</v>
      </c>
      <c r="J835">
        <v>-1.1342089395038799</v>
      </c>
      <c r="K835">
        <v>-1.6576465460954199</v>
      </c>
      <c r="L835">
        <v>-1.0135796908706001</v>
      </c>
      <c r="M835">
        <v>-1.6609258267532501</v>
      </c>
      <c r="N835" t="s">
        <v>1006</v>
      </c>
      <c r="O835" t="s">
        <v>1021</v>
      </c>
      <c r="P835" t="s">
        <v>1008</v>
      </c>
      <c r="Q835" t="s">
        <v>1007</v>
      </c>
      <c r="R835" t="s">
        <v>1030</v>
      </c>
      <c r="S835" t="s">
        <v>1030</v>
      </c>
      <c r="T835" t="s">
        <v>1030</v>
      </c>
      <c r="U835" t="s">
        <v>1030</v>
      </c>
      <c r="V835" t="s">
        <v>1009</v>
      </c>
      <c r="W835">
        <v>52</v>
      </c>
      <c r="X835">
        <v>-0.359081360944079</v>
      </c>
      <c r="Y835">
        <v>-0.42865378252525199</v>
      </c>
      <c r="Z835">
        <v>-0.90011513764982998</v>
      </c>
      <c r="AA835">
        <v>-0.89692213447220204</v>
      </c>
      <c r="AB835">
        <v>-0.84688761867829099</v>
      </c>
      <c r="AC835">
        <v>-0.87691878176372995</v>
      </c>
      <c r="AD835">
        <v>0.12242871051710499</v>
      </c>
      <c r="AE835">
        <v>-2.2944251424496302E-2</v>
      </c>
      <c r="AF835">
        <v>0.117961999700278</v>
      </c>
      <c r="AG835">
        <v>0.157346787756759</v>
      </c>
      <c r="AH835">
        <v>0.62615989595444399</v>
      </c>
      <c r="AI835">
        <v>0.77824448267437696</v>
      </c>
      <c r="AJ835">
        <v>0.29059854888252601</v>
      </c>
      <c r="AK835">
        <v>0.10481511466891601</v>
      </c>
    </row>
    <row r="836" spans="1:37" x14ac:dyDescent="0.25">
      <c r="A836" t="s">
        <v>2457</v>
      </c>
      <c r="B836" t="s">
        <v>1181</v>
      </c>
      <c r="C836" t="s">
        <v>1102</v>
      </c>
      <c r="D836" t="s">
        <v>1103</v>
      </c>
      <c r="E836">
        <v>1085.9000000000001</v>
      </c>
      <c r="F836">
        <v>0.82008667440221406</v>
      </c>
      <c r="G836">
        <v>0.24737559108363799</v>
      </c>
      <c r="H836">
        <v>0.491618751182548</v>
      </c>
      <c r="I836">
        <v>1.7566937741243901E-2</v>
      </c>
      <c r="J836">
        <v>-0.791266864254485</v>
      </c>
      <c r="K836">
        <v>-1.4540297744130499</v>
      </c>
      <c r="L836">
        <v>-0.10652984846485899</v>
      </c>
      <c r="M836">
        <v>-0.128652488529783</v>
      </c>
      <c r="N836" t="s">
        <v>1051</v>
      </c>
      <c r="O836" t="s">
        <v>1008</v>
      </c>
      <c r="P836" t="s">
        <v>1008</v>
      </c>
      <c r="Q836" t="s">
        <v>1006</v>
      </c>
      <c r="R836" t="s">
        <v>1030</v>
      </c>
      <c r="S836" t="s">
        <v>1030</v>
      </c>
      <c r="T836" t="s">
        <v>1006</v>
      </c>
      <c r="U836" t="s">
        <v>1006</v>
      </c>
      <c r="V836" t="s">
        <v>1009</v>
      </c>
      <c r="W836">
        <v>30</v>
      </c>
      <c r="X836">
        <v>0.30660395545014402</v>
      </c>
      <c r="Y836">
        <v>0.57638230658518996</v>
      </c>
      <c r="Z836">
        <v>0.53015567596003499</v>
      </c>
      <c r="AA836">
        <v>-0.42559817092107699</v>
      </c>
      <c r="AB836">
        <v>-0.76224205380754195</v>
      </c>
      <c r="AC836">
        <v>-0.54260814311661698</v>
      </c>
      <c r="AD836">
        <v>-0.12223745367899901</v>
      </c>
      <c r="AE836">
        <v>0.68863593294686298</v>
      </c>
      <c r="AF836">
        <v>0.64288790547240904</v>
      </c>
      <c r="AG836">
        <v>3.3917261064435801E-2</v>
      </c>
      <c r="AH836">
        <v>0.855312767825262</v>
      </c>
      <c r="AI836">
        <v>1.1080263968870601</v>
      </c>
      <c r="AJ836">
        <v>0.90962780345271699</v>
      </c>
      <c r="AK836">
        <v>0.82008667440221406</v>
      </c>
    </row>
    <row r="837" spans="1:37" x14ac:dyDescent="0.25">
      <c r="A837" t="s">
        <v>2458</v>
      </c>
      <c r="B837" t="s">
        <v>1181</v>
      </c>
      <c r="C837" t="s">
        <v>1104</v>
      </c>
      <c r="D837" t="s">
        <v>1105</v>
      </c>
      <c r="E837">
        <v>2631</v>
      </c>
      <c r="F837">
        <v>0.53461813490920196</v>
      </c>
      <c r="G837">
        <v>-0.71751641175685199</v>
      </c>
      <c r="H837">
        <v>1.1795920074925199</v>
      </c>
      <c r="I837">
        <v>1.0418789725575499</v>
      </c>
      <c r="J837">
        <v>-1.4469793205894701</v>
      </c>
      <c r="K837">
        <v>-1.5844938455090201</v>
      </c>
      <c r="L837">
        <v>-0.23983312295665901</v>
      </c>
      <c r="M837">
        <v>-2.0359193827478501</v>
      </c>
      <c r="N837" t="s">
        <v>1051</v>
      </c>
      <c r="O837" t="s">
        <v>1030</v>
      </c>
      <c r="P837" t="s">
        <v>1007</v>
      </c>
      <c r="Q837" t="s">
        <v>1007</v>
      </c>
      <c r="R837" t="s">
        <v>1030</v>
      </c>
      <c r="S837" t="s">
        <v>1030</v>
      </c>
      <c r="T837" t="s">
        <v>1006</v>
      </c>
      <c r="U837" t="s">
        <v>1030</v>
      </c>
      <c r="V837" t="s">
        <v>1009</v>
      </c>
      <c r="W837">
        <v>38</v>
      </c>
      <c r="X837">
        <v>0.67625531437062603</v>
      </c>
      <c r="Y837">
        <v>-0.183272800880661</v>
      </c>
      <c r="Z837">
        <v>0.37198091050460902</v>
      </c>
      <c r="AA837">
        <v>0.47623792725400599</v>
      </c>
      <c r="AB837">
        <v>0.62505411394311905</v>
      </c>
      <c r="AC837">
        <v>0.79096967137770802</v>
      </c>
      <c r="AD837">
        <v>1.0232281454846499</v>
      </c>
      <c r="AE837">
        <v>0.54240408665547502</v>
      </c>
      <c r="AF837">
        <v>0.74234621531246803</v>
      </c>
      <c r="AG837">
        <v>1.03295171868408</v>
      </c>
      <c r="AH837">
        <v>0.80400915043861898</v>
      </c>
      <c r="AI837">
        <v>0.69185059743057098</v>
      </c>
      <c r="AJ837">
        <v>1.21382259589162</v>
      </c>
      <c r="AK837">
        <v>0.53461813490920196</v>
      </c>
    </row>
    <row r="838" spans="1:37" x14ac:dyDescent="0.25">
      <c r="A838" t="s">
        <v>2459</v>
      </c>
      <c r="B838" t="s">
        <v>1181</v>
      </c>
      <c r="C838" t="s">
        <v>1106</v>
      </c>
      <c r="D838" t="s">
        <v>1107</v>
      </c>
      <c r="E838">
        <v>803.1</v>
      </c>
      <c r="F838">
        <v>1.12999200351877</v>
      </c>
      <c r="N838" t="s">
        <v>1014</v>
      </c>
      <c r="O838" t="s">
        <v>1014</v>
      </c>
      <c r="P838" t="s">
        <v>1014</v>
      </c>
      <c r="Q838" t="s">
        <v>1014</v>
      </c>
      <c r="R838" t="s">
        <v>1014</v>
      </c>
      <c r="S838" t="s">
        <v>1014</v>
      </c>
      <c r="T838" t="s">
        <v>1014</v>
      </c>
      <c r="U838" t="s">
        <v>1014</v>
      </c>
      <c r="V838" t="s">
        <v>1015</v>
      </c>
      <c r="W838">
        <v>16</v>
      </c>
      <c r="X838">
        <v>0.13549775402045899</v>
      </c>
      <c r="Y838">
        <v>0.14590111608996001</v>
      </c>
      <c r="Z838">
        <v>0.104379510277139</v>
      </c>
      <c r="AA838">
        <v>-0.309440828844886</v>
      </c>
      <c r="AB838">
        <v>-0.33371300243017099</v>
      </c>
      <c r="AC838">
        <v>0.15997138387374299</v>
      </c>
      <c r="AD838">
        <v>0.62883708937830096</v>
      </c>
      <c r="AE838">
        <v>0.71666168058788904</v>
      </c>
      <c r="AF838">
        <v>-0.58566447195709503</v>
      </c>
      <c r="AG838">
        <v>-0.62694674715390497</v>
      </c>
      <c r="AH838">
        <v>0.84512843952329897</v>
      </c>
      <c r="AI838">
        <v>1.3613133000599</v>
      </c>
      <c r="AJ838">
        <v>1.11839398883733</v>
      </c>
      <c r="AK838">
        <v>1.12999200351877</v>
      </c>
    </row>
    <row r="839" spans="1:37" x14ac:dyDescent="0.25">
      <c r="A839" t="s">
        <v>2460</v>
      </c>
      <c r="B839" t="s">
        <v>1181</v>
      </c>
      <c r="C839" t="s">
        <v>1108</v>
      </c>
      <c r="D839" t="s">
        <v>1109</v>
      </c>
      <c r="E839">
        <v>2020.1</v>
      </c>
      <c r="F839">
        <v>0.148550673640366</v>
      </c>
      <c r="G839">
        <v>-0.59591503081696995</v>
      </c>
      <c r="H839">
        <v>-4.6986238377441002E-2</v>
      </c>
      <c r="I839">
        <v>0.96194864183090001</v>
      </c>
      <c r="J839">
        <v>-1.4426039705568401</v>
      </c>
      <c r="K839">
        <v>-1.7495075160015601</v>
      </c>
      <c r="L839">
        <v>-0.81939707516767202</v>
      </c>
      <c r="M839">
        <v>-1.1673991364248399</v>
      </c>
      <c r="N839" t="s">
        <v>1006</v>
      </c>
      <c r="O839" t="s">
        <v>1030</v>
      </c>
      <c r="P839" t="s">
        <v>1006</v>
      </c>
      <c r="Q839" t="s">
        <v>1007</v>
      </c>
      <c r="R839" t="s">
        <v>1030</v>
      </c>
      <c r="S839" t="s">
        <v>1030</v>
      </c>
      <c r="T839" t="s">
        <v>1030</v>
      </c>
      <c r="U839" t="s">
        <v>1030</v>
      </c>
      <c r="V839" t="s">
        <v>1009</v>
      </c>
      <c r="W839">
        <v>51</v>
      </c>
      <c r="X839">
        <v>0.36187504319442498</v>
      </c>
      <c r="Y839">
        <v>-4.8370686364172001E-2</v>
      </c>
      <c r="Z839">
        <v>-0.44080383687307301</v>
      </c>
      <c r="AA839">
        <v>-0.458904224970416</v>
      </c>
      <c r="AB839">
        <v>2.0100834081751399E-2</v>
      </c>
      <c r="AC839">
        <v>-0.18652670198625401</v>
      </c>
      <c r="AD839">
        <v>-0.13947170578867699</v>
      </c>
      <c r="AE839">
        <v>7.9238441116492697E-2</v>
      </c>
      <c r="AF839">
        <v>0.111698070970021</v>
      </c>
      <c r="AG839">
        <v>0.33026006969271399</v>
      </c>
      <c r="AH839">
        <v>0.29785033018780499</v>
      </c>
      <c r="AI839">
        <v>0.69411680107834295</v>
      </c>
      <c r="AJ839">
        <v>1.0420574162426799</v>
      </c>
      <c r="AK839">
        <v>0.148550673640366</v>
      </c>
    </row>
    <row r="840" spans="1:37" x14ac:dyDescent="0.25">
      <c r="A840" t="s">
        <v>2461</v>
      </c>
      <c r="B840" t="s">
        <v>1181</v>
      </c>
      <c r="C840" t="s">
        <v>1110</v>
      </c>
      <c r="D840" t="s">
        <v>1111</v>
      </c>
      <c r="E840">
        <v>509.6</v>
      </c>
      <c r="F840">
        <v>0.53134365507460501</v>
      </c>
      <c r="N840" t="s">
        <v>1014</v>
      </c>
      <c r="O840" t="s">
        <v>1014</v>
      </c>
      <c r="P840" t="s">
        <v>1014</v>
      </c>
      <c r="Q840" t="s">
        <v>1014</v>
      </c>
      <c r="R840" t="s">
        <v>1014</v>
      </c>
      <c r="S840" t="s">
        <v>1014</v>
      </c>
      <c r="T840" t="s">
        <v>1014</v>
      </c>
      <c r="U840" t="s">
        <v>1014</v>
      </c>
      <c r="V840" t="s">
        <v>1015</v>
      </c>
      <c r="W840">
        <v>39</v>
      </c>
      <c r="X840">
        <v>0.22932577343521601</v>
      </c>
      <c r="Y840">
        <v>0.47028635400443197</v>
      </c>
      <c r="Z840">
        <v>0.291655783583461</v>
      </c>
      <c r="AA840">
        <v>-0.39880222263805398</v>
      </c>
      <c r="AB840">
        <v>-0.46299943308962499</v>
      </c>
      <c r="AC840">
        <v>-0.11336187294069699</v>
      </c>
      <c r="AD840">
        <v>-0.28739582735556402</v>
      </c>
      <c r="AE840">
        <v>-5.95634786098296E-2</v>
      </c>
      <c r="AF840">
        <v>0.46981330691969497</v>
      </c>
      <c r="AG840">
        <v>0.59151932869656898</v>
      </c>
      <c r="AH840">
        <v>1.0223801248475599</v>
      </c>
      <c r="AI840">
        <v>0.90632611142886699</v>
      </c>
      <c r="AJ840">
        <v>0.80655434916257995</v>
      </c>
      <c r="AK840">
        <v>0.53134365507460501</v>
      </c>
    </row>
    <row r="841" spans="1:37" x14ac:dyDescent="0.25">
      <c r="A841" t="s">
        <v>2462</v>
      </c>
      <c r="B841" t="s">
        <v>1181</v>
      </c>
      <c r="C841" t="s">
        <v>1112</v>
      </c>
      <c r="D841" t="s">
        <v>1113</v>
      </c>
      <c r="E841">
        <v>337.5</v>
      </c>
      <c r="F841">
        <v>-0.89749706713802302</v>
      </c>
      <c r="N841" t="s">
        <v>1014</v>
      </c>
      <c r="O841" t="s">
        <v>1014</v>
      </c>
      <c r="P841" t="s">
        <v>1014</v>
      </c>
      <c r="Q841" t="s">
        <v>1014</v>
      </c>
      <c r="R841" t="s">
        <v>1014</v>
      </c>
      <c r="S841" t="s">
        <v>1014</v>
      </c>
      <c r="T841" t="s">
        <v>1014</v>
      </c>
      <c r="U841" t="s">
        <v>1014</v>
      </c>
      <c r="V841" t="s">
        <v>1015</v>
      </c>
      <c r="W841">
        <v>75</v>
      </c>
      <c r="X841">
        <v>-1.10764439743955</v>
      </c>
      <c r="Y841">
        <v>-0.96935776260976103</v>
      </c>
      <c r="Z841">
        <v>-1.08153020626924</v>
      </c>
      <c r="AA841">
        <v>-0.98355868408104496</v>
      </c>
      <c r="AB841">
        <v>-1.0106798439331399</v>
      </c>
      <c r="AC841">
        <v>-0.94210398060863398</v>
      </c>
      <c r="AD841">
        <v>-1.19334142074794</v>
      </c>
      <c r="AE841">
        <v>-0.74171263193317505</v>
      </c>
      <c r="AF841">
        <v>-0.85136816779949098</v>
      </c>
      <c r="AG841">
        <v>-0.62919490446540904</v>
      </c>
      <c r="AH841">
        <v>-3.9936592676275501E-2</v>
      </c>
      <c r="AI841">
        <v>-0.293150553319175</v>
      </c>
      <c r="AJ841">
        <v>-0.72517067131808</v>
      </c>
      <c r="AK841">
        <v>-0.89749706713802302</v>
      </c>
    </row>
    <row r="842" spans="1:37" x14ac:dyDescent="0.25">
      <c r="A842" t="s">
        <v>2463</v>
      </c>
      <c r="B842" t="s">
        <v>1181</v>
      </c>
      <c r="C842" t="s">
        <v>1114</v>
      </c>
      <c r="D842" t="s">
        <v>1115</v>
      </c>
      <c r="E842">
        <v>463.9</v>
      </c>
      <c r="F842">
        <v>-0.224713042109838</v>
      </c>
      <c r="N842" t="s">
        <v>1014</v>
      </c>
      <c r="O842" t="s">
        <v>1014</v>
      </c>
      <c r="P842" t="s">
        <v>1014</v>
      </c>
      <c r="Q842" t="s">
        <v>1014</v>
      </c>
      <c r="R842" t="s">
        <v>1014</v>
      </c>
      <c r="S842" t="s">
        <v>1014</v>
      </c>
      <c r="T842" t="s">
        <v>1014</v>
      </c>
      <c r="U842" t="s">
        <v>1014</v>
      </c>
      <c r="V842" t="s">
        <v>1015</v>
      </c>
      <c r="W842">
        <v>60</v>
      </c>
      <c r="X842">
        <v>-1.35757177681386</v>
      </c>
      <c r="Y842">
        <v>-1.3212594460118601</v>
      </c>
      <c r="Z842">
        <v>-1.3833844648622899</v>
      </c>
      <c r="AA842">
        <v>-1.4046866213504801</v>
      </c>
      <c r="AB842">
        <v>-1.3682798611376299</v>
      </c>
      <c r="AC842">
        <v>-1.4111998409105</v>
      </c>
      <c r="AD842">
        <v>-1.3500050588154699</v>
      </c>
      <c r="AE842">
        <v>-1.2764235716601999</v>
      </c>
      <c r="AF842">
        <v>-1.1729470169699201</v>
      </c>
      <c r="AG842">
        <v>-1.2167493275039201</v>
      </c>
      <c r="AH842">
        <v>-0.90273752986073497</v>
      </c>
      <c r="AI842">
        <v>-0.71891163634588295</v>
      </c>
      <c r="AJ842">
        <v>0.113352623660327</v>
      </c>
      <c r="AK842">
        <v>-0.224713042109838</v>
      </c>
    </row>
    <row r="843" spans="1:37" x14ac:dyDescent="0.25">
      <c r="A843" t="s">
        <v>2464</v>
      </c>
      <c r="B843" t="s">
        <v>1181</v>
      </c>
      <c r="C843" t="s">
        <v>1116</v>
      </c>
      <c r="D843" t="s">
        <v>1117</v>
      </c>
      <c r="E843">
        <v>1397.6</v>
      </c>
      <c r="F843">
        <v>1.6267302615642201</v>
      </c>
      <c r="G843">
        <v>-0.60994542906094396</v>
      </c>
      <c r="H843">
        <v>0.80491965563701695</v>
      </c>
      <c r="I843">
        <v>1.0107525586758701</v>
      </c>
      <c r="J843">
        <v>0.91535674776550502</v>
      </c>
      <c r="K843">
        <v>-0.74645025057439995</v>
      </c>
      <c r="L843">
        <v>0.35682566645827302</v>
      </c>
      <c r="M843">
        <v>1.5352508708622099E-2</v>
      </c>
      <c r="N843" t="s">
        <v>1020</v>
      </c>
      <c r="O843" t="s">
        <v>1030</v>
      </c>
      <c r="P843" t="s">
        <v>1008</v>
      </c>
      <c r="Q843" t="s">
        <v>1007</v>
      </c>
      <c r="R843" t="s">
        <v>1007</v>
      </c>
      <c r="S843" t="s">
        <v>1021</v>
      </c>
      <c r="T843" t="s">
        <v>1008</v>
      </c>
      <c r="U843" t="s">
        <v>1006</v>
      </c>
      <c r="V843" t="s">
        <v>1009</v>
      </c>
      <c r="W843">
        <v>6</v>
      </c>
      <c r="X843">
        <v>-0.78685565190478901</v>
      </c>
      <c r="Y843">
        <v>-0.52828206609308903</v>
      </c>
      <c r="Z843">
        <v>-0.50789174669164205</v>
      </c>
      <c r="AA843">
        <v>0.64670944349082005</v>
      </c>
      <c r="AB843">
        <v>0.82582971487220203</v>
      </c>
      <c r="AC843">
        <v>-0.23607764721449001</v>
      </c>
      <c r="AD843">
        <v>-2.4360383780527902E-3</v>
      </c>
      <c r="AE843">
        <v>-0.12538285438740401</v>
      </c>
      <c r="AF843">
        <v>2.0570968500533599E-2</v>
      </c>
      <c r="AG843">
        <v>0.16099271568253601</v>
      </c>
      <c r="AH843">
        <v>0.364578519438022</v>
      </c>
      <c r="AI843">
        <v>0.79453757493546895</v>
      </c>
      <c r="AJ843">
        <v>1.3618515142941401</v>
      </c>
      <c r="AK843">
        <v>1.6267302615642201</v>
      </c>
    </row>
    <row r="844" spans="1:37" x14ac:dyDescent="0.25">
      <c r="A844" t="s">
        <v>2465</v>
      </c>
      <c r="B844" t="s">
        <v>1181</v>
      </c>
      <c r="C844" t="s">
        <v>1118</v>
      </c>
      <c r="D844" t="s">
        <v>1119</v>
      </c>
      <c r="E844">
        <v>385.9</v>
      </c>
      <c r="F844">
        <v>0.21069333852765401</v>
      </c>
      <c r="N844" t="s">
        <v>1014</v>
      </c>
      <c r="O844" t="s">
        <v>1014</v>
      </c>
      <c r="P844" t="s">
        <v>1014</v>
      </c>
      <c r="Q844" t="s">
        <v>1014</v>
      </c>
      <c r="R844" t="s">
        <v>1014</v>
      </c>
      <c r="S844" t="s">
        <v>1014</v>
      </c>
      <c r="T844" t="s">
        <v>1014</v>
      </c>
      <c r="U844" t="s">
        <v>1014</v>
      </c>
      <c r="V844" t="s">
        <v>1015</v>
      </c>
      <c r="W844">
        <v>47</v>
      </c>
      <c r="X844">
        <v>-1.2228296667556799</v>
      </c>
      <c r="Y844">
        <v>-1.23506171427143</v>
      </c>
      <c r="Z844">
        <v>-1.23421098066713</v>
      </c>
      <c r="AA844">
        <v>-1.2350704095675</v>
      </c>
      <c r="AB844">
        <v>-1.2951855591168699</v>
      </c>
      <c r="AC844">
        <v>-1.38913985784866</v>
      </c>
      <c r="AD844">
        <v>-1.34517779801605</v>
      </c>
      <c r="AE844">
        <v>-1.02603067738208</v>
      </c>
      <c r="AF844">
        <v>-0.74739548242565601</v>
      </c>
      <c r="AG844">
        <v>-0.78316256221662495</v>
      </c>
      <c r="AH844">
        <v>-0.49285343489838701</v>
      </c>
      <c r="AI844">
        <v>-0.398586801350927</v>
      </c>
      <c r="AJ844">
        <v>-0.192673685054778</v>
      </c>
      <c r="AK844">
        <v>0.21069333852765401</v>
      </c>
    </row>
    <row r="845" spans="1:37" x14ac:dyDescent="0.25">
      <c r="A845" t="s">
        <v>2466</v>
      </c>
      <c r="B845" t="s">
        <v>1181</v>
      </c>
      <c r="C845" t="s">
        <v>1120</v>
      </c>
      <c r="D845" t="s">
        <v>1121</v>
      </c>
      <c r="E845">
        <v>244.5</v>
      </c>
      <c r="F845">
        <v>-0.48722156377099901</v>
      </c>
      <c r="N845" t="s">
        <v>1014</v>
      </c>
      <c r="O845" t="s">
        <v>1014</v>
      </c>
      <c r="P845" t="s">
        <v>1014</v>
      </c>
      <c r="Q845" t="s">
        <v>1014</v>
      </c>
      <c r="R845" t="s">
        <v>1014</v>
      </c>
      <c r="S845" t="s">
        <v>1014</v>
      </c>
      <c r="T845" t="s">
        <v>1014</v>
      </c>
      <c r="U845" t="s">
        <v>1014</v>
      </c>
      <c r="V845" t="s">
        <v>1015</v>
      </c>
      <c r="W845">
        <v>65</v>
      </c>
      <c r="X845">
        <v>-0.93192839261481997</v>
      </c>
      <c r="Y845">
        <v>-0.84152630509040005</v>
      </c>
      <c r="Z845">
        <v>-0.86510490441544396</v>
      </c>
      <c r="AA845">
        <v>-1.0620742324043599</v>
      </c>
      <c r="AB845">
        <v>-0.88200443434239595</v>
      </c>
      <c r="AC845">
        <v>-0.75076613107206902</v>
      </c>
      <c r="AD845">
        <v>-0.82430129918401995</v>
      </c>
      <c r="AE845">
        <v>-0.54719733853990804</v>
      </c>
      <c r="AF845">
        <v>-0.546392760623159</v>
      </c>
      <c r="AG845">
        <v>-0.74310482201169004</v>
      </c>
      <c r="AH845">
        <v>9.3662907187116604E-2</v>
      </c>
      <c r="AI845">
        <v>-1.0599111437625801</v>
      </c>
      <c r="AJ845">
        <v>-0.887958318708157</v>
      </c>
      <c r="AK845">
        <v>-0.48722156377099901</v>
      </c>
    </row>
    <row r="846" spans="1:37" x14ac:dyDescent="0.25">
      <c r="A846" t="s">
        <v>2467</v>
      </c>
      <c r="B846" t="s">
        <v>1181</v>
      </c>
      <c r="C846" t="s">
        <v>1122</v>
      </c>
      <c r="D846" t="s">
        <v>1123</v>
      </c>
      <c r="E846">
        <v>2881.9</v>
      </c>
      <c r="F846">
        <v>-0.56767607906126105</v>
      </c>
      <c r="G846">
        <v>0.81147347622826904</v>
      </c>
      <c r="H846">
        <v>-0.86708444963079201</v>
      </c>
      <c r="I846">
        <v>-1.6413730564468799E-2</v>
      </c>
      <c r="J846">
        <v>0.82962397554162204</v>
      </c>
      <c r="K846">
        <v>1.3190287065777699</v>
      </c>
      <c r="L846">
        <v>-0.44751793690120301</v>
      </c>
      <c r="M846">
        <v>1.59369483308759</v>
      </c>
      <c r="N846" t="s">
        <v>1030</v>
      </c>
      <c r="O846" t="s">
        <v>1007</v>
      </c>
      <c r="P846" t="s">
        <v>1021</v>
      </c>
      <c r="Q846" t="s">
        <v>1006</v>
      </c>
      <c r="R846" t="s">
        <v>1007</v>
      </c>
      <c r="S846" t="s">
        <v>1007</v>
      </c>
      <c r="T846" t="s">
        <v>1021</v>
      </c>
      <c r="U846" t="s">
        <v>1007</v>
      </c>
      <c r="V846" t="s">
        <v>1009</v>
      </c>
      <c r="W846">
        <v>66</v>
      </c>
      <c r="X846">
        <v>-0.94659665597876497</v>
      </c>
      <c r="Y846">
        <v>-1.17065726774416</v>
      </c>
      <c r="Z846">
        <v>-0.98534677409066496</v>
      </c>
      <c r="AA846">
        <v>-0.99263824724773497</v>
      </c>
      <c r="AB846">
        <v>-0.87206885823751901</v>
      </c>
      <c r="AC846">
        <v>-0.89567512359814005</v>
      </c>
      <c r="AD846">
        <v>-1.0425848392007</v>
      </c>
      <c r="AE846">
        <v>-0.78477628143474698</v>
      </c>
      <c r="AF846">
        <v>-0.60145407645980598</v>
      </c>
      <c r="AG846">
        <v>-0.53292820626460502</v>
      </c>
      <c r="AH846">
        <v>0.14959949503174999</v>
      </c>
      <c r="AI846">
        <v>0.38573316552349901</v>
      </c>
      <c r="AJ846">
        <v>-0.124303121070721</v>
      </c>
      <c r="AK846">
        <v>-0.56767607906126105</v>
      </c>
    </row>
    <row r="847" spans="1:37" x14ac:dyDescent="0.25">
      <c r="A847" t="s">
        <v>2468</v>
      </c>
      <c r="B847" t="s">
        <v>1181</v>
      </c>
      <c r="C847" t="s">
        <v>1124</v>
      </c>
      <c r="D847" t="s">
        <v>1125</v>
      </c>
      <c r="E847">
        <v>5536.6</v>
      </c>
      <c r="F847">
        <v>-0.61635929688038105</v>
      </c>
      <c r="G847">
        <v>0.82352920091653503</v>
      </c>
      <c r="H847">
        <v>-0.20504585244217599</v>
      </c>
      <c r="I847">
        <v>8.2022045337928104E-2</v>
      </c>
      <c r="J847">
        <v>0.76589673253444002</v>
      </c>
      <c r="K847">
        <v>0.20995027723373599</v>
      </c>
      <c r="L847">
        <v>-0.77448813401196404</v>
      </c>
      <c r="M847">
        <v>0.70790965511464499</v>
      </c>
      <c r="N847" t="s">
        <v>1030</v>
      </c>
      <c r="O847" t="s">
        <v>1007</v>
      </c>
      <c r="P847" t="s">
        <v>1021</v>
      </c>
      <c r="Q847" t="s">
        <v>1006</v>
      </c>
      <c r="R847" t="s">
        <v>1007</v>
      </c>
      <c r="S847" t="s">
        <v>1006</v>
      </c>
      <c r="T847" t="s">
        <v>1021</v>
      </c>
      <c r="U847" t="s">
        <v>1008</v>
      </c>
      <c r="V847" t="s">
        <v>1009</v>
      </c>
      <c r="W847">
        <v>67</v>
      </c>
      <c r="X847">
        <v>-0.69308638486503105</v>
      </c>
      <c r="Y847">
        <v>-0.44492971216302002</v>
      </c>
      <c r="Z847">
        <v>-0.25843992014047601</v>
      </c>
      <c r="AA847">
        <v>-0.61954388040727804</v>
      </c>
      <c r="AB847">
        <v>-0.900256014131811</v>
      </c>
      <c r="AC847">
        <v>-0.95213642840295798</v>
      </c>
      <c r="AD847">
        <v>-0.409409062833899</v>
      </c>
      <c r="AE847">
        <v>-0.18826216347573899</v>
      </c>
      <c r="AF847">
        <v>-0.381001391552233</v>
      </c>
      <c r="AG847">
        <v>-0.65640038380045296</v>
      </c>
      <c r="AH847">
        <v>-0.35272956765557301</v>
      </c>
      <c r="AI847">
        <v>0.14467640921307101</v>
      </c>
      <c r="AJ847">
        <v>-0.18964150102543301</v>
      </c>
      <c r="AK847">
        <v>-0.61635929688038105</v>
      </c>
    </row>
    <row r="848" spans="1:37" x14ac:dyDescent="0.25">
      <c r="A848" t="s">
        <v>2469</v>
      </c>
      <c r="B848" t="s">
        <v>1181</v>
      </c>
      <c r="C848" t="s">
        <v>1126</v>
      </c>
      <c r="D848" t="s">
        <v>1127</v>
      </c>
      <c r="E848">
        <v>2481.4</v>
      </c>
      <c r="F848">
        <v>-0.26745910551072799</v>
      </c>
      <c r="G848">
        <v>-8.5226858012534004E-2</v>
      </c>
      <c r="H848">
        <v>0.198116069594446</v>
      </c>
      <c r="I848">
        <v>0.84930887393042298</v>
      </c>
      <c r="J848">
        <v>-0.85373058303068605</v>
      </c>
      <c r="K848">
        <v>-0.89885815736724095</v>
      </c>
      <c r="L848">
        <v>-2.8390834837430001E-2</v>
      </c>
      <c r="M848">
        <v>-0.86296338219989199</v>
      </c>
      <c r="N848" t="s">
        <v>1021</v>
      </c>
      <c r="O848" t="s">
        <v>1006</v>
      </c>
      <c r="P848" t="s">
        <v>1006</v>
      </c>
      <c r="Q848" t="s">
        <v>1008</v>
      </c>
      <c r="R848" t="s">
        <v>1030</v>
      </c>
      <c r="S848" t="s">
        <v>1021</v>
      </c>
      <c r="T848" t="s">
        <v>1008</v>
      </c>
      <c r="U848" t="s">
        <v>1021</v>
      </c>
      <c r="V848" t="s">
        <v>1009</v>
      </c>
      <c r="W848">
        <v>61</v>
      </c>
      <c r="X848">
        <v>0.38250594501604501</v>
      </c>
      <c r="Y848">
        <v>0.157705472325645</v>
      </c>
      <c r="Z848">
        <v>-0.36946444390612598</v>
      </c>
      <c r="AA848">
        <v>-0.50155307288803797</v>
      </c>
      <c r="AB848">
        <v>-0.23081697028597201</v>
      </c>
      <c r="AC848">
        <v>-0.41466867954256598</v>
      </c>
      <c r="AD848">
        <v>0.23990860981575499</v>
      </c>
      <c r="AE848">
        <v>0.63400245758570695</v>
      </c>
      <c r="AF848">
        <v>0.22870897267554199</v>
      </c>
      <c r="AG848">
        <v>-0.38307670733869098</v>
      </c>
      <c r="AH848">
        <v>0.39069424385245</v>
      </c>
      <c r="AI848">
        <v>0.79513530133619603</v>
      </c>
      <c r="AJ848">
        <v>0.42154426440182602</v>
      </c>
      <c r="AK848">
        <v>-0.26745910551072799</v>
      </c>
    </row>
    <row r="849" spans="1:37" x14ac:dyDescent="0.25">
      <c r="A849" t="s">
        <v>2470</v>
      </c>
      <c r="B849" t="s">
        <v>1181</v>
      </c>
      <c r="C849" t="s">
        <v>1128</v>
      </c>
      <c r="D849" t="s">
        <v>1129</v>
      </c>
      <c r="E849">
        <v>3566.5</v>
      </c>
      <c r="F849">
        <v>-0.62992871368741099</v>
      </c>
      <c r="G849">
        <v>1.01883606802599</v>
      </c>
      <c r="H849">
        <v>-7.6413762900261204E-3</v>
      </c>
      <c r="I849">
        <v>0.53060404980586595</v>
      </c>
      <c r="J849">
        <v>0.12679641534854399</v>
      </c>
      <c r="K849">
        <v>-0.244418698001897</v>
      </c>
      <c r="L849">
        <v>-0.30712783722696602</v>
      </c>
      <c r="M849">
        <v>0.12429542982391301</v>
      </c>
      <c r="N849" t="s">
        <v>1030</v>
      </c>
      <c r="O849" t="s">
        <v>1007</v>
      </c>
      <c r="P849" t="s">
        <v>1006</v>
      </c>
      <c r="Q849" t="s">
        <v>1006</v>
      </c>
      <c r="R849" t="s">
        <v>1006</v>
      </c>
      <c r="S849" t="s">
        <v>1006</v>
      </c>
      <c r="T849" t="s">
        <v>1006</v>
      </c>
      <c r="U849" t="s">
        <v>1006</v>
      </c>
      <c r="V849" t="s">
        <v>1009</v>
      </c>
      <c r="W849">
        <v>68</v>
      </c>
      <c r="X849">
        <v>-3.1648749222600699E-2</v>
      </c>
      <c r="Y849">
        <v>-0.37507066758444901</v>
      </c>
      <c r="Z849">
        <v>-0.97778540690459304</v>
      </c>
      <c r="AA849">
        <v>-0.23930700992891199</v>
      </c>
      <c r="AB849">
        <v>6.0161279304808801E-2</v>
      </c>
      <c r="AC849">
        <v>-0.55172098317630103</v>
      </c>
      <c r="AD849">
        <v>-0.222979164718828</v>
      </c>
      <c r="AE849">
        <v>0.73837045728179695</v>
      </c>
      <c r="AF849">
        <v>0.29017077153960902</v>
      </c>
      <c r="AG849">
        <v>-0.72734040073462303</v>
      </c>
      <c r="AH849">
        <v>-0.82586432853426295</v>
      </c>
      <c r="AI849">
        <v>9.8254008225232795E-2</v>
      </c>
      <c r="AJ849">
        <v>0.35183077718932698</v>
      </c>
      <c r="AK849">
        <v>-0.62992871368741099</v>
      </c>
    </row>
    <row r="850" spans="1:37" x14ac:dyDescent="0.25">
      <c r="A850" t="s">
        <v>2471</v>
      </c>
      <c r="B850" t="s">
        <v>1181</v>
      </c>
      <c r="C850" t="s">
        <v>1130</v>
      </c>
      <c r="D850" t="s">
        <v>1131</v>
      </c>
      <c r="E850">
        <v>4869.3</v>
      </c>
      <c r="F850">
        <v>-1.10793357401472</v>
      </c>
      <c r="G850">
        <v>-0.61270588678124605</v>
      </c>
      <c r="H850">
        <v>-0.11738471209673</v>
      </c>
      <c r="I850">
        <v>0.83993615265489097</v>
      </c>
      <c r="J850">
        <v>-1.3154082964292799</v>
      </c>
      <c r="K850">
        <v>-1.18176244284383</v>
      </c>
      <c r="L850">
        <v>-0.95205960865300698</v>
      </c>
      <c r="M850">
        <v>-2.49731139951471</v>
      </c>
      <c r="N850" t="s">
        <v>1030</v>
      </c>
      <c r="O850" t="s">
        <v>1030</v>
      </c>
      <c r="P850" t="s">
        <v>1006</v>
      </c>
      <c r="Q850" t="s">
        <v>1008</v>
      </c>
      <c r="R850" t="s">
        <v>1030</v>
      </c>
      <c r="S850" t="s">
        <v>1030</v>
      </c>
      <c r="T850" t="s">
        <v>1030</v>
      </c>
      <c r="U850" t="s">
        <v>1030</v>
      </c>
      <c r="V850" t="s">
        <v>1009</v>
      </c>
      <c r="W850">
        <v>76</v>
      </c>
      <c r="X850">
        <v>0.28349612013029102</v>
      </c>
      <c r="Y850">
        <v>0.70869558362919305</v>
      </c>
      <c r="Z850">
        <v>0.54172536223765699</v>
      </c>
      <c r="AA850">
        <v>9.8392379761014406E-2</v>
      </c>
      <c r="AB850">
        <v>-0.36677805049599199</v>
      </c>
      <c r="AC850">
        <v>-0.55121274101093698</v>
      </c>
      <c r="AD850">
        <v>-0.34248100107799101</v>
      </c>
      <c r="AE850">
        <v>-0.20139250804671199</v>
      </c>
      <c r="AF850">
        <v>-0.249730821553176</v>
      </c>
      <c r="AG850">
        <v>-0.69510857768359202</v>
      </c>
      <c r="AH850">
        <v>-0.84955815011182401</v>
      </c>
      <c r="AI850">
        <v>-0.38855196078368698</v>
      </c>
      <c r="AJ850">
        <v>-0.69172639767243804</v>
      </c>
      <c r="AK850">
        <v>-1.10793357401472</v>
      </c>
    </row>
    <row r="851" spans="1:37" x14ac:dyDescent="0.25">
      <c r="A851" t="s">
        <v>2472</v>
      </c>
      <c r="B851" t="s">
        <v>1181</v>
      </c>
      <c r="C851" t="s">
        <v>1132</v>
      </c>
      <c r="D851" t="s">
        <v>1133</v>
      </c>
      <c r="E851">
        <v>1315.7</v>
      </c>
      <c r="F851">
        <v>0.75170986264755801</v>
      </c>
      <c r="G851">
        <v>1.1387573202293899</v>
      </c>
      <c r="H851">
        <v>1.4718134960425999</v>
      </c>
      <c r="I851">
        <v>0.68323873108683297</v>
      </c>
      <c r="J851">
        <v>0.65359568702053805</v>
      </c>
      <c r="K851">
        <v>1.53765563407226</v>
      </c>
      <c r="L851">
        <v>-0.248654619762854</v>
      </c>
      <c r="M851">
        <v>0.34102617064461899</v>
      </c>
      <c r="N851" t="s">
        <v>1051</v>
      </c>
      <c r="O851" t="s">
        <v>1007</v>
      </c>
      <c r="P851" t="s">
        <v>1007</v>
      </c>
      <c r="Q851" t="s">
        <v>1008</v>
      </c>
      <c r="R851" t="s">
        <v>1007</v>
      </c>
      <c r="S851" t="s">
        <v>1007</v>
      </c>
      <c r="T851" t="s">
        <v>1006</v>
      </c>
      <c r="U851" t="s">
        <v>1008</v>
      </c>
      <c r="V851" t="s">
        <v>1009</v>
      </c>
      <c r="W851">
        <v>31</v>
      </c>
      <c r="X851">
        <v>5.8441165123895002E-2</v>
      </c>
      <c r="Y851">
        <v>0.34065124322130502</v>
      </c>
      <c r="Z851">
        <v>0.209689353084338</v>
      </c>
      <c r="AA851">
        <v>0.26125126215744998</v>
      </c>
      <c r="AB851">
        <v>0.45749385736636999</v>
      </c>
      <c r="AC851">
        <v>0.35793194255362598</v>
      </c>
      <c r="AD851">
        <v>0.66756186854172095</v>
      </c>
      <c r="AE851">
        <v>0.51066816152389805</v>
      </c>
      <c r="AF851">
        <v>0.45418117641107503</v>
      </c>
      <c r="AG851">
        <v>0.15128230966359499</v>
      </c>
      <c r="AH851">
        <v>0.49270617479717199</v>
      </c>
      <c r="AI851">
        <v>0.69358662954893002</v>
      </c>
      <c r="AJ851">
        <v>0.78280724621347897</v>
      </c>
      <c r="AK851">
        <v>0.75170986264755801</v>
      </c>
    </row>
    <row r="852" spans="1:37" x14ac:dyDescent="0.25">
      <c r="A852" t="s">
        <v>2473</v>
      </c>
      <c r="B852" t="s">
        <v>1181</v>
      </c>
      <c r="C852" t="s">
        <v>1134</v>
      </c>
      <c r="D852" t="s">
        <v>1135</v>
      </c>
      <c r="E852">
        <v>3466.8</v>
      </c>
      <c r="F852">
        <v>0.32900749891954401</v>
      </c>
      <c r="G852">
        <v>5.1672083485925704</v>
      </c>
      <c r="H852">
        <v>-8.2717963744003503E-2</v>
      </c>
      <c r="I852">
        <v>0.27076040205697599</v>
      </c>
      <c r="J852">
        <v>1.2444096372703599</v>
      </c>
      <c r="K852">
        <v>1.5036048016282699</v>
      </c>
      <c r="L852">
        <v>-0.92484142604465103</v>
      </c>
      <c r="M852">
        <v>1.1187763666271999</v>
      </c>
      <c r="N852" t="s">
        <v>1008</v>
      </c>
      <c r="O852" t="s">
        <v>1007</v>
      </c>
      <c r="P852" t="s">
        <v>1006</v>
      </c>
      <c r="Q852" t="s">
        <v>1006</v>
      </c>
      <c r="R852" t="s">
        <v>1007</v>
      </c>
      <c r="S852" t="s">
        <v>1007</v>
      </c>
      <c r="T852" t="s">
        <v>1030</v>
      </c>
      <c r="U852" t="s">
        <v>1007</v>
      </c>
      <c r="V852" t="s">
        <v>1009</v>
      </c>
      <c r="W852">
        <v>45</v>
      </c>
      <c r="X852">
        <v>9.1833387528179197E-2</v>
      </c>
      <c r="Y852">
        <v>4.99424488350192E-2</v>
      </c>
      <c r="Z852">
        <v>-0.20069927968485199</v>
      </c>
      <c r="AA852">
        <v>-0.28801387601228501</v>
      </c>
      <c r="AB852">
        <v>-0.32148462022931101</v>
      </c>
      <c r="AC852">
        <v>-0.38640403745462598</v>
      </c>
      <c r="AD852">
        <v>-4.6593631445955297E-2</v>
      </c>
      <c r="AE852">
        <v>0.27457086339061099</v>
      </c>
      <c r="AF852">
        <v>0.323732310318191</v>
      </c>
      <c r="AG852">
        <v>-0.31826549706964202</v>
      </c>
      <c r="AH852">
        <v>9.8254440151990599E-2</v>
      </c>
      <c r="AI852">
        <v>0.71862269132558898</v>
      </c>
      <c r="AJ852">
        <v>0.81820658324384499</v>
      </c>
      <c r="AK852">
        <v>0.32900749891954401</v>
      </c>
    </row>
    <row r="853" spans="1:37" x14ac:dyDescent="0.25">
      <c r="A853" t="s">
        <v>2474</v>
      </c>
      <c r="B853" t="s">
        <v>1181</v>
      </c>
      <c r="C853" t="s">
        <v>1136</v>
      </c>
      <c r="D853" t="s">
        <v>1137</v>
      </c>
      <c r="E853">
        <v>3571.7</v>
      </c>
      <c r="F853">
        <v>-3.7288045024605199E-2</v>
      </c>
      <c r="G853">
        <v>6.5629987809309798</v>
      </c>
      <c r="H853">
        <v>-0.79307642838222103</v>
      </c>
      <c r="I853">
        <v>-0.192584796499285</v>
      </c>
      <c r="J853">
        <v>1.56178380054305</v>
      </c>
      <c r="K853">
        <v>0.97900128362709304</v>
      </c>
      <c r="L853">
        <v>-0.84504537167210303</v>
      </c>
      <c r="M853">
        <v>0.89213737699275097</v>
      </c>
      <c r="N853" t="s">
        <v>1006</v>
      </c>
      <c r="O853" t="s">
        <v>1007</v>
      </c>
      <c r="P853" t="s">
        <v>1021</v>
      </c>
      <c r="Q853" t="s">
        <v>1021</v>
      </c>
      <c r="R853" t="s">
        <v>1007</v>
      </c>
      <c r="S853" t="s">
        <v>1008</v>
      </c>
      <c r="T853" t="s">
        <v>1030</v>
      </c>
      <c r="U853" t="s">
        <v>1007</v>
      </c>
      <c r="V853" t="s">
        <v>1009</v>
      </c>
      <c r="W853">
        <v>57</v>
      </c>
      <c r="X853">
        <v>-0.31472401513237203</v>
      </c>
      <c r="Y853">
        <v>-8.4575684866128403E-2</v>
      </c>
      <c r="Z853">
        <v>-0.225083754554496</v>
      </c>
      <c r="AA853">
        <v>-0.35287090926397002</v>
      </c>
      <c r="AB853">
        <v>-0.56104875654726605</v>
      </c>
      <c r="AC853">
        <v>-0.40799694211506199</v>
      </c>
      <c r="AD853">
        <v>-7.3501036982564303E-3</v>
      </c>
      <c r="AE853">
        <v>3.9269361579187298E-2</v>
      </c>
      <c r="AF853">
        <v>-0.16197852004563301</v>
      </c>
      <c r="AG853">
        <v>-0.66373585101625299</v>
      </c>
      <c r="AH853">
        <v>-0.138901682683022</v>
      </c>
      <c r="AI853">
        <v>0.54023317822427697</v>
      </c>
      <c r="AJ853">
        <v>0.400632379169853</v>
      </c>
      <c r="AK853">
        <v>-3.7288045024605199E-2</v>
      </c>
    </row>
    <row r="854" spans="1:37" x14ac:dyDescent="0.25">
      <c r="A854" t="s">
        <v>2475</v>
      </c>
      <c r="B854" t="s">
        <v>1181</v>
      </c>
      <c r="C854" t="s">
        <v>1138</v>
      </c>
      <c r="D854" t="s">
        <v>1139</v>
      </c>
      <c r="E854">
        <v>597.79999999999995</v>
      </c>
      <c r="F854">
        <v>-0.69113577785501101</v>
      </c>
      <c r="G854">
        <v>0.17218299102534601</v>
      </c>
      <c r="H854">
        <v>-8.7451801072993204E-2</v>
      </c>
      <c r="I854">
        <v>0.22530313445069</v>
      </c>
      <c r="J854">
        <v>0.52689240163602502</v>
      </c>
      <c r="K854">
        <v>-0.57705058361211004</v>
      </c>
      <c r="L854">
        <v>-0.62995576112586904</v>
      </c>
      <c r="M854">
        <v>-1.11839471130208</v>
      </c>
      <c r="N854" t="s">
        <v>1030</v>
      </c>
      <c r="O854" t="s">
        <v>1008</v>
      </c>
      <c r="P854" t="s">
        <v>1006</v>
      </c>
      <c r="Q854" t="s">
        <v>1006</v>
      </c>
      <c r="R854" t="s">
        <v>1008</v>
      </c>
      <c r="S854" t="s">
        <v>1021</v>
      </c>
      <c r="T854" t="s">
        <v>1021</v>
      </c>
      <c r="U854" t="s">
        <v>1030</v>
      </c>
      <c r="V854" t="s">
        <v>1009</v>
      </c>
      <c r="W854">
        <v>71</v>
      </c>
      <c r="X854">
        <v>-0.20953891729528901</v>
      </c>
      <c r="Y854">
        <v>-0.82213164725794596</v>
      </c>
      <c r="Z854">
        <v>-0.95088654572053399</v>
      </c>
      <c r="AA854">
        <v>-0.687830624399284</v>
      </c>
      <c r="AB854">
        <v>-1.1610639556142599</v>
      </c>
      <c r="AC854">
        <v>-0.62233101541029001</v>
      </c>
      <c r="AD854">
        <v>-0.65993757832477196</v>
      </c>
      <c r="AE854">
        <v>-0.57927679317216296</v>
      </c>
      <c r="AF854">
        <v>0.89348462764666203</v>
      </c>
      <c r="AG854">
        <v>-0.65798014644490299</v>
      </c>
      <c r="AH854">
        <v>-0.88469807393170397</v>
      </c>
      <c r="AI854">
        <v>-0.40629112934316802</v>
      </c>
      <c r="AJ854">
        <v>-1.00738097493257</v>
      </c>
      <c r="AK854">
        <v>-0.69113577785501101</v>
      </c>
    </row>
    <row r="855" spans="1:37" x14ac:dyDescent="0.25">
      <c r="A855" t="s">
        <v>2476</v>
      </c>
      <c r="B855" t="s">
        <v>1181</v>
      </c>
      <c r="C855" t="s">
        <v>1140</v>
      </c>
      <c r="D855" t="s">
        <v>1141</v>
      </c>
      <c r="E855">
        <v>791.3</v>
      </c>
      <c r="F855">
        <v>0.575287437455682</v>
      </c>
      <c r="G855">
        <v>1.0240215838537099</v>
      </c>
      <c r="H855">
        <v>1.8616298203215</v>
      </c>
      <c r="I855">
        <v>-0.67427892035861103</v>
      </c>
      <c r="J855">
        <v>0.64738764180260899</v>
      </c>
      <c r="K855">
        <v>0.44325897673578502</v>
      </c>
      <c r="L855">
        <v>-0.80413178775406702</v>
      </c>
      <c r="M855">
        <v>0.52661043703265698</v>
      </c>
      <c r="N855" t="s">
        <v>1051</v>
      </c>
      <c r="O855" t="s">
        <v>1007</v>
      </c>
      <c r="P855" t="s">
        <v>1007</v>
      </c>
      <c r="Q855" t="s">
        <v>1021</v>
      </c>
      <c r="R855" t="s">
        <v>1007</v>
      </c>
      <c r="S855" t="s">
        <v>1006</v>
      </c>
      <c r="T855" t="s">
        <v>1021</v>
      </c>
      <c r="U855" t="s">
        <v>1008</v>
      </c>
      <c r="V855" t="s">
        <v>1009</v>
      </c>
      <c r="W855">
        <v>37</v>
      </c>
      <c r="X855">
        <v>0.43997085777008399</v>
      </c>
      <c r="Y855">
        <v>0.393319679356185</v>
      </c>
      <c r="Z855">
        <v>-0.29495831383666798</v>
      </c>
      <c r="AA855">
        <v>-0.42908906678374098</v>
      </c>
      <c r="AB855">
        <v>-0.32986928667745502</v>
      </c>
      <c r="AC855">
        <v>-0.78789630428197999</v>
      </c>
      <c r="AD855">
        <v>-0.88102510875635898</v>
      </c>
      <c r="AE855">
        <v>0.27816216179323999</v>
      </c>
      <c r="AF855">
        <v>0.83072511833718798</v>
      </c>
      <c r="AG855">
        <v>-0.63623540036117798</v>
      </c>
      <c r="AH855">
        <v>-0.47443254909950699</v>
      </c>
      <c r="AI855">
        <v>0.74105147136608696</v>
      </c>
      <c r="AJ855">
        <v>0.71519898703560503</v>
      </c>
      <c r="AK855">
        <v>0.575287437455682</v>
      </c>
    </row>
    <row r="856" spans="1:37" x14ac:dyDescent="0.25">
      <c r="A856" t="s">
        <v>2477</v>
      </c>
      <c r="B856" t="s">
        <v>1181</v>
      </c>
      <c r="C856" t="s">
        <v>1142</v>
      </c>
      <c r="D856" t="s">
        <v>1143</v>
      </c>
      <c r="E856">
        <v>890.2</v>
      </c>
      <c r="F856">
        <v>0.97120251356770804</v>
      </c>
      <c r="G856">
        <v>2.7087727642737902</v>
      </c>
      <c r="H856">
        <v>-1.25690077390969</v>
      </c>
      <c r="I856">
        <v>-0.80444179352741996</v>
      </c>
      <c r="J856">
        <v>0.73025289517638903</v>
      </c>
      <c r="K856">
        <v>0.16993318134951099</v>
      </c>
      <c r="L856">
        <v>8.1344592233038096E-2</v>
      </c>
      <c r="M856">
        <v>1.06319455735461</v>
      </c>
      <c r="N856" t="s">
        <v>1020</v>
      </c>
      <c r="O856" t="s">
        <v>1007</v>
      </c>
      <c r="P856" t="s">
        <v>1030</v>
      </c>
      <c r="Q856" t="s">
        <v>1030</v>
      </c>
      <c r="R856" t="s">
        <v>1007</v>
      </c>
      <c r="S856" t="s">
        <v>1006</v>
      </c>
      <c r="T856" t="s">
        <v>1008</v>
      </c>
      <c r="U856" t="s">
        <v>1007</v>
      </c>
      <c r="V856" t="s">
        <v>1009</v>
      </c>
      <c r="W856">
        <v>26</v>
      </c>
      <c r="X856">
        <v>0.28960986569713698</v>
      </c>
      <c r="Y856">
        <v>8.9245372418412502E-2</v>
      </c>
      <c r="Z856">
        <v>-0.50951461536459797</v>
      </c>
      <c r="AA856">
        <v>-1.06213254012286E-2</v>
      </c>
      <c r="AB856">
        <v>1.15267167407816E-2</v>
      </c>
      <c r="AC856">
        <v>-0.142802667863873</v>
      </c>
      <c r="AD856">
        <v>-0.35708416012446897</v>
      </c>
      <c r="AE856">
        <v>0.705822448412739</v>
      </c>
      <c r="AF856">
        <v>1.39001913384878</v>
      </c>
      <c r="AG856">
        <v>0.86672370691760303</v>
      </c>
      <c r="AH856">
        <v>0.53341442652259696</v>
      </c>
      <c r="AI856">
        <v>0.95466138955427804</v>
      </c>
      <c r="AJ856">
        <v>1.2175208586684401</v>
      </c>
      <c r="AK856">
        <v>0.97120251356770804</v>
      </c>
    </row>
    <row r="857" spans="1:37" x14ac:dyDescent="0.25">
      <c r="A857" t="s">
        <v>2478</v>
      </c>
      <c r="B857" t="s">
        <v>1181</v>
      </c>
      <c r="C857" t="s">
        <v>1144</v>
      </c>
      <c r="D857" t="s">
        <v>1145</v>
      </c>
      <c r="E857">
        <v>2641.7</v>
      </c>
      <c r="F857">
        <v>0.17049493149412701</v>
      </c>
      <c r="G857">
        <v>0.188061473064594</v>
      </c>
      <c r="H857">
        <v>-1.25690077390969</v>
      </c>
      <c r="I857">
        <v>0.92238347775340701</v>
      </c>
      <c r="J857">
        <v>-0.59382041414522901</v>
      </c>
      <c r="K857">
        <v>1.0691182292874599</v>
      </c>
      <c r="L857">
        <v>-3.91349605545862E-2</v>
      </c>
      <c r="M857">
        <v>1.9810586370184999</v>
      </c>
      <c r="N857" t="s">
        <v>1008</v>
      </c>
      <c r="O857" t="s">
        <v>1008</v>
      </c>
      <c r="P857" t="s">
        <v>1030</v>
      </c>
      <c r="Q857" t="s">
        <v>1007</v>
      </c>
      <c r="R857" t="s">
        <v>1021</v>
      </c>
      <c r="S857" t="s">
        <v>1007</v>
      </c>
      <c r="T857" t="s">
        <v>1006</v>
      </c>
      <c r="U857" t="s">
        <v>1007</v>
      </c>
      <c r="V857" t="s">
        <v>1009</v>
      </c>
      <c r="W857">
        <v>49</v>
      </c>
      <c r="X857">
        <v>0.59449072906845402</v>
      </c>
      <c r="Y857">
        <v>0.84070435815465405</v>
      </c>
      <c r="Z857">
        <v>0.36539314482423901</v>
      </c>
      <c r="AA857">
        <v>-0.97671282407235904</v>
      </c>
      <c r="AB857">
        <v>-0.68174814644075099</v>
      </c>
      <c r="AC857">
        <v>0.14817102949316499</v>
      </c>
      <c r="AD857">
        <v>0.51696311840156906</v>
      </c>
      <c r="AE857">
        <v>0.85754398836217205</v>
      </c>
      <c r="AF857">
        <v>1.1189348373207799</v>
      </c>
      <c r="AG857">
        <v>1.4250259495464901</v>
      </c>
      <c r="AH857">
        <v>1.4536518694177301</v>
      </c>
      <c r="AI857">
        <v>1.6876291688421401</v>
      </c>
      <c r="AJ857">
        <v>0.77317136386117702</v>
      </c>
      <c r="AK857">
        <v>0.17049493149412701</v>
      </c>
    </row>
    <row r="858" spans="1:37" x14ac:dyDescent="0.25">
      <c r="A858" t="s">
        <v>2479</v>
      </c>
      <c r="B858" t="s">
        <v>1181</v>
      </c>
      <c r="C858" t="s">
        <v>1146</v>
      </c>
      <c r="D858" t="s">
        <v>1147</v>
      </c>
      <c r="E858">
        <v>3355.3</v>
      </c>
      <c r="F858">
        <v>0.32668081858898002</v>
      </c>
      <c r="G858">
        <v>0.27583337689131998</v>
      </c>
      <c r="H858">
        <v>-0.477268125351893</v>
      </c>
      <c r="I858">
        <v>0.49705658296009397</v>
      </c>
      <c r="J858">
        <v>0.98745823752018003</v>
      </c>
      <c r="K858">
        <v>-0.66116484265247</v>
      </c>
      <c r="L858">
        <v>-3.1136482070792601E-2</v>
      </c>
      <c r="M858">
        <v>1.5672924893359499</v>
      </c>
      <c r="N858" t="s">
        <v>1008</v>
      </c>
      <c r="O858" t="s">
        <v>1008</v>
      </c>
      <c r="P858" t="s">
        <v>1021</v>
      </c>
      <c r="Q858" t="s">
        <v>1006</v>
      </c>
      <c r="R858" t="s">
        <v>1007</v>
      </c>
      <c r="S858" t="s">
        <v>1021</v>
      </c>
      <c r="T858" t="s">
        <v>1008</v>
      </c>
      <c r="U858" t="s">
        <v>1007</v>
      </c>
      <c r="V858" t="s">
        <v>1009</v>
      </c>
      <c r="W858">
        <v>46</v>
      </c>
      <c r="X858">
        <v>-0.571953510154525</v>
      </c>
      <c r="Y858">
        <v>-0.38985428890490698</v>
      </c>
      <c r="Z858">
        <v>-0.63622713898329997</v>
      </c>
      <c r="AA858">
        <v>-0.96031654909784103</v>
      </c>
      <c r="AB858">
        <v>-0.87077093561837304</v>
      </c>
      <c r="AC858">
        <v>-0.36859770181753299</v>
      </c>
      <c r="AD858">
        <v>0.37234728449113802</v>
      </c>
      <c r="AE858">
        <v>1.0256141322216199</v>
      </c>
      <c r="AF858">
        <v>1.15556376455099</v>
      </c>
      <c r="AG858">
        <v>1.071835396859</v>
      </c>
      <c r="AH858">
        <v>1.22060038988439</v>
      </c>
      <c r="AI858">
        <v>1.2660997309767901</v>
      </c>
      <c r="AJ858">
        <v>0.68325892128964705</v>
      </c>
      <c r="AK858">
        <v>0.32668081858898002</v>
      </c>
    </row>
    <row r="859" spans="1:37" x14ac:dyDescent="0.25">
      <c r="A859" t="s">
        <v>2480</v>
      </c>
      <c r="B859" t="s">
        <v>1181</v>
      </c>
      <c r="C859" t="s">
        <v>1148</v>
      </c>
      <c r="D859" t="s">
        <v>1149</v>
      </c>
      <c r="E859">
        <v>1677.1</v>
      </c>
      <c r="F859">
        <v>2.87485588860662E-2</v>
      </c>
      <c r="G859">
        <v>0.28791822317454702</v>
      </c>
      <c r="H859">
        <v>-1.6467170981885899</v>
      </c>
      <c r="I859">
        <v>0.64822337608381297</v>
      </c>
      <c r="J859">
        <v>-0.17532999616866399</v>
      </c>
      <c r="K859">
        <v>0.58643457514936403</v>
      </c>
      <c r="L859">
        <v>0.48346389398989398</v>
      </c>
      <c r="M859">
        <v>1.1818082524390301</v>
      </c>
      <c r="N859" t="s">
        <v>1006</v>
      </c>
      <c r="O859" t="s">
        <v>1008</v>
      </c>
      <c r="P859" t="s">
        <v>1030</v>
      </c>
      <c r="Q859" t="s">
        <v>1008</v>
      </c>
      <c r="R859" t="s">
        <v>1006</v>
      </c>
      <c r="S859" t="s">
        <v>1008</v>
      </c>
      <c r="T859" t="s">
        <v>1008</v>
      </c>
      <c r="U859" t="s">
        <v>1007</v>
      </c>
      <c r="V859" t="s">
        <v>1009</v>
      </c>
      <c r="W859">
        <v>56</v>
      </c>
      <c r="X859">
        <v>-0.55870661535720201</v>
      </c>
      <c r="Y859">
        <v>-0.67257885262168504</v>
      </c>
      <c r="Z859">
        <v>-0.80716551873156395</v>
      </c>
      <c r="AA859">
        <v>-1.10987417316157</v>
      </c>
      <c r="AB859">
        <v>-1.25089037954046</v>
      </c>
      <c r="AC859">
        <v>-1.0405381372320801</v>
      </c>
      <c r="AD859">
        <v>-0.17407514642886099</v>
      </c>
      <c r="AE859">
        <v>0.33317236994099703</v>
      </c>
      <c r="AF859">
        <v>-3.2182074656202E-2</v>
      </c>
      <c r="AG859">
        <v>-0.64798010559911101</v>
      </c>
      <c r="AH859">
        <v>-0.55360451217047701</v>
      </c>
      <c r="AI859">
        <v>0.14966860590516201</v>
      </c>
      <c r="AJ859">
        <v>0.59641062579074</v>
      </c>
      <c r="AK859">
        <v>2.87485588860662E-2</v>
      </c>
    </row>
    <row r="860" spans="1:37" x14ac:dyDescent="0.25">
      <c r="A860" t="s">
        <v>2481</v>
      </c>
      <c r="B860" t="s">
        <v>1181</v>
      </c>
      <c r="C860" t="s">
        <v>1150</v>
      </c>
      <c r="D860" t="s">
        <v>1151</v>
      </c>
      <c r="E860">
        <v>4340.5</v>
      </c>
      <c r="F860">
        <v>-0.2055769819189</v>
      </c>
      <c r="G860">
        <v>0.85888158757354405</v>
      </c>
      <c r="H860">
        <v>-1.5108179939612401</v>
      </c>
      <c r="I860">
        <v>0.24632599448395601</v>
      </c>
      <c r="J860">
        <v>0.95667043619943504</v>
      </c>
      <c r="K860">
        <v>0.93068643330915501</v>
      </c>
      <c r="L860">
        <v>2.64950809882895E-2</v>
      </c>
      <c r="M860">
        <v>1.28831712617714</v>
      </c>
      <c r="N860" t="s">
        <v>1021</v>
      </c>
      <c r="O860" t="s">
        <v>1007</v>
      </c>
      <c r="P860" t="s">
        <v>1030</v>
      </c>
      <c r="Q860" t="s">
        <v>1006</v>
      </c>
      <c r="R860" t="s">
        <v>1007</v>
      </c>
      <c r="S860" t="s">
        <v>1008</v>
      </c>
      <c r="T860" t="s">
        <v>1008</v>
      </c>
      <c r="U860" t="s">
        <v>1007</v>
      </c>
      <c r="V860" t="s">
        <v>1009</v>
      </c>
      <c r="W860">
        <v>59</v>
      </c>
      <c r="X860">
        <v>-0.66438768601527698</v>
      </c>
      <c r="Y860">
        <v>-0.69621567159555098</v>
      </c>
      <c r="Z860">
        <v>-0.85478388632472302</v>
      </c>
      <c r="AA860">
        <v>-0.75793970382019205</v>
      </c>
      <c r="AB860">
        <v>-0.76778582914614302</v>
      </c>
      <c r="AC860">
        <v>-0.39342273329302702</v>
      </c>
      <c r="AD860">
        <v>-0.22001980945421601</v>
      </c>
      <c r="AE860">
        <v>-7.9627762549608502E-2</v>
      </c>
      <c r="AF860">
        <v>0.22323100978851201</v>
      </c>
      <c r="AG860">
        <v>0.12910267269276901</v>
      </c>
      <c r="AH860">
        <v>0.48801524156534198</v>
      </c>
      <c r="AI860">
        <v>0.58501973629449899</v>
      </c>
      <c r="AJ860">
        <v>0.17758128988062699</v>
      </c>
      <c r="AK860">
        <v>-0.2055769819189</v>
      </c>
    </row>
    <row r="861" spans="1:37" x14ac:dyDescent="0.25">
      <c r="A861" t="s">
        <v>2482</v>
      </c>
      <c r="B861" t="s">
        <v>1181</v>
      </c>
      <c r="C861" t="s">
        <v>1152</v>
      </c>
      <c r="D861" t="s">
        <v>1153</v>
      </c>
      <c r="E861">
        <v>338.3</v>
      </c>
      <c r="F861">
        <v>-0.15851923388505601</v>
      </c>
      <c r="G861">
        <v>0.45540941009107799</v>
      </c>
      <c r="H861">
        <v>-1.6467170981885899</v>
      </c>
      <c r="I861">
        <v>-0.38939103937103797</v>
      </c>
      <c r="J861">
        <v>0.51906436611774398</v>
      </c>
      <c r="K861">
        <v>-0.41576114477431603</v>
      </c>
      <c r="L861">
        <v>5.7191352934203799E-2</v>
      </c>
      <c r="M861">
        <v>0.65249351816646195</v>
      </c>
      <c r="N861" t="s">
        <v>1006</v>
      </c>
      <c r="O861" t="s">
        <v>1008</v>
      </c>
      <c r="P861" t="s">
        <v>1030</v>
      </c>
      <c r="Q861" t="s">
        <v>1021</v>
      </c>
      <c r="R861" t="s">
        <v>1008</v>
      </c>
      <c r="S861" t="s">
        <v>1021</v>
      </c>
      <c r="T861" t="s">
        <v>1008</v>
      </c>
      <c r="U861" t="s">
        <v>1008</v>
      </c>
      <c r="V861" t="s">
        <v>1009</v>
      </c>
      <c r="W861">
        <v>58</v>
      </c>
      <c r="X861">
        <v>-1.55602766440575</v>
      </c>
      <c r="Y861">
        <v>-0.74778580728731603</v>
      </c>
      <c r="Z861">
        <v>-1.0073271981757499</v>
      </c>
      <c r="AA861">
        <v>-1.3726901990746601</v>
      </c>
      <c r="AB861">
        <v>-1.4257671768278699</v>
      </c>
      <c r="AC861">
        <v>-1.1404195053835799</v>
      </c>
      <c r="AD861">
        <v>-0.51722217467569398</v>
      </c>
      <c r="AE861">
        <v>-0.63754085076233802</v>
      </c>
      <c r="AF861">
        <v>-1.1149495071325499</v>
      </c>
      <c r="AG861">
        <v>-0.56027708318621405</v>
      </c>
      <c r="AH861">
        <v>-1.12795255614936</v>
      </c>
      <c r="AI861">
        <v>-0.787495287746798</v>
      </c>
      <c r="AJ861">
        <v>-0.21599701476119501</v>
      </c>
      <c r="AK861">
        <v>-0.15851923388505601</v>
      </c>
    </row>
    <row r="862" spans="1:37" x14ac:dyDescent="0.25">
      <c r="A862" t="s">
        <v>2483</v>
      </c>
      <c r="B862" t="s">
        <v>1181</v>
      </c>
      <c r="C862" t="s">
        <v>1154</v>
      </c>
      <c r="D862" t="s">
        <v>1155</v>
      </c>
      <c r="E862">
        <v>1491.7</v>
      </c>
      <c r="F862">
        <v>-1.5582809772281501</v>
      </c>
      <c r="G862">
        <v>-0.39113493336107802</v>
      </c>
      <c r="H862">
        <v>0.47188510345644002</v>
      </c>
      <c r="I862">
        <v>0.20804546635476501</v>
      </c>
      <c r="J862">
        <v>0.28908776727324798</v>
      </c>
      <c r="K862">
        <v>-1.23232940388322</v>
      </c>
      <c r="L862">
        <v>-0.84545991306611401</v>
      </c>
      <c r="M862">
        <v>-2.5051144730234801E-2</v>
      </c>
      <c r="N862" t="s">
        <v>1030</v>
      </c>
      <c r="O862" t="s">
        <v>1021</v>
      </c>
      <c r="P862" t="s">
        <v>1008</v>
      </c>
      <c r="Q862" t="s">
        <v>1006</v>
      </c>
      <c r="R862" t="s">
        <v>1008</v>
      </c>
      <c r="S862" t="s">
        <v>1030</v>
      </c>
      <c r="T862" t="s">
        <v>1030</v>
      </c>
      <c r="U862" t="s">
        <v>1006</v>
      </c>
      <c r="V862" t="s">
        <v>1009</v>
      </c>
      <c r="W862">
        <v>78</v>
      </c>
      <c r="X862">
        <v>-3.3451170010659198E-2</v>
      </c>
      <c r="Y862">
        <v>0.88017168071823604</v>
      </c>
      <c r="Z862">
        <v>-0.127117166961072</v>
      </c>
      <c r="AA862">
        <v>-0.76144036539150095</v>
      </c>
      <c r="AB862">
        <v>-0.90121483866236696</v>
      </c>
      <c r="AC862">
        <v>-0.46100001993307499</v>
      </c>
      <c r="AD862">
        <v>-0.46626551748626499</v>
      </c>
      <c r="AE862">
        <v>-0.62422314834284098</v>
      </c>
      <c r="AF862">
        <v>-0.58748045164423701</v>
      </c>
      <c r="AG862">
        <v>-0.37739708042147702</v>
      </c>
      <c r="AH862">
        <v>-0.34960916212598298</v>
      </c>
      <c r="AI862">
        <v>0.46698047980880297</v>
      </c>
      <c r="AJ862">
        <v>-0.43103530434931903</v>
      </c>
      <c r="AK862">
        <v>-1.5582809772281501</v>
      </c>
    </row>
    <row r="863" spans="1:37" x14ac:dyDescent="0.25">
      <c r="A863" t="s">
        <v>2484</v>
      </c>
      <c r="B863" t="s">
        <v>1181</v>
      </c>
      <c r="C863" t="s">
        <v>1156</v>
      </c>
      <c r="D863" t="s">
        <v>1157</v>
      </c>
      <c r="E863">
        <v>1491.4</v>
      </c>
      <c r="F863">
        <v>-1.3426227070669801</v>
      </c>
      <c r="G863">
        <v>-0.19734902988886199</v>
      </c>
      <c r="H863">
        <v>0.52934353353431995</v>
      </c>
      <c r="I863">
        <v>-0.34241999628369901</v>
      </c>
      <c r="J863">
        <v>0.26847893166417303</v>
      </c>
      <c r="K863">
        <v>-0.437623345118831</v>
      </c>
      <c r="L863">
        <v>-0.31136095516947698</v>
      </c>
      <c r="M863">
        <v>-3.8019129261667201E-2</v>
      </c>
      <c r="N863" t="s">
        <v>1030</v>
      </c>
      <c r="O863" t="s">
        <v>1006</v>
      </c>
      <c r="P863" t="s">
        <v>1008</v>
      </c>
      <c r="Q863" t="s">
        <v>1021</v>
      </c>
      <c r="R863" t="s">
        <v>1008</v>
      </c>
      <c r="S863" t="s">
        <v>1021</v>
      </c>
      <c r="T863" t="s">
        <v>1006</v>
      </c>
      <c r="U863" t="s">
        <v>1006</v>
      </c>
      <c r="V863" t="s">
        <v>1009</v>
      </c>
      <c r="W863">
        <v>77</v>
      </c>
      <c r="X863">
        <v>-0.75485617335510102</v>
      </c>
      <c r="Y863">
        <v>-0.65233685669911401</v>
      </c>
      <c r="Z863">
        <v>-0.67932719772765005</v>
      </c>
      <c r="AA863">
        <v>-1.22765401363697</v>
      </c>
      <c r="AB863">
        <v>-1.67301403956358</v>
      </c>
      <c r="AC863">
        <v>-1.78522671377106</v>
      </c>
      <c r="AD863">
        <v>-1.6250556450581899</v>
      </c>
      <c r="AE863">
        <v>-0.92734274485379198</v>
      </c>
      <c r="AF863">
        <v>-1.0856399974427999</v>
      </c>
      <c r="AG863">
        <v>-1.04995729665967</v>
      </c>
      <c r="AH863">
        <v>-1.0021146285106399</v>
      </c>
      <c r="AI863">
        <v>-1.2139139623491999</v>
      </c>
      <c r="AJ863">
        <v>-1.05644769652474</v>
      </c>
      <c r="AK863">
        <v>-1.3426227070669801</v>
      </c>
    </row>
    <row r="864" spans="1:37" x14ac:dyDescent="0.25">
      <c r="A864" t="s">
        <v>2485</v>
      </c>
      <c r="B864" t="s">
        <v>1181</v>
      </c>
      <c r="C864" t="s">
        <v>1158</v>
      </c>
      <c r="D864" t="s">
        <v>1159</v>
      </c>
      <c r="E864">
        <v>2339.4</v>
      </c>
      <c r="F864">
        <v>1.3012877462231101</v>
      </c>
      <c r="G864">
        <v>0.39621150849349002</v>
      </c>
      <c r="H864">
        <v>1.0819971717637</v>
      </c>
      <c r="I864">
        <v>0.910446508332593</v>
      </c>
      <c r="J864">
        <v>0.26046180160093702</v>
      </c>
      <c r="K864">
        <v>1.6311411987506199</v>
      </c>
      <c r="L864">
        <v>-0.54202994226166501</v>
      </c>
      <c r="M864">
        <v>1.48095880750248</v>
      </c>
      <c r="N864" t="s">
        <v>1020</v>
      </c>
      <c r="O864" t="s">
        <v>1008</v>
      </c>
      <c r="P864" t="s">
        <v>1007</v>
      </c>
      <c r="Q864" t="s">
        <v>1007</v>
      </c>
      <c r="R864" t="s">
        <v>1008</v>
      </c>
      <c r="S864" t="s">
        <v>1007</v>
      </c>
      <c r="T864" t="s">
        <v>1021</v>
      </c>
      <c r="U864" t="s">
        <v>1007</v>
      </c>
      <c r="V864" t="s">
        <v>1009</v>
      </c>
      <c r="W864">
        <v>13</v>
      </c>
      <c r="X864">
        <v>-0.75890241833808203</v>
      </c>
      <c r="Y864">
        <v>-6.2003188381179998E-2</v>
      </c>
      <c r="Z864">
        <v>-0.23363062477952901</v>
      </c>
      <c r="AA864">
        <v>-0.81759680362379505</v>
      </c>
      <c r="AB864">
        <v>-0.46214846215685401</v>
      </c>
      <c r="AC864">
        <v>0.22311288291307599</v>
      </c>
      <c r="AD864">
        <v>0.37301557388632001</v>
      </c>
      <c r="AE864">
        <v>0.52894167687993698</v>
      </c>
      <c r="AF864">
        <v>1.21997752340342</v>
      </c>
      <c r="AG864">
        <v>1.3988655216452901</v>
      </c>
      <c r="AH864">
        <v>1.4076366046326201</v>
      </c>
      <c r="AI864">
        <v>1.50747054401981</v>
      </c>
      <c r="AJ864">
        <v>1.45807005356824</v>
      </c>
      <c r="AK864">
        <v>1.3012877462231101</v>
      </c>
    </row>
    <row r="865" spans="1:37" x14ac:dyDescent="0.25">
      <c r="A865" t="s">
        <v>2486</v>
      </c>
      <c r="B865" t="s">
        <v>1181</v>
      </c>
      <c r="C865" t="s">
        <v>1160</v>
      </c>
      <c r="D865" t="s">
        <v>1161</v>
      </c>
      <c r="E865">
        <v>1974.2</v>
      </c>
      <c r="F865">
        <v>1.0010451350766001</v>
      </c>
      <c r="G865">
        <v>8.3974828492311707E-2</v>
      </c>
      <c r="H865">
        <v>1.8616298203215</v>
      </c>
      <c r="I865">
        <v>1.0885618003395601</v>
      </c>
      <c r="J865">
        <v>0.472917736043516</v>
      </c>
      <c r="K865">
        <v>0.51209708888773198</v>
      </c>
      <c r="L865">
        <v>-0.67752975911612301</v>
      </c>
      <c r="M865">
        <v>1.1532755526454901</v>
      </c>
      <c r="N865" t="s">
        <v>1020</v>
      </c>
      <c r="O865" t="s">
        <v>1008</v>
      </c>
      <c r="P865" t="s">
        <v>1007</v>
      </c>
      <c r="Q865" t="s">
        <v>1007</v>
      </c>
      <c r="R865" t="s">
        <v>1008</v>
      </c>
      <c r="S865" t="s">
        <v>1008</v>
      </c>
      <c r="T865" t="s">
        <v>1021</v>
      </c>
      <c r="U865" t="s">
        <v>1007</v>
      </c>
      <c r="V865" t="s">
        <v>1009</v>
      </c>
      <c r="W865">
        <v>23</v>
      </c>
      <c r="X865">
        <v>0.906530901700069</v>
      </c>
      <c r="Y865">
        <v>-0.19415844124968301</v>
      </c>
      <c r="Z865">
        <v>-1.2939141750735399</v>
      </c>
      <c r="AA865">
        <v>-1.02518494792217</v>
      </c>
      <c r="AB865">
        <v>-0.64296618248263204</v>
      </c>
      <c r="AC865">
        <v>0.78546222259322995</v>
      </c>
      <c r="AD865">
        <v>0.88817539964826597</v>
      </c>
      <c r="AE865">
        <v>0.16795875842986899</v>
      </c>
      <c r="AF865">
        <v>0.74575875730330998</v>
      </c>
      <c r="AG865">
        <v>1.3135271183077299</v>
      </c>
      <c r="AH865">
        <v>1.37281378116782</v>
      </c>
      <c r="AI865">
        <v>1.7188756570783199</v>
      </c>
      <c r="AJ865">
        <v>1.54952378517793</v>
      </c>
      <c r="AK865">
        <v>1.0010451350766001</v>
      </c>
    </row>
    <row r="866" spans="1:37" x14ac:dyDescent="0.25">
      <c r="A866" t="s">
        <v>2487</v>
      </c>
      <c r="B866" t="s">
        <v>1181</v>
      </c>
      <c r="C866" t="s">
        <v>1162</v>
      </c>
      <c r="D866" t="s">
        <v>1163</v>
      </c>
      <c r="E866">
        <v>1096.4000000000001</v>
      </c>
      <c r="F866">
        <v>1.4874853538936601</v>
      </c>
      <c r="N866" t="s">
        <v>1014</v>
      </c>
      <c r="O866" t="s">
        <v>1014</v>
      </c>
      <c r="P866" t="s">
        <v>1014</v>
      </c>
      <c r="Q866" t="s">
        <v>1014</v>
      </c>
      <c r="R866" t="s">
        <v>1014</v>
      </c>
      <c r="S866" t="s">
        <v>1014</v>
      </c>
      <c r="T866" t="s">
        <v>1014</v>
      </c>
      <c r="U866" t="s">
        <v>1014</v>
      </c>
      <c r="V866" t="s">
        <v>1015</v>
      </c>
      <c r="W866">
        <v>10</v>
      </c>
      <c r="X866">
        <v>0.406237504404387</v>
      </c>
      <c r="Y866">
        <v>0.53163996905180999</v>
      </c>
      <c r="Z866">
        <v>0.23026219644877899</v>
      </c>
      <c r="AA866">
        <v>8.4229258107209701E-2</v>
      </c>
      <c r="AB866">
        <v>-0.76724014748957803</v>
      </c>
      <c r="AC866">
        <v>0.16329373400559999</v>
      </c>
      <c r="AD866">
        <v>0.89889879174617204</v>
      </c>
      <c r="AE866">
        <v>0.97002999375296906</v>
      </c>
      <c r="AF866">
        <v>1.0223981155284001</v>
      </c>
      <c r="AG866">
        <v>1.4365075798745499</v>
      </c>
      <c r="AH866">
        <v>1.88967282079469</v>
      </c>
      <c r="AI866">
        <v>1.77556755697896</v>
      </c>
      <c r="AJ866">
        <v>1.65092407802067</v>
      </c>
      <c r="AK866">
        <v>1.4874853538936601</v>
      </c>
    </row>
    <row r="867" spans="1:37" x14ac:dyDescent="0.25">
      <c r="A867" t="s">
        <v>2488</v>
      </c>
      <c r="B867" t="s">
        <v>1181</v>
      </c>
      <c r="C867" t="s">
        <v>1164</v>
      </c>
      <c r="D867" t="s">
        <v>1165</v>
      </c>
      <c r="E867">
        <v>1906.9</v>
      </c>
      <c r="F867">
        <v>1.0577213137164601</v>
      </c>
      <c r="G867">
        <v>-0.44033903974132199</v>
      </c>
      <c r="H867">
        <v>1.75130213129045</v>
      </c>
      <c r="I867">
        <v>0.903304387216599</v>
      </c>
      <c r="J867">
        <v>-0.19122203099237101</v>
      </c>
      <c r="K867">
        <v>-0.19206747962658499</v>
      </c>
      <c r="L867">
        <v>-0.175810890503658</v>
      </c>
      <c r="M867">
        <v>9.52551357761552E-2</v>
      </c>
      <c r="N867" t="s">
        <v>1020</v>
      </c>
      <c r="O867" t="s">
        <v>1021</v>
      </c>
      <c r="P867" t="s">
        <v>1007</v>
      </c>
      <c r="Q867" t="s">
        <v>1007</v>
      </c>
      <c r="R867" t="s">
        <v>1021</v>
      </c>
      <c r="S867" t="s">
        <v>1006</v>
      </c>
      <c r="T867" t="s">
        <v>1006</v>
      </c>
      <c r="U867" t="s">
        <v>1006</v>
      </c>
      <c r="V867" t="s">
        <v>1009</v>
      </c>
      <c r="W867">
        <v>21</v>
      </c>
      <c r="X867">
        <v>2.5880880578803899E-2</v>
      </c>
      <c r="Y867">
        <v>0.36341097385119497</v>
      </c>
      <c r="Z867">
        <v>0.50760958408329304</v>
      </c>
      <c r="AA867">
        <v>-0.83729712336669504</v>
      </c>
      <c r="AB867">
        <v>0.35380779313240102</v>
      </c>
      <c r="AC867">
        <v>0.47142746770975802</v>
      </c>
      <c r="AD867">
        <v>0.272912859566664</v>
      </c>
      <c r="AE867">
        <v>0.70834912374575598</v>
      </c>
      <c r="AF867">
        <v>0.58557186481419099</v>
      </c>
      <c r="AG867">
        <v>0.35306418661217998</v>
      </c>
      <c r="AH867">
        <v>0.756681004440654</v>
      </c>
      <c r="AI867">
        <v>0.939269119158884</v>
      </c>
      <c r="AJ867">
        <v>1.0003461233548401</v>
      </c>
      <c r="AK867">
        <v>1.0577213137164601</v>
      </c>
    </row>
    <row r="868" spans="1:37" x14ac:dyDescent="0.25">
      <c r="A868" t="s">
        <v>2489</v>
      </c>
      <c r="B868" t="s">
        <v>1181</v>
      </c>
      <c r="C868" t="s">
        <v>1166</v>
      </c>
      <c r="D868" t="s">
        <v>1167</v>
      </c>
      <c r="E868">
        <v>2559.3000000000002</v>
      </c>
      <c r="F868">
        <v>0.61416037911559596</v>
      </c>
      <c r="G868">
        <v>0.34390729225385103</v>
      </c>
      <c r="H868">
        <v>1.2480342815579599</v>
      </c>
      <c r="I868">
        <v>0.71038306951154095</v>
      </c>
      <c r="J868">
        <v>-0.29569134247054002</v>
      </c>
      <c r="K868">
        <v>-1.2196659105238601</v>
      </c>
      <c r="L868">
        <v>-0.73225586620219696</v>
      </c>
      <c r="M868">
        <v>1.31379788965307</v>
      </c>
      <c r="N868" t="s">
        <v>1051</v>
      </c>
      <c r="O868" t="s">
        <v>1008</v>
      </c>
      <c r="P868" t="s">
        <v>1007</v>
      </c>
      <c r="Q868" t="s">
        <v>1008</v>
      </c>
      <c r="R868" t="s">
        <v>1021</v>
      </c>
      <c r="S868" t="s">
        <v>1030</v>
      </c>
      <c r="T868" t="s">
        <v>1021</v>
      </c>
      <c r="U868" t="s">
        <v>1007</v>
      </c>
      <c r="V868" t="s">
        <v>1009</v>
      </c>
      <c r="W868">
        <v>36</v>
      </c>
      <c r="X868">
        <v>-0.60022987268291605</v>
      </c>
      <c r="Y868">
        <v>-0.25308397699664797</v>
      </c>
      <c r="Z868">
        <v>-0.16528221215469599</v>
      </c>
      <c r="AA868">
        <v>-0.64515658191310399</v>
      </c>
      <c r="AB868">
        <v>-0.698160553464372</v>
      </c>
      <c r="AC868">
        <v>-0.43875736042264801</v>
      </c>
      <c r="AD868">
        <v>-0.31146173196625998</v>
      </c>
      <c r="AE868">
        <v>-9.3860651899422207E-2</v>
      </c>
      <c r="AF868">
        <v>0.36035197879341702</v>
      </c>
      <c r="AG868">
        <v>0.43769624704350102</v>
      </c>
      <c r="AH868">
        <v>0.46325539192974502</v>
      </c>
      <c r="AI868">
        <v>0.77583582858120204</v>
      </c>
      <c r="AJ868">
        <v>1.13242054900957</v>
      </c>
      <c r="AK868">
        <v>0.61416037911559596</v>
      </c>
    </row>
    <row r="869" spans="1:37" x14ac:dyDescent="0.25">
      <c r="A869" t="s">
        <v>2490</v>
      </c>
      <c r="B869" t="s">
        <v>1181</v>
      </c>
      <c r="C869" t="s">
        <v>1168</v>
      </c>
      <c r="D869" t="s">
        <v>1169</v>
      </c>
      <c r="E869">
        <v>3871</v>
      </c>
      <c r="F869">
        <v>3.8334297137875901E-2</v>
      </c>
      <c r="G869">
        <v>0.49422253457943299</v>
      </c>
      <c r="H869">
        <v>-0.49234317152718399</v>
      </c>
      <c r="I869">
        <v>0.417562950453578</v>
      </c>
      <c r="J869">
        <v>0.99319473108316003</v>
      </c>
      <c r="K869">
        <v>-0.55025972789706001</v>
      </c>
      <c r="L869">
        <v>-0.46598445233526797</v>
      </c>
      <c r="M869">
        <v>1.2921617470131299</v>
      </c>
      <c r="N869" t="s">
        <v>1006</v>
      </c>
      <c r="O869" t="s">
        <v>1008</v>
      </c>
      <c r="P869" t="s">
        <v>1021</v>
      </c>
      <c r="Q869" t="s">
        <v>1006</v>
      </c>
      <c r="R869" t="s">
        <v>1007</v>
      </c>
      <c r="S869" t="s">
        <v>1021</v>
      </c>
      <c r="T869" t="s">
        <v>1021</v>
      </c>
      <c r="U869" t="s">
        <v>1007</v>
      </c>
      <c r="V869" t="s">
        <v>1009</v>
      </c>
      <c r="W869">
        <v>54</v>
      </c>
      <c r="X869">
        <v>-6.3124884302665399E-2</v>
      </c>
      <c r="Y869">
        <v>-0.53638063676757797</v>
      </c>
      <c r="Z869">
        <v>-0.85400618209432</v>
      </c>
      <c r="AA869">
        <v>-0.865534316536404</v>
      </c>
      <c r="AB869">
        <v>-0.90589944207173401</v>
      </c>
      <c r="AC869">
        <v>-0.70557608429292995</v>
      </c>
      <c r="AD869">
        <v>-0.51237895660898303</v>
      </c>
      <c r="AE869">
        <v>-0.46313239327008299</v>
      </c>
      <c r="AF869">
        <v>-0.33454546744985703</v>
      </c>
      <c r="AG869">
        <v>-0.73977978072927797</v>
      </c>
      <c r="AH869">
        <v>-0.50594371937018801</v>
      </c>
      <c r="AI869">
        <v>-6.8929457608401398E-2</v>
      </c>
      <c r="AJ869">
        <v>-4.7070618239927302E-2</v>
      </c>
      <c r="AK869">
        <v>3.8334297137875901E-2</v>
      </c>
    </row>
    <row r="870" spans="1:37" x14ac:dyDescent="0.25">
      <c r="A870" t="s">
        <v>2491</v>
      </c>
      <c r="B870" t="s">
        <v>1181</v>
      </c>
      <c r="C870" t="s">
        <v>1170</v>
      </c>
      <c r="D870" t="s">
        <v>1171</v>
      </c>
      <c r="E870">
        <v>787.1</v>
      </c>
      <c r="F870">
        <v>0.74763556248113106</v>
      </c>
      <c r="G870">
        <v>0.14718318081333701</v>
      </c>
      <c r="H870">
        <v>-1.6467170981885899</v>
      </c>
      <c r="I870">
        <v>0.46135040961157198</v>
      </c>
      <c r="J870">
        <v>-0.46931839225596</v>
      </c>
      <c r="K870">
        <v>-1.3564076619712999</v>
      </c>
      <c r="L870">
        <v>-0.72156243217173699</v>
      </c>
      <c r="M870">
        <v>0.76893832768328296</v>
      </c>
      <c r="N870" t="s">
        <v>1051</v>
      </c>
      <c r="O870" t="s">
        <v>1008</v>
      </c>
      <c r="P870" t="s">
        <v>1030</v>
      </c>
      <c r="Q870" t="s">
        <v>1006</v>
      </c>
      <c r="R870" t="s">
        <v>1021</v>
      </c>
      <c r="S870" t="s">
        <v>1030</v>
      </c>
      <c r="T870" t="s">
        <v>1021</v>
      </c>
      <c r="U870" t="s">
        <v>1008</v>
      </c>
      <c r="V870" t="s">
        <v>1009</v>
      </c>
      <c r="W870">
        <v>32</v>
      </c>
      <c r="X870">
        <v>5.7788416475128702E-2</v>
      </c>
      <c r="Y870">
        <v>9.1915761372540997E-2</v>
      </c>
      <c r="Z870">
        <v>-0.47836553771899498</v>
      </c>
      <c r="AA870">
        <v>-7.0913384312196997E-3</v>
      </c>
      <c r="AB870">
        <v>0.31030933608962402</v>
      </c>
      <c r="AC870">
        <v>3.77124794806677E-2</v>
      </c>
      <c r="AD870">
        <v>-0.232620806048282</v>
      </c>
      <c r="AE870">
        <v>-0.23156598425971001</v>
      </c>
      <c r="AF870">
        <v>-1.0474717481072899</v>
      </c>
      <c r="AG870">
        <v>-0.34421582873962198</v>
      </c>
      <c r="AH870">
        <v>0.79541215427370904</v>
      </c>
      <c r="AI870">
        <v>0.68676919299678196</v>
      </c>
      <c r="AJ870">
        <v>0.62940293513353796</v>
      </c>
      <c r="AK870">
        <v>0.74763556248113106</v>
      </c>
    </row>
    <row r="871" spans="1:37" x14ac:dyDescent="0.25">
      <c r="A871" t="s">
        <v>2492</v>
      </c>
      <c r="B871" t="s">
        <v>1182</v>
      </c>
      <c r="C871" t="s">
        <v>1004</v>
      </c>
      <c r="D871" t="s">
        <v>1005</v>
      </c>
      <c r="E871">
        <v>977.8</v>
      </c>
      <c r="F871">
        <v>0.54384039669358097</v>
      </c>
      <c r="G871">
        <v>0.84958819781059502</v>
      </c>
      <c r="H871">
        <v>0.397885070656534</v>
      </c>
      <c r="I871">
        <v>0.24440371478116901</v>
      </c>
      <c r="J871">
        <v>0.426128771411733</v>
      </c>
      <c r="K871">
        <v>0.99573840722309903</v>
      </c>
      <c r="L871">
        <v>1.03034793095819</v>
      </c>
      <c r="M871">
        <v>0.208018812287011</v>
      </c>
      <c r="N871" t="s">
        <v>1051</v>
      </c>
      <c r="O871" t="s">
        <v>1007</v>
      </c>
      <c r="P871" t="s">
        <v>1008</v>
      </c>
      <c r="Q871" t="s">
        <v>1006</v>
      </c>
      <c r="R871" t="s">
        <v>1008</v>
      </c>
      <c r="S871" t="s">
        <v>1008</v>
      </c>
      <c r="T871" t="s">
        <v>1007</v>
      </c>
      <c r="U871" t="s">
        <v>1006</v>
      </c>
      <c r="V871" t="s">
        <v>1009</v>
      </c>
      <c r="W871">
        <v>45</v>
      </c>
      <c r="X871">
        <v>0.16140575955644099</v>
      </c>
      <c r="Y871">
        <v>0.60305949419683902</v>
      </c>
      <c r="Z871">
        <v>0.83262207778883401</v>
      </c>
      <c r="AA871">
        <v>0.56325639223701796</v>
      </c>
      <c r="AB871">
        <v>0.46891731190637798</v>
      </c>
      <c r="AC871">
        <v>0.233998520836144</v>
      </c>
      <c r="AD871">
        <v>4.9977858555834302E-2</v>
      </c>
      <c r="AE871">
        <v>-0.15727007164463599</v>
      </c>
      <c r="AF871">
        <v>9.2919760034657906E-2</v>
      </c>
      <c r="AG871">
        <v>0.61145397880201102</v>
      </c>
      <c r="AH871">
        <v>0.162086242739722</v>
      </c>
      <c r="AI871">
        <v>0.37485943688673201</v>
      </c>
      <c r="AJ871">
        <v>0.591132247975378</v>
      </c>
      <c r="AK871">
        <v>0.54384039669358097</v>
      </c>
    </row>
    <row r="872" spans="1:37" x14ac:dyDescent="0.25">
      <c r="A872" t="s">
        <v>2493</v>
      </c>
      <c r="B872" t="s">
        <v>1182</v>
      </c>
      <c r="C872" t="s">
        <v>1010</v>
      </c>
      <c r="D872" t="s">
        <v>1011</v>
      </c>
      <c r="E872">
        <v>2857.7</v>
      </c>
      <c r="F872">
        <v>0.61355713319920602</v>
      </c>
      <c r="G872">
        <v>0.98436754864561105</v>
      </c>
      <c r="H872">
        <v>6.5790197280548204E-2</v>
      </c>
      <c r="I872">
        <v>-3.3504011547284697E-2</v>
      </c>
      <c r="J872">
        <v>0.96352327399835203</v>
      </c>
      <c r="K872">
        <v>0.61541918157668296</v>
      </c>
      <c r="L872">
        <v>0.56801511984636699</v>
      </c>
      <c r="M872">
        <v>0.89718357928984105</v>
      </c>
      <c r="N872" t="s">
        <v>1051</v>
      </c>
      <c r="O872" t="s">
        <v>1007</v>
      </c>
      <c r="P872" t="s">
        <v>1006</v>
      </c>
      <c r="Q872" t="s">
        <v>1006</v>
      </c>
      <c r="R872" t="s">
        <v>1007</v>
      </c>
      <c r="S872" t="s">
        <v>1008</v>
      </c>
      <c r="T872" t="s">
        <v>1008</v>
      </c>
      <c r="U872" t="s">
        <v>1007</v>
      </c>
      <c r="V872" t="s">
        <v>1009</v>
      </c>
      <c r="W872">
        <v>41</v>
      </c>
      <c r="X872">
        <v>-0.33464710569283601</v>
      </c>
      <c r="Y872">
        <v>-0.20333780257640099</v>
      </c>
      <c r="Z872">
        <v>-0.26436922634445997</v>
      </c>
      <c r="AA872">
        <v>2.8514255687008602E-2</v>
      </c>
      <c r="AB872">
        <v>2.45216999920608E-3</v>
      </c>
      <c r="AC872">
        <v>0.28697467123776599</v>
      </c>
      <c r="AD872">
        <v>0.51574810329670795</v>
      </c>
      <c r="AE872">
        <v>0.33508350521418401</v>
      </c>
      <c r="AF872">
        <v>0.37320733937183398</v>
      </c>
      <c r="AG872">
        <v>0.32018965212718298</v>
      </c>
      <c r="AH872">
        <v>0.33967601541318898</v>
      </c>
      <c r="AI872">
        <v>0.61379127169568004</v>
      </c>
      <c r="AJ872">
        <v>0.74913984118052501</v>
      </c>
      <c r="AK872">
        <v>0.61355713319920602</v>
      </c>
    </row>
    <row r="873" spans="1:37" x14ac:dyDescent="0.25">
      <c r="A873" t="s">
        <v>2494</v>
      </c>
      <c r="B873" t="s">
        <v>1182</v>
      </c>
      <c r="C873" t="s">
        <v>1012</v>
      </c>
      <c r="D873" t="s">
        <v>1013</v>
      </c>
      <c r="E873">
        <v>1188.3</v>
      </c>
      <c r="F873">
        <v>4.5154479693325297E-2</v>
      </c>
      <c r="G873">
        <v>-0.67334591885279804</v>
      </c>
      <c r="H873">
        <v>0.43676471512466802</v>
      </c>
      <c r="I873">
        <v>0.95238081327049595</v>
      </c>
      <c r="J873">
        <v>-4.7954026949788203E-2</v>
      </c>
      <c r="K873">
        <v>-0.52987459936091796</v>
      </c>
      <c r="L873">
        <v>0.513013816792946</v>
      </c>
      <c r="M873">
        <v>-0.25346628914948699</v>
      </c>
      <c r="N873" t="s">
        <v>1006</v>
      </c>
      <c r="O873" t="s">
        <v>1030</v>
      </c>
      <c r="P873" t="s">
        <v>1008</v>
      </c>
      <c r="Q873" t="s">
        <v>1007</v>
      </c>
      <c r="R873" t="s">
        <v>1006</v>
      </c>
      <c r="S873" t="s">
        <v>1021</v>
      </c>
      <c r="T873" t="s">
        <v>1008</v>
      </c>
      <c r="U873" t="s">
        <v>1021</v>
      </c>
      <c r="V873" t="s">
        <v>1009</v>
      </c>
      <c r="W873">
        <v>61</v>
      </c>
      <c r="X873">
        <v>-0.48072808447030602</v>
      </c>
      <c r="Y873">
        <v>-0.45870566565744397</v>
      </c>
      <c r="Z873">
        <v>4.4603123923049E-2</v>
      </c>
      <c r="AA873">
        <v>0.47248654724936401</v>
      </c>
      <c r="AB873">
        <v>-0.21719177456413799</v>
      </c>
      <c r="AC873">
        <v>-0.30740297134101002</v>
      </c>
      <c r="AD873">
        <v>0.21664500337696799</v>
      </c>
      <c r="AE873">
        <v>-9.0542092339774796E-2</v>
      </c>
      <c r="AF873">
        <v>-0.22192524760420501</v>
      </c>
      <c r="AG873">
        <v>0.34604460609469001</v>
      </c>
      <c r="AH873">
        <v>6.9087096398838199E-2</v>
      </c>
      <c r="AI873">
        <v>0.74298569863277497</v>
      </c>
      <c r="AJ873">
        <v>-0.76868973080268099</v>
      </c>
      <c r="AK873">
        <v>4.5154479693325297E-2</v>
      </c>
    </row>
    <row r="874" spans="1:37" x14ac:dyDescent="0.25">
      <c r="A874" t="s">
        <v>2495</v>
      </c>
      <c r="B874" t="s">
        <v>1182</v>
      </c>
      <c r="C874" t="s">
        <v>1016</v>
      </c>
      <c r="D874" t="s">
        <v>1017</v>
      </c>
      <c r="E874">
        <v>228.9</v>
      </c>
      <c r="F874">
        <v>0.91659950941580204</v>
      </c>
      <c r="N874" t="s">
        <v>1014</v>
      </c>
      <c r="O874" t="s">
        <v>1014</v>
      </c>
      <c r="P874" t="s">
        <v>1014</v>
      </c>
      <c r="Q874" t="s">
        <v>1014</v>
      </c>
      <c r="R874" t="s">
        <v>1014</v>
      </c>
      <c r="S874" t="s">
        <v>1014</v>
      </c>
      <c r="T874" t="s">
        <v>1014</v>
      </c>
      <c r="U874" t="s">
        <v>1014</v>
      </c>
      <c r="V874" t="s">
        <v>1015</v>
      </c>
      <c r="W874">
        <v>26</v>
      </c>
      <c r="X874">
        <v>1.2525679781899699</v>
      </c>
      <c r="Y874">
        <v>1.18271598707597</v>
      </c>
      <c r="Z874">
        <v>1.5810706641371099</v>
      </c>
      <c r="AA874">
        <v>1.7822099724126601</v>
      </c>
      <c r="AB874">
        <v>1.2447133342172101</v>
      </c>
      <c r="AC874">
        <v>-0.30306082745320601</v>
      </c>
      <c r="AD874">
        <v>-2.2052520189878699E-2</v>
      </c>
      <c r="AE874">
        <v>-0.31047236790101401</v>
      </c>
      <c r="AF874">
        <v>-0.55018223996555005</v>
      </c>
      <c r="AG874">
        <v>-1.17406705084521</v>
      </c>
      <c r="AH874">
        <v>1.08673110167545E-2</v>
      </c>
      <c r="AI874">
        <v>0.32332545028750698</v>
      </c>
      <c r="AJ874">
        <v>1.36519755585333</v>
      </c>
      <c r="AK874">
        <v>0.91659950941580204</v>
      </c>
    </row>
    <row r="875" spans="1:37" x14ac:dyDescent="0.25">
      <c r="A875" t="s">
        <v>2496</v>
      </c>
      <c r="B875" t="s">
        <v>1182</v>
      </c>
      <c r="C875" t="s">
        <v>1018</v>
      </c>
      <c r="D875" t="s">
        <v>1019</v>
      </c>
      <c r="E875">
        <v>1373</v>
      </c>
      <c r="F875">
        <v>0.96301064255217395</v>
      </c>
      <c r="G875">
        <v>3.7177077895378998</v>
      </c>
      <c r="H875">
        <v>-0.90603769048371596</v>
      </c>
      <c r="I875">
        <v>-0.42028780543755201</v>
      </c>
      <c r="J875">
        <v>0.585050029240758</v>
      </c>
      <c r="K875">
        <v>1.1921221051388899</v>
      </c>
      <c r="L875">
        <v>0.297398287447108</v>
      </c>
      <c r="M875">
        <v>0.29914402233312998</v>
      </c>
      <c r="N875" t="s">
        <v>1020</v>
      </c>
      <c r="O875" t="s">
        <v>1007</v>
      </c>
      <c r="P875" t="s">
        <v>1021</v>
      </c>
      <c r="Q875" t="s">
        <v>1021</v>
      </c>
      <c r="R875" t="s">
        <v>1008</v>
      </c>
      <c r="S875" t="s">
        <v>1007</v>
      </c>
      <c r="T875" t="s">
        <v>1008</v>
      </c>
      <c r="U875" t="s">
        <v>1008</v>
      </c>
      <c r="V875" t="s">
        <v>1009</v>
      </c>
      <c r="W875">
        <v>25</v>
      </c>
      <c r="X875">
        <v>-0.29558165421272298</v>
      </c>
      <c r="Y875">
        <v>-9.2831461404314003E-2</v>
      </c>
      <c r="Z875">
        <v>0.40812619797396299</v>
      </c>
      <c r="AA875">
        <v>0.116676936963675</v>
      </c>
      <c r="AB875">
        <v>-0.27235062732686399</v>
      </c>
      <c r="AC875">
        <v>0.215073647693969</v>
      </c>
      <c r="AD875">
        <v>0.47723301562405102</v>
      </c>
      <c r="AE875">
        <v>0.92454615195932499</v>
      </c>
      <c r="AF875">
        <v>1.3212151817836599</v>
      </c>
      <c r="AG875">
        <v>0.605548392513651</v>
      </c>
      <c r="AH875">
        <v>0.77112243953055903</v>
      </c>
      <c r="AI875">
        <v>0.97319025173947904</v>
      </c>
      <c r="AJ875">
        <v>0.99656495308355197</v>
      </c>
      <c r="AK875">
        <v>0.96301064255217395</v>
      </c>
    </row>
    <row r="876" spans="1:37" x14ac:dyDescent="0.25">
      <c r="A876" t="s">
        <v>2497</v>
      </c>
      <c r="B876" t="s">
        <v>1182</v>
      </c>
      <c r="C876" t="s">
        <v>1022</v>
      </c>
      <c r="D876" t="s">
        <v>1023</v>
      </c>
      <c r="E876">
        <v>4251.3999999999996</v>
      </c>
      <c r="F876">
        <v>1.44729017776331</v>
      </c>
      <c r="G876">
        <v>1.0136158826566399</v>
      </c>
      <c r="H876">
        <v>9.6407561359158303E-2</v>
      </c>
      <c r="I876">
        <v>0.47707226709818001</v>
      </c>
      <c r="J876">
        <v>0.45023846110678101</v>
      </c>
      <c r="K876">
        <v>0.65869407806401503</v>
      </c>
      <c r="L876">
        <v>0.45946037606422202</v>
      </c>
      <c r="M876">
        <v>-0.68348761289304205</v>
      </c>
      <c r="N876" t="s">
        <v>1020</v>
      </c>
      <c r="O876" t="s">
        <v>1007</v>
      </c>
      <c r="P876" t="s">
        <v>1006</v>
      </c>
      <c r="Q876" t="s">
        <v>1006</v>
      </c>
      <c r="R876" t="s">
        <v>1008</v>
      </c>
      <c r="S876" t="s">
        <v>1008</v>
      </c>
      <c r="T876" t="s">
        <v>1008</v>
      </c>
      <c r="U876" t="s">
        <v>1021</v>
      </c>
      <c r="V876" t="s">
        <v>1009</v>
      </c>
      <c r="W876">
        <v>7</v>
      </c>
      <c r="X876">
        <v>1.01792500147348</v>
      </c>
      <c r="Y876">
        <v>0.82487028708269206</v>
      </c>
      <c r="Z876">
        <v>0.55808010992039903</v>
      </c>
      <c r="AA876">
        <v>0.292029485892773</v>
      </c>
      <c r="AB876">
        <v>-0.36740126621413299</v>
      </c>
      <c r="AC876">
        <v>-3.8667068328737002E-2</v>
      </c>
      <c r="AD876">
        <v>0.47063166789807098</v>
      </c>
      <c r="AE876">
        <v>0.75320829524007504</v>
      </c>
      <c r="AF876">
        <v>1.0668634212202199</v>
      </c>
      <c r="AG876">
        <v>1.0807831921701001</v>
      </c>
      <c r="AH876">
        <v>1.13325964512626</v>
      </c>
      <c r="AI876">
        <v>1.04456320827923</v>
      </c>
      <c r="AJ876">
        <v>1.23508681958668</v>
      </c>
      <c r="AK876">
        <v>1.44729017776331</v>
      </c>
    </row>
    <row r="877" spans="1:37" x14ac:dyDescent="0.25">
      <c r="A877" t="s">
        <v>2498</v>
      </c>
      <c r="B877" t="s">
        <v>1182</v>
      </c>
      <c r="C877" t="s">
        <v>1024</v>
      </c>
      <c r="D877" t="s">
        <v>1025</v>
      </c>
      <c r="E877">
        <v>7739.3</v>
      </c>
      <c r="F877">
        <v>1.31696326430056</v>
      </c>
      <c r="G877">
        <v>1.51665552573727</v>
      </c>
      <c r="H877">
        <v>0.99871298686388699</v>
      </c>
      <c r="I877">
        <v>2.9111280027750799E-3</v>
      </c>
      <c r="J877">
        <v>0.31517557338178098</v>
      </c>
      <c r="K877">
        <v>0.60480910375254104</v>
      </c>
      <c r="L877">
        <v>5.6125709693446102E-2</v>
      </c>
      <c r="M877">
        <v>-0.33126813296485502</v>
      </c>
      <c r="N877" t="s">
        <v>1020</v>
      </c>
      <c r="O877" t="s">
        <v>1007</v>
      </c>
      <c r="P877" t="s">
        <v>1007</v>
      </c>
      <c r="Q877" t="s">
        <v>1006</v>
      </c>
      <c r="R877" t="s">
        <v>1008</v>
      </c>
      <c r="S877" t="s">
        <v>1008</v>
      </c>
      <c r="T877" t="s">
        <v>1008</v>
      </c>
      <c r="U877" t="s">
        <v>1021</v>
      </c>
      <c r="V877" t="s">
        <v>1009</v>
      </c>
      <c r="W877">
        <v>11</v>
      </c>
      <c r="X877">
        <v>0.56963928263046903</v>
      </c>
      <c r="Y877">
        <v>0.54289019261638105</v>
      </c>
      <c r="Z877">
        <v>0.48478197258314398</v>
      </c>
      <c r="AA877">
        <v>0.17147322241700999</v>
      </c>
      <c r="AB877">
        <v>-0.158103828306741</v>
      </c>
      <c r="AC877">
        <v>0.19719179103797699</v>
      </c>
      <c r="AD877">
        <v>0.61268696491484298</v>
      </c>
      <c r="AE877">
        <v>0.70436332145756297</v>
      </c>
      <c r="AF877">
        <v>1.0639887919268101</v>
      </c>
      <c r="AG877">
        <v>1.15492936091307</v>
      </c>
      <c r="AH877">
        <v>1.1222459559648299</v>
      </c>
      <c r="AI877">
        <v>1.1497301055431199</v>
      </c>
      <c r="AJ877">
        <v>1.25296942546844</v>
      </c>
      <c r="AK877">
        <v>1.31696326430056</v>
      </c>
    </row>
    <row r="878" spans="1:37" x14ac:dyDescent="0.25">
      <c r="A878" t="s">
        <v>2499</v>
      </c>
      <c r="B878" t="s">
        <v>1182</v>
      </c>
      <c r="C878" t="s">
        <v>1026</v>
      </c>
      <c r="D878" t="s">
        <v>1027</v>
      </c>
      <c r="E878">
        <v>1504.4</v>
      </c>
      <c r="F878">
        <v>0.69850537977462401</v>
      </c>
      <c r="G878">
        <v>0.86418637645671403</v>
      </c>
      <c r="H878">
        <v>-0.477268125351893</v>
      </c>
      <c r="I878">
        <v>0.37597159409094799</v>
      </c>
      <c r="J878">
        <v>0.82695323693942302</v>
      </c>
      <c r="K878">
        <v>0.46327723500766599</v>
      </c>
      <c r="L878">
        <v>0.24153393440864299</v>
      </c>
      <c r="M878">
        <v>-0.794691030849078</v>
      </c>
      <c r="N878" t="s">
        <v>1051</v>
      </c>
      <c r="O878" t="s">
        <v>1007</v>
      </c>
      <c r="P878" t="s">
        <v>1021</v>
      </c>
      <c r="Q878" t="s">
        <v>1006</v>
      </c>
      <c r="R878" t="s">
        <v>1007</v>
      </c>
      <c r="S878" t="s">
        <v>1008</v>
      </c>
      <c r="T878" t="s">
        <v>1008</v>
      </c>
      <c r="U878" t="s">
        <v>1021</v>
      </c>
      <c r="V878" t="s">
        <v>1009</v>
      </c>
      <c r="W878">
        <v>36</v>
      </c>
      <c r="X878">
        <v>-2.6809573987279501E-2</v>
      </c>
      <c r="Y878">
        <v>0.14877117197394599</v>
      </c>
      <c r="Z878">
        <v>0.41295780288052603</v>
      </c>
      <c r="AA878">
        <v>0.27961409378330698</v>
      </c>
      <c r="AB878">
        <v>-0.10668987655376</v>
      </c>
      <c r="AC878">
        <v>-0.10680443391985001</v>
      </c>
      <c r="AD878">
        <v>-3.1291028425760502E-2</v>
      </c>
      <c r="AE878">
        <v>0.19009767663060101</v>
      </c>
      <c r="AF878">
        <v>0.52827549843047605</v>
      </c>
      <c r="AG878">
        <v>0.456702853737325</v>
      </c>
      <c r="AH878">
        <v>1.2110826050529</v>
      </c>
      <c r="AI878">
        <v>1.34432466159939</v>
      </c>
      <c r="AJ878">
        <v>0.73217958564814101</v>
      </c>
      <c r="AK878">
        <v>0.69850537977462401</v>
      </c>
    </row>
    <row r="879" spans="1:37" x14ac:dyDescent="0.25">
      <c r="A879" t="s">
        <v>2500</v>
      </c>
      <c r="B879" t="s">
        <v>1182</v>
      </c>
      <c r="C879" t="s">
        <v>1028</v>
      </c>
      <c r="D879" t="s">
        <v>1029</v>
      </c>
      <c r="E879">
        <v>4585.7</v>
      </c>
      <c r="F879">
        <v>1.33131950804276</v>
      </c>
      <c r="G879">
        <v>1.4627215971266201</v>
      </c>
      <c r="H879">
        <v>0.38710794158775302</v>
      </c>
      <c r="I879">
        <v>0.62528152233466605</v>
      </c>
      <c r="J879">
        <v>-0.64510722774352802</v>
      </c>
      <c r="K879">
        <v>1.1301824269353E-2</v>
      </c>
      <c r="L879">
        <v>-0.16380166769358501</v>
      </c>
      <c r="M879">
        <v>-0.91424409218883995</v>
      </c>
      <c r="N879" t="s">
        <v>1020</v>
      </c>
      <c r="O879" t="s">
        <v>1007</v>
      </c>
      <c r="P879" t="s">
        <v>1008</v>
      </c>
      <c r="Q879" t="s">
        <v>1008</v>
      </c>
      <c r="R879" t="s">
        <v>1030</v>
      </c>
      <c r="S879" t="s">
        <v>1006</v>
      </c>
      <c r="T879" t="s">
        <v>1006</v>
      </c>
      <c r="U879" t="s">
        <v>1030</v>
      </c>
      <c r="V879" t="s">
        <v>1009</v>
      </c>
      <c r="W879">
        <v>9</v>
      </c>
      <c r="X879">
        <v>1.2937592115988299</v>
      </c>
      <c r="Y879">
        <v>0.85894200473075</v>
      </c>
      <c r="Z879">
        <v>0.74479392273259404</v>
      </c>
      <c r="AA879">
        <v>0.413608055049215</v>
      </c>
      <c r="AB879">
        <v>-5.5130357537135997E-3</v>
      </c>
      <c r="AC879">
        <v>0.33425847358349797</v>
      </c>
      <c r="AD879">
        <v>1.0592220189411199</v>
      </c>
      <c r="AE879">
        <v>1.24671533403876</v>
      </c>
      <c r="AF879">
        <v>1.30677707092435</v>
      </c>
      <c r="AG879">
        <v>1.2343693992589599</v>
      </c>
      <c r="AH879">
        <v>1.58155727768421</v>
      </c>
      <c r="AI879">
        <v>1.47290488678315</v>
      </c>
      <c r="AJ879">
        <v>1.3756316789862699</v>
      </c>
      <c r="AK879">
        <v>1.33131950804276</v>
      </c>
    </row>
    <row r="880" spans="1:37" x14ac:dyDescent="0.25">
      <c r="A880" t="s">
        <v>2501</v>
      </c>
      <c r="B880" t="s">
        <v>1182</v>
      </c>
      <c r="C880" t="s">
        <v>1031</v>
      </c>
      <c r="D880" t="s">
        <v>1032</v>
      </c>
      <c r="E880">
        <v>3409.7</v>
      </c>
      <c r="F880">
        <v>0.62353081703148205</v>
      </c>
      <c r="G880">
        <v>6.7883289053171703E-2</v>
      </c>
      <c r="H880">
        <v>1.0453100560464601</v>
      </c>
      <c r="I880">
        <v>0.79607335252015299</v>
      </c>
      <c r="J880">
        <v>-1.3155417024313201</v>
      </c>
      <c r="K880">
        <v>-1.3440158615508999</v>
      </c>
      <c r="L880">
        <v>-0.23837490685106699</v>
      </c>
      <c r="M880">
        <v>-1.50073615617409</v>
      </c>
      <c r="N880" t="s">
        <v>1051</v>
      </c>
      <c r="O880" t="s">
        <v>1008</v>
      </c>
      <c r="P880" t="s">
        <v>1007</v>
      </c>
      <c r="Q880" t="s">
        <v>1008</v>
      </c>
      <c r="R880" t="s">
        <v>1030</v>
      </c>
      <c r="S880" t="s">
        <v>1030</v>
      </c>
      <c r="T880" t="s">
        <v>1006</v>
      </c>
      <c r="U880" t="s">
        <v>1030</v>
      </c>
      <c r="V880" t="s">
        <v>1009</v>
      </c>
      <c r="W880">
        <v>40</v>
      </c>
      <c r="X880">
        <v>1.2927230510699901</v>
      </c>
      <c r="Y880">
        <v>1.1379705306188701</v>
      </c>
      <c r="Z880">
        <v>0.66797175687898402</v>
      </c>
      <c r="AA880">
        <v>-0.116307537732211</v>
      </c>
      <c r="AB880">
        <v>-0.33929223249924401</v>
      </c>
      <c r="AC880">
        <v>0.402922925387246</v>
      </c>
      <c r="AD880">
        <v>0.62144010985689202</v>
      </c>
      <c r="AE880">
        <v>0.59547424605655097</v>
      </c>
      <c r="AF880">
        <v>0.82537754843295597</v>
      </c>
      <c r="AG880">
        <v>0.853668858546762</v>
      </c>
      <c r="AH880">
        <v>0.86756797526715801</v>
      </c>
      <c r="AI880">
        <v>1.2671958647270301</v>
      </c>
      <c r="AJ880">
        <v>0.849873416953563</v>
      </c>
      <c r="AK880">
        <v>0.62353081703148205</v>
      </c>
    </row>
    <row r="881" spans="1:37" x14ac:dyDescent="0.25">
      <c r="A881" t="s">
        <v>2502</v>
      </c>
      <c r="B881" t="s">
        <v>1182</v>
      </c>
      <c r="C881" t="s">
        <v>1033</v>
      </c>
      <c r="D881" t="s">
        <v>1034</v>
      </c>
      <c r="E881">
        <v>772.6</v>
      </c>
      <c r="F881">
        <v>0.68658612913267802</v>
      </c>
      <c r="G881">
        <v>1.15925336271597</v>
      </c>
      <c r="H881">
        <v>-0.477268125351893</v>
      </c>
      <c r="I881">
        <v>0.78173900721755596</v>
      </c>
      <c r="J881">
        <v>0.46945617510493498</v>
      </c>
      <c r="K881">
        <v>0.636498772108126</v>
      </c>
      <c r="L881">
        <v>-0.57744946469306102</v>
      </c>
      <c r="M881">
        <v>-0.35967234793512798</v>
      </c>
      <c r="N881" t="s">
        <v>1051</v>
      </c>
      <c r="O881" t="s">
        <v>1007</v>
      </c>
      <c r="P881" t="s">
        <v>1021</v>
      </c>
      <c r="Q881" t="s">
        <v>1008</v>
      </c>
      <c r="R881" t="s">
        <v>1008</v>
      </c>
      <c r="S881" t="s">
        <v>1008</v>
      </c>
      <c r="T881" t="s">
        <v>1021</v>
      </c>
      <c r="U881" t="s">
        <v>1021</v>
      </c>
      <c r="V881" t="s">
        <v>1009</v>
      </c>
      <c r="W881">
        <v>37</v>
      </c>
      <c r="X881">
        <v>1.28330053220329E-2</v>
      </c>
      <c r="Y881">
        <v>0.19315675434707399</v>
      </c>
      <c r="Z881">
        <v>4.40914983356782E-2</v>
      </c>
      <c r="AA881">
        <v>-0.53633069673967504</v>
      </c>
      <c r="AB881">
        <v>-0.52671227971193701</v>
      </c>
      <c r="AC881">
        <v>3.2907303963368099E-2</v>
      </c>
      <c r="AD881">
        <v>9.6883701413659803E-2</v>
      </c>
      <c r="AE881">
        <v>0.142986610088014</v>
      </c>
      <c r="AF881">
        <v>0.47906421158813201</v>
      </c>
      <c r="AG881">
        <v>-0.38179287119923799</v>
      </c>
      <c r="AH881">
        <v>-0.243648570042828</v>
      </c>
      <c r="AI881">
        <v>1.2730483531996</v>
      </c>
      <c r="AJ881">
        <v>0.67963842732358004</v>
      </c>
      <c r="AK881">
        <v>0.68658612913267802</v>
      </c>
    </row>
    <row r="882" spans="1:37" x14ac:dyDescent="0.25">
      <c r="A882" t="s">
        <v>2503</v>
      </c>
      <c r="B882" t="s">
        <v>1182</v>
      </c>
      <c r="C882" t="s">
        <v>1035</v>
      </c>
      <c r="D882" t="s">
        <v>1036</v>
      </c>
      <c r="E882">
        <v>390</v>
      </c>
      <c r="F882">
        <v>2.5546482906044101</v>
      </c>
      <c r="N882" t="s">
        <v>1014</v>
      </c>
      <c r="O882" t="s">
        <v>1014</v>
      </c>
      <c r="P882" t="s">
        <v>1014</v>
      </c>
      <c r="Q882" t="s">
        <v>1014</v>
      </c>
      <c r="R882" t="s">
        <v>1014</v>
      </c>
      <c r="S882" t="s">
        <v>1014</v>
      </c>
      <c r="T882" t="s">
        <v>1014</v>
      </c>
      <c r="U882" t="s">
        <v>1014</v>
      </c>
      <c r="V882" t="s">
        <v>1015</v>
      </c>
      <c r="W882">
        <v>1</v>
      </c>
      <c r="X882">
        <v>1.33813238744806</v>
      </c>
      <c r="Y882">
        <v>1.26500505572182</v>
      </c>
      <c r="Z882">
        <v>1.0388654361239</v>
      </c>
      <c r="AA882">
        <v>0.39969838432737398</v>
      </c>
      <c r="AB882">
        <v>0.434970867944665</v>
      </c>
      <c r="AC882">
        <v>1.14240854623166</v>
      </c>
      <c r="AD882">
        <v>2.2866634876324898</v>
      </c>
      <c r="AE882">
        <v>2.23792104219523</v>
      </c>
      <c r="AF882">
        <v>1.7965675644889101</v>
      </c>
      <c r="AG882">
        <v>1.8118197214915199</v>
      </c>
      <c r="AH882">
        <v>1.3577232563108499</v>
      </c>
      <c r="AI882">
        <v>1.6279272507740401</v>
      </c>
      <c r="AJ882">
        <v>2.3487808418406999</v>
      </c>
      <c r="AK882">
        <v>2.5546482906044101</v>
      </c>
    </row>
    <row r="883" spans="1:37" x14ac:dyDescent="0.25">
      <c r="A883" t="s">
        <v>2504</v>
      </c>
      <c r="B883" t="s">
        <v>1182</v>
      </c>
      <c r="C883" t="s">
        <v>1037</v>
      </c>
      <c r="D883" t="s">
        <v>1038</v>
      </c>
      <c r="E883">
        <v>5216.6000000000004</v>
      </c>
      <c r="F883">
        <v>2.2474886797681499</v>
      </c>
      <c r="G883">
        <v>1.0143840495357801</v>
      </c>
      <c r="H883">
        <v>0.64383304205436298</v>
      </c>
      <c r="I883">
        <v>0.76681475471980598</v>
      </c>
      <c r="J883">
        <v>0.16903712300190399</v>
      </c>
      <c r="K883">
        <v>1.2747292305947</v>
      </c>
      <c r="L883">
        <v>0.48966730365168698</v>
      </c>
      <c r="M883">
        <v>-0.39051246169397003</v>
      </c>
      <c r="N883" t="s">
        <v>1020</v>
      </c>
      <c r="O883" t="s">
        <v>1007</v>
      </c>
      <c r="P883" t="s">
        <v>1008</v>
      </c>
      <c r="Q883" t="s">
        <v>1008</v>
      </c>
      <c r="R883" t="s">
        <v>1008</v>
      </c>
      <c r="S883" t="s">
        <v>1007</v>
      </c>
      <c r="T883" t="s">
        <v>1008</v>
      </c>
      <c r="U883" t="s">
        <v>1021</v>
      </c>
      <c r="V883" t="s">
        <v>1009</v>
      </c>
      <c r="W883">
        <v>2</v>
      </c>
      <c r="X883">
        <v>0.84032644278230595</v>
      </c>
      <c r="Y883">
        <v>1.2184705560735201</v>
      </c>
      <c r="Z883">
        <v>0.59029659488660202</v>
      </c>
      <c r="AA883">
        <v>0.82540246662591199</v>
      </c>
      <c r="AB883">
        <v>0.85189702942138501</v>
      </c>
      <c r="AC883">
        <v>1.0550222913857601</v>
      </c>
      <c r="AD883">
        <v>1.32377926666816</v>
      </c>
      <c r="AE883">
        <v>1.6032392478865301</v>
      </c>
      <c r="AF883">
        <v>0.98382658163860803</v>
      </c>
      <c r="AG883">
        <v>0.68926419388568905</v>
      </c>
      <c r="AH883">
        <v>1.4589542558313799</v>
      </c>
      <c r="AI883">
        <v>1.98813565394239</v>
      </c>
      <c r="AJ883">
        <v>2.54240610928903</v>
      </c>
      <c r="AK883">
        <v>2.2474886797681499</v>
      </c>
    </row>
    <row r="884" spans="1:37" x14ac:dyDescent="0.25">
      <c r="A884" t="s">
        <v>2505</v>
      </c>
      <c r="B884" t="s">
        <v>1182</v>
      </c>
      <c r="C884" t="s">
        <v>1039</v>
      </c>
      <c r="D884" t="s">
        <v>1040</v>
      </c>
      <c r="E884">
        <v>1066.0999999999999</v>
      </c>
      <c r="F884">
        <v>1.6021684061349699</v>
      </c>
      <c r="G884">
        <v>0.73978746407330298</v>
      </c>
      <c r="H884">
        <v>1.0619962779094201</v>
      </c>
      <c r="I884">
        <v>0.59467940182079104</v>
      </c>
      <c r="J884">
        <v>4.7413800348568701E-2</v>
      </c>
      <c r="K884">
        <v>1.3038781152264201</v>
      </c>
      <c r="L884">
        <v>-0.31561540328715298</v>
      </c>
      <c r="M884">
        <v>-0.44413954570078101</v>
      </c>
      <c r="N884" t="s">
        <v>1020</v>
      </c>
      <c r="O884" t="s">
        <v>1007</v>
      </c>
      <c r="P884" t="s">
        <v>1007</v>
      </c>
      <c r="Q884" t="s">
        <v>1008</v>
      </c>
      <c r="R884" t="s">
        <v>1006</v>
      </c>
      <c r="S884" t="s">
        <v>1007</v>
      </c>
      <c r="T884" t="s">
        <v>1006</v>
      </c>
      <c r="U884" t="s">
        <v>1021</v>
      </c>
      <c r="V884" t="s">
        <v>1009</v>
      </c>
      <c r="W884">
        <v>5</v>
      </c>
      <c r="X884">
        <v>1.1635046693162401</v>
      </c>
      <c r="Y884">
        <v>0.83589810896279704</v>
      </c>
      <c r="Z884">
        <v>0.419212230523899</v>
      </c>
      <c r="AA884">
        <v>0.79095617997301604</v>
      </c>
      <c r="AB884">
        <v>0.58100531758352203</v>
      </c>
      <c r="AC884">
        <v>0.78927407661812998</v>
      </c>
      <c r="AD884">
        <v>0.90323136896811296</v>
      </c>
      <c r="AE884">
        <v>0.58860473733867202</v>
      </c>
      <c r="AF884">
        <v>0.615008924894478</v>
      </c>
      <c r="AG884">
        <v>-4.1686375813842901E-2</v>
      </c>
      <c r="AH884">
        <v>0.71351346016126305</v>
      </c>
      <c r="AI884">
        <v>1.06288098429138</v>
      </c>
      <c r="AJ884">
        <v>1.1390186320995399</v>
      </c>
      <c r="AK884">
        <v>1.6021684061349699</v>
      </c>
    </row>
    <row r="885" spans="1:37" x14ac:dyDescent="0.25">
      <c r="A885" t="s">
        <v>2506</v>
      </c>
      <c r="B885" t="s">
        <v>1182</v>
      </c>
      <c r="C885" t="s">
        <v>1041</v>
      </c>
      <c r="D885" t="s">
        <v>1042</v>
      </c>
      <c r="E885">
        <v>2730.2</v>
      </c>
      <c r="F885">
        <v>0.70410767625422999</v>
      </c>
      <c r="G885">
        <v>0.71673344862509103</v>
      </c>
      <c r="H885">
        <v>-0.69653445353118604</v>
      </c>
      <c r="I885">
        <v>2.7236101774988E-2</v>
      </c>
      <c r="J885">
        <v>0.45219914837062403</v>
      </c>
      <c r="K885">
        <v>0.85161383467755603</v>
      </c>
      <c r="L885">
        <v>0.41113463771042202</v>
      </c>
      <c r="M885">
        <v>-0.28809423744078</v>
      </c>
      <c r="N885" t="s">
        <v>1051</v>
      </c>
      <c r="O885" t="s">
        <v>1007</v>
      </c>
      <c r="P885" t="s">
        <v>1021</v>
      </c>
      <c r="Q885" t="s">
        <v>1006</v>
      </c>
      <c r="R885" t="s">
        <v>1008</v>
      </c>
      <c r="S885" t="s">
        <v>1008</v>
      </c>
      <c r="T885" t="s">
        <v>1008</v>
      </c>
      <c r="U885" t="s">
        <v>1021</v>
      </c>
      <c r="V885" t="s">
        <v>1009</v>
      </c>
      <c r="W885">
        <v>35</v>
      </c>
      <c r="X885">
        <v>-3.6007698963404298E-2</v>
      </c>
      <c r="Y885">
        <v>0.65225013570147405</v>
      </c>
      <c r="Z885">
        <v>-0.233590407036189</v>
      </c>
      <c r="AA885">
        <v>-0.24665349389254401</v>
      </c>
      <c r="AB885">
        <v>0.30498971122301199</v>
      </c>
      <c r="AC885">
        <v>0.32859015840879302</v>
      </c>
      <c r="AD885">
        <v>0.84151592053754298</v>
      </c>
      <c r="AE885">
        <v>0.79740606683857695</v>
      </c>
      <c r="AF885">
        <v>0.55620906378370105</v>
      </c>
      <c r="AG885">
        <v>0.18691560307235999</v>
      </c>
      <c r="AH885">
        <v>0.24038875419672101</v>
      </c>
      <c r="AI885">
        <v>0.85901654169830099</v>
      </c>
      <c r="AJ885">
        <v>0.86201799758869602</v>
      </c>
      <c r="AK885">
        <v>0.70410767625422999</v>
      </c>
    </row>
    <row r="886" spans="1:37" x14ac:dyDescent="0.25">
      <c r="A886" t="s">
        <v>2507</v>
      </c>
      <c r="B886" t="s">
        <v>1182</v>
      </c>
      <c r="C886" t="s">
        <v>1043</v>
      </c>
      <c r="D886" t="s">
        <v>1044</v>
      </c>
      <c r="E886">
        <v>1165.9000000000001</v>
      </c>
      <c r="F886">
        <v>1.82510589358224</v>
      </c>
      <c r="G886">
        <v>0.30273880677082499</v>
      </c>
      <c r="H886">
        <v>1.36241483294624</v>
      </c>
      <c r="I886">
        <v>0.94576203467875297</v>
      </c>
      <c r="J886">
        <v>-0.19558604638313301</v>
      </c>
      <c r="K886">
        <v>-0.21711737502186401</v>
      </c>
      <c r="L886">
        <v>0.50114203112346001</v>
      </c>
      <c r="M886">
        <v>-0.89834992781365097</v>
      </c>
      <c r="N886" t="s">
        <v>1020</v>
      </c>
      <c r="O886" t="s">
        <v>1008</v>
      </c>
      <c r="P886" t="s">
        <v>1007</v>
      </c>
      <c r="Q886" t="s">
        <v>1007</v>
      </c>
      <c r="R886" t="s">
        <v>1021</v>
      </c>
      <c r="S886" t="s">
        <v>1006</v>
      </c>
      <c r="T886" t="s">
        <v>1008</v>
      </c>
      <c r="U886" t="s">
        <v>1030</v>
      </c>
      <c r="V886" t="s">
        <v>1009</v>
      </c>
      <c r="W886">
        <v>4</v>
      </c>
      <c r="X886">
        <v>1.4851831818798</v>
      </c>
      <c r="Y886">
        <v>0.62030059921690595</v>
      </c>
      <c r="Z886">
        <v>-0.533043863823776</v>
      </c>
      <c r="AA886">
        <v>-6.0999153741163097E-2</v>
      </c>
      <c r="AB886">
        <v>1.03331311488257</v>
      </c>
      <c r="AC886">
        <v>1.81816406818247</v>
      </c>
      <c r="AD886">
        <v>2.33860173383392</v>
      </c>
      <c r="AE886">
        <v>2.0939909578920499</v>
      </c>
      <c r="AF886">
        <v>1.02655259163777</v>
      </c>
      <c r="AG886">
        <v>0.55746487707277603</v>
      </c>
      <c r="AH886">
        <v>0.65035882150757196</v>
      </c>
      <c r="AI886">
        <v>1.4200999163477801</v>
      </c>
      <c r="AJ886">
        <v>2.3544998283457801</v>
      </c>
      <c r="AK886">
        <v>1.82510589358224</v>
      </c>
    </row>
    <row r="887" spans="1:37" x14ac:dyDescent="0.25">
      <c r="A887" t="s">
        <v>2508</v>
      </c>
      <c r="B887" t="s">
        <v>1182</v>
      </c>
      <c r="C887" t="s">
        <v>1045</v>
      </c>
      <c r="D887" t="s">
        <v>1046</v>
      </c>
      <c r="E887">
        <v>1038.2</v>
      </c>
      <c r="F887">
        <v>0.195355278871398</v>
      </c>
      <c r="N887" t="s">
        <v>1014</v>
      </c>
      <c r="O887" t="s">
        <v>1014</v>
      </c>
      <c r="P887" t="s">
        <v>1014</v>
      </c>
      <c r="Q887" t="s">
        <v>1014</v>
      </c>
      <c r="R887" t="s">
        <v>1014</v>
      </c>
      <c r="S887" t="s">
        <v>1014</v>
      </c>
      <c r="T887" t="s">
        <v>1014</v>
      </c>
      <c r="U887" t="s">
        <v>1014</v>
      </c>
      <c r="V887" t="s">
        <v>1015</v>
      </c>
      <c r="W887">
        <v>56</v>
      </c>
      <c r="X887">
        <v>-0.11478170903986799</v>
      </c>
      <c r="Y887">
        <v>-8.0960109909995706E-2</v>
      </c>
      <c r="Z887">
        <v>-0.10628163671422</v>
      </c>
      <c r="AA887">
        <v>-0.23405904411511699</v>
      </c>
      <c r="AB887">
        <v>-0.143801870365518</v>
      </c>
      <c r="AC887">
        <v>0.12446976903505801</v>
      </c>
      <c r="AD887">
        <v>0.94743606314326301</v>
      </c>
      <c r="AE887">
        <v>1.43883712563431</v>
      </c>
      <c r="AF887">
        <v>0.96634753872859702</v>
      </c>
      <c r="AG887">
        <v>0.53591161942798105</v>
      </c>
      <c r="AH887">
        <v>0.39840649825287699</v>
      </c>
      <c r="AI887">
        <v>1.0214655657074201</v>
      </c>
      <c r="AJ887">
        <v>0.76441348407543697</v>
      </c>
      <c r="AK887">
        <v>0.195355278871398</v>
      </c>
    </row>
    <row r="888" spans="1:37" x14ac:dyDescent="0.25">
      <c r="A888" t="s">
        <v>2509</v>
      </c>
      <c r="B888" t="s">
        <v>1182</v>
      </c>
      <c r="C888" t="s">
        <v>1047</v>
      </c>
      <c r="D888" t="s">
        <v>1048</v>
      </c>
      <c r="E888">
        <v>1348.7</v>
      </c>
      <c r="F888">
        <v>-0.37616680165079303</v>
      </c>
      <c r="G888">
        <v>-0.49347053813394598</v>
      </c>
      <c r="H888">
        <v>-1.25690077390969</v>
      </c>
      <c r="I888">
        <v>1.11560736171551</v>
      </c>
      <c r="J888">
        <v>0.40293974170790797</v>
      </c>
      <c r="K888">
        <v>1.06438465947934</v>
      </c>
      <c r="L888">
        <v>2.3477519459699701</v>
      </c>
      <c r="M888">
        <v>5.9744287115355697E-2</v>
      </c>
      <c r="N888" t="s">
        <v>1021</v>
      </c>
      <c r="O888" t="s">
        <v>1021</v>
      </c>
      <c r="P888" t="s">
        <v>1030</v>
      </c>
      <c r="Q888" t="s">
        <v>1007</v>
      </c>
      <c r="R888" t="s">
        <v>1008</v>
      </c>
      <c r="S888" t="s">
        <v>1007</v>
      </c>
      <c r="T888" t="s">
        <v>1007</v>
      </c>
      <c r="U888" t="s">
        <v>1006</v>
      </c>
      <c r="V888" t="s">
        <v>1009</v>
      </c>
      <c r="W888">
        <v>69</v>
      </c>
      <c r="X888">
        <v>1.4403772334798399</v>
      </c>
      <c r="Y888">
        <v>1.8833315017317001</v>
      </c>
      <c r="Z888">
        <v>1.3521750921509199</v>
      </c>
      <c r="AA888">
        <v>1.98106548903299</v>
      </c>
      <c r="AB888">
        <v>3.6783572819086099</v>
      </c>
      <c r="AC888">
        <v>2.9941938837766102</v>
      </c>
      <c r="AD888">
        <v>4.7501978888260199</v>
      </c>
      <c r="AE888">
        <v>2.64427246851066</v>
      </c>
      <c r="AF888">
        <v>1.96899290665178</v>
      </c>
      <c r="AG888">
        <v>1.5387178522504501</v>
      </c>
      <c r="AH888">
        <v>0.40510609368837303</v>
      </c>
      <c r="AI888">
        <v>0.52144755466526704</v>
      </c>
      <c r="AJ888">
        <v>0.37193120070747299</v>
      </c>
      <c r="AK888">
        <v>-0.37616680165079303</v>
      </c>
    </row>
    <row r="889" spans="1:37" x14ac:dyDescent="0.25">
      <c r="A889" t="s">
        <v>2510</v>
      </c>
      <c r="B889" t="s">
        <v>1182</v>
      </c>
      <c r="C889" t="s">
        <v>1049</v>
      </c>
      <c r="D889" t="s">
        <v>1050</v>
      </c>
      <c r="E889">
        <v>1429.4</v>
      </c>
      <c r="F889">
        <v>0.4069960188824</v>
      </c>
      <c r="G889">
        <v>-0.70659002908191004</v>
      </c>
      <c r="H889">
        <v>-1.6467170981885899</v>
      </c>
      <c r="I889">
        <v>0.79171566805049698</v>
      </c>
      <c r="J889">
        <v>0.107482407534569</v>
      </c>
      <c r="K889">
        <v>1.0469465071147801</v>
      </c>
      <c r="L889">
        <v>1.12384209066739</v>
      </c>
      <c r="M889">
        <v>-0.35030506271289802</v>
      </c>
      <c r="N889" t="s">
        <v>1008</v>
      </c>
      <c r="O889" t="s">
        <v>1030</v>
      </c>
      <c r="P889" t="s">
        <v>1030</v>
      </c>
      <c r="Q889" t="s">
        <v>1008</v>
      </c>
      <c r="R889" t="s">
        <v>1006</v>
      </c>
      <c r="S889" t="s">
        <v>1007</v>
      </c>
      <c r="T889" t="s">
        <v>1007</v>
      </c>
      <c r="U889" t="s">
        <v>1021</v>
      </c>
      <c r="V889" t="s">
        <v>1009</v>
      </c>
      <c r="W889">
        <v>49</v>
      </c>
      <c r="X889">
        <v>-2.88710279794228E-2</v>
      </c>
      <c r="Y889">
        <v>0.21949244071818</v>
      </c>
      <c r="Z889">
        <v>0.187329747147568</v>
      </c>
      <c r="AA889">
        <v>1.10659739488149</v>
      </c>
      <c r="AB889">
        <v>0.54443447740469897</v>
      </c>
      <c r="AC889">
        <v>0.93889420958703695</v>
      </c>
      <c r="AD889">
        <v>1.17062205523885</v>
      </c>
      <c r="AE889">
        <v>0.42330724318681601</v>
      </c>
      <c r="AF889">
        <v>0.36818878950661799</v>
      </c>
      <c r="AG889">
        <v>0.48215681839431701</v>
      </c>
      <c r="AH889">
        <v>0.63531999187728005</v>
      </c>
      <c r="AI889">
        <v>1.18949287067172</v>
      </c>
      <c r="AJ889">
        <v>1.0915145154362</v>
      </c>
      <c r="AK889">
        <v>0.4069960188824</v>
      </c>
    </row>
    <row r="890" spans="1:37" x14ac:dyDescent="0.25">
      <c r="A890" t="s">
        <v>2511</v>
      </c>
      <c r="B890" t="s">
        <v>1182</v>
      </c>
      <c r="C890" t="s">
        <v>1052</v>
      </c>
      <c r="D890" t="s">
        <v>1053</v>
      </c>
      <c r="E890">
        <v>1008</v>
      </c>
      <c r="F890">
        <v>1.06196601133506</v>
      </c>
      <c r="G890">
        <v>1.35729901058865</v>
      </c>
      <c r="H890">
        <v>-1.4542066158214899</v>
      </c>
      <c r="I890">
        <v>0.29285806545043902</v>
      </c>
      <c r="J890">
        <v>0.47335755754133402</v>
      </c>
      <c r="K890">
        <v>1.66055964390372</v>
      </c>
      <c r="L890">
        <v>-0.29395120957392601</v>
      </c>
      <c r="M890">
        <v>0.61426507980540501</v>
      </c>
      <c r="N890" t="s">
        <v>1020</v>
      </c>
      <c r="O890" t="s">
        <v>1007</v>
      </c>
      <c r="P890" t="s">
        <v>1030</v>
      </c>
      <c r="Q890" t="s">
        <v>1006</v>
      </c>
      <c r="R890" t="s">
        <v>1008</v>
      </c>
      <c r="S890" t="s">
        <v>1007</v>
      </c>
      <c r="T890" t="s">
        <v>1006</v>
      </c>
      <c r="U890" t="s">
        <v>1008</v>
      </c>
      <c r="V890" t="s">
        <v>1009</v>
      </c>
      <c r="W890">
        <v>22</v>
      </c>
      <c r="X890">
        <v>0.70565534574484601</v>
      </c>
      <c r="Y890">
        <v>1.2665054032238801</v>
      </c>
      <c r="Z890">
        <v>-0.96829093627739304</v>
      </c>
      <c r="AA890">
        <v>0.38671266225588402</v>
      </c>
      <c r="AB890">
        <v>0.97503100681854704</v>
      </c>
      <c r="AC890">
        <v>3.9593630723122303E-2</v>
      </c>
      <c r="AD890">
        <v>-0.13048052150130901</v>
      </c>
      <c r="AE890">
        <v>0.55706030842728604</v>
      </c>
      <c r="AF890">
        <v>0.40222889770494702</v>
      </c>
      <c r="AG890">
        <v>1.03889779462109</v>
      </c>
      <c r="AH890">
        <v>1.45618229174948</v>
      </c>
      <c r="AI890">
        <v>1.35502474924455</v>
      </c>
      <c r="AJ890">
        <v>1.63231661219653</v>
      </c>
      <c r="AK890">
        <v>1.06196601133506</v>
      </c>
    </row>
    <row r="891" spans="1:37" x14ac:dyDescent="0.25">
      <c r="A891" t="s">
        <v>2512</v>
      </c>
      <c r="B891" t="s">
        <v>1182</v>
      </c>
      <c r="C891" t="s">
        <v>1054</v>
      </c>
      <c r="D891" t="s">
        <v>1055</v>
      </c>
      <c r="E891">
        <v>1184.5999999999999</v>
      </c>
      <c r="F891">
        <v>-0.61469078273342903</v>
      </c>
      <c r="G891">
        <v>2.8744905029786398</v>
      </c>
      <c r="H891">
        <v>-1.52186793945871</v>
      </c>
      <c r="I891">
        <v>-2.50287069300464</v>
      </c>
      <c r="J891">
        <v>0.56631349552256305</v>
      </c>
      <c r="K891">
        <v>1.27939708804514</v>
      </c>
      <c r="L891">
        <v>-2.9262222734243701E-2</v>
      </c>
      <c r="M891">
        <v>0.48173917434989999</v>
      </c>
      <c r="N891" t="s">
        <v>1030</v>
      </c>
      <c r="O891" t="s">
        <v>1007</v>
      </c>
      <c r="P891" t="s">
        <v>1030</v>
      </c>
      <c r="Q891" t="s">
        <v>1030</v>
      </c>
      <c r="R891" t="s">
        <v>1008</v>
      </c>
      <c r="S891" t="s">
        <v>1007</v>
      </c>
      <c r="T891" t="s">
        <v>1008</v>
      </c>
      <c r="U891" t="s">
        <v>1008</v>
      </c>
      <c r="V891" t="s">
        <v>1009</v>
      </c>
      <c r="W891">
        <v>73</v>
      </c>
      <c r="X891">
        <v>-0.34319130449217</v>
      </c>
      <c r="Y891">
        <v>-0.53146973775050499</v>
      </c>
      <c r="Z891">
        <v>-0.84486927617505103</v>
      </c>
      <c r="AA891">
        <v>-0.96057666391970697</v>
      </c>
      <c r="AB891">
        <v>-0.26319410925874298</v>
      </c>
      <c r="AC891">
        <v>0.31199311953550601</v>
      </c>
      <c r="AD891">
        <v>0.14528730879868701</v>
      </c>
      <c r="AE891">
        <v>-3.6967527888689698E-2</v>
      </c>
      <c r="AF891">
        <v>-0.28561680499977199</v>
      </c>
      <c r="AG891">
        <v>0.34242905007860802</v>
      </c>
      <c r="AH891">
        <v>0.840957776152092</v>
      </c>
      <c r="AI891">
        <v>0.74886529514144995</v>
      </c>
      <c r="AJ891">
        <v>0.41886103617905202</v>
      </c>
      <c r="AK891">
        <v>-0.61469078273342903</v>
      </c>
    </row>
    <row r="892" spans="1:37" x14ac:dyDescent="0.25">
      <c r="A892" t="s">
        <v>2513</v>
      </c>
      <c r="B892" t="s">
        <v>1182</v>
      </c>
      <c r="C892" t="s">
        <v>1056</v>
      </c>
      <c r="D892" t="s">
        <v>1057</v>
      </c>
      <c r="E892">
        <v>2525.3000000000002</v>
      </c>
      <c r="F892">
        <v>-3.5953515440261499E-2</v>
      </c>
      <c r="G892">
        <v>-0.22869792938908201</v>
      </c>
      <c r="H892">
        <v>-8.7451801072993204E-2</v>
      </c>
      <c r="I892">
        <v>0.95165248185783702</v>
      </c>
      <c r="J892">
        <v>-0.73762947397296597</v>
      </c>
      <c r="K892">
        <v>-0.181744297844015</v>
      </c>
      <c r="L892">
        <v>-0.30207373152915301</v>
      </c>
      <c r="M892">
        <v>-1.00724438392479</v>
      </c>
      <c r="N892" t="s">
        <v>1006</v>
      </c>
      <c r="O892" t="s">
        <v>1006</v>
      </c>
      <c r="P892" t="s">
        <v>1006</v>
      </c>
      <c r="Q892" t="s">
        <v>1007</v>
      </c>
      <c r="R892" t="s">
        <v>1030</v>
      </c>
      <c r="S892" t="s">
        <v>1006</v>
      </c>
      <c r="T892" t="s">
        <v>1006</v>
      </c>
      <c r="U892" t="s">
        <v>1030</v>
      </c>
      <c r="V892" t="s">
        <v>1009</v>
      </c>
      <c r="W892">
        <v>62</v>
      </c>
      <c r="X892">
        <v>0.69174633675969699</v>
      </c>
      <c r="Y892">
        <v>0.40377659116655401</v>
      </c>
      <c r="Z892">
        <v>-0.38836694485832701</v>
      </c>
      <c r="AA892">
        <v>-0.46875513750220699</v>
      </c>
      <c r="AB892">
        <v>0.42573431619222002</v>
      </c>
      <c r="AC892">
        <v>1.37313403976666</v>
      </c>
      <c r="AD892">
        <v>1.94164797020118</v>
      </c>
      <c r="AE892">
        <v>5.7149089105959003</v>
      </c>
      <c r="AF892">
        <v>1.9427135131648301</v>
      </c>
      <c r="AG892">
        <v>0.116476365604143</v>
      </c>
      <c r="AH892">
        <v>0.54043889626755304</v>
      </c>
      <c r="AI892">
        <v>1.0496811026759101</v>
      </c>
      <c r="AJ892">
        <v>0.89102393846796701</v>
      </c>
      <c r="AK892">
        <v>-3.5953515440261499E-2</v>
      </c>
    </row>
    <row r="893" spans="1:37" x14ac:dyDescent="0.25">
      <c r="A893" t="s">
        <v>2514</v>
      </c>
      <c r="B893" t="s">
        <v>1182</v>
      </c>
      <c r="C893" t="s">
        <v>1058</v>
      </c>
      <c r="D893" t="s">
        <v>1059</v>
      </c>
      <c r="E893">
        <v>1004.4</v>
      </c>
      <c r="F893">
        <v>0.79341716247463001</v>
      </c>
      <c r="G893">
        <v>-0.34806740139827003</v>
      </c>
      <c r="H893">
        <v>-0.59044060659415398</v>
      </c>
      <c r="I893">
        <v>0.35530211273854201</v>
      </c>
      <c r="J893">
        <v>-0.17030006733801101</v>
      </c>
      <c r="K893">
        <v>-0.57426845929105796</v>
      </c>
      <c r="L893">
        <v>0.99671785724019002</v>
      </c>
      <c r="M893">
        <v>1.0378803721594401</v>
      </c>
      <c r="N893" t="s">
        <v>1051</v>
      </c>
      <c r="O893" t="s">
        <v>1021</v>
      </c>
      <c r="P893" t="s">
        <v>1021</v>
      </c>
      <c r="Q893" t="s">
        <v>1006</v>
      </c>
      <c r="R893" t="s">
        <v>1006</v>
      </c>
      <c r="S893" t="s">
        <v>1021</v>
      </c>
      <c r="T893" t="s">
        <v>1007</v>
      </c>
      <c r="U893" t="s">
        <v>1007</v>
      </c>
      <c r="V893" t="s">
        <v>1009</v>
      </c>
      <c r="W893">
        <v>33</v>
      </c>
      <c r="X893">
        <v>0.528326717693686</v>
      </c>
      <c r="Y893">
        <v>0.50161608374007205</v>
      </c>
      <c r="Z893">
        <v>-0.158638596348738</v>
      </c>
      <c r="AA893">
        <v>-0.388627131580222</v>
      </c>
      <c r="AB893">
        <v>-0.35653815606705502</v>
      </c>
      <c r="AC893">
        <v>-5.00060870292445E-2</v>
      </c>
      <c r="AD893">
        <v>-0.13356004415360501</v>
      </c>
      <c r="AE893">
        <v>0.342885247938787</v>
      </c>
      <c r="AF893">
        <v>9.8278193851863205E-2</v>
      </c>
      <c r="AG893">
        <v>-0.56878401484395702</v>
      </c>
      <c r="AH893">
        <v>-0.41172749543766302</v>
      </c>
      <c r="AI893">
        <v>-0.23741767257674501</v>
      </c>
      <c r="AJ893">
        <v>-1.4398524190050201E-2</v>
      </c>
      <c r="AK893">
        <v>0.79341716247463001</v>
      </c>
    </row>
    <row r="894" spans="1:37" x14ac:dyDescent="0.25">
      <c r="A894" t="s">
        <v>2515</v>
      </c>
      <c r="B894" t="s">
        <v>1182</v>
      </c>
      <c r="C894" t="s">
        <v>1060</v>
      </c>
      <c r="D894" t="s">
        <v>1061</v>
      </c>
      <c r="E894">
        <v>1297.0999999999999</v>
      </c>
      <c r="F894">
        <v>0.909447268046774</v>
      </c>
      <c r="G894">
        <v>-0.53996252116863097</v>
      </c>
      <c r="H894">
        <v>0.136532553629854</v>
      </c>
      <c r="I894">
        <v>0.88338142887065796</v>
      </c>
      <c r="J894">
        <v>-0.439798417877168</v>
      </c>
      <c r="K894">
        <v>1.60370986716093</v>
      </c>
      <c r="L894">
        <v>0.27235606245037097</v>
      </c>
      <c r="M894">
        <v>0.37365212121057001</v>
      </c>
      <c r="N894" t="s">
        <v>1020</v>
      </c>
      <c r="O894" t="s">
        <v>1021</v>
      </c>
      <c r="P894" t="s">
        <v>1006</v>
      </c>
      <c r="Q894" t="s">
        <v>1007</v>
      </c>
      <c r="R894" t="s">
        <v>1021</v>
      </c>
      <c r="S894" t="s">
        <v>1007</v>
      </c>
      <c r="T894" t="s">
        <v>1008</v>
      </c>
      <c r="U894" t="s">
        <v>1008</v>
      </c>
      <c r="V894" t="s">
        <v>1009</v>
      </c>
      <c r="W894">
        <v>27</v>
      </c>
      <c r="X894">
        <v>0.56751122535575205</v>
      </c>
      <c r="Y894">
        <v>0.18842352004068799</v>
      </c>
      <c r="Z894">
        <v>1.0756009533040101</v>
      </c>
      <c r="AA894">
        <v>4.7712872592446803E-2</v>
      </c>
      <c r="AB894">
        <v>-0.539985150256305</v>
      </c>
      <c r="AC894">
        <v>0.54257009536192102</v>
      </c>
      <c r="AD894">
        <v>0.63276156415384899</v>
      </c>
      <c r="AE894">
        <v>1.19241279088491</v>
      </c>
      <c r="AF894">
        <v>1.24160309406447</v>
      </c>
      <c r="AG894">
        <v>0.70348885970306196</v>
      </c>
      <c r="AH894">
        <v>-3.97998644440005E-2</v>
      </c>
      <c r="AI894">
        <v>0.69771757248962196</v>
      </c>
      <c r="AJ894">
        <v>1.1772368077850299</v>
      </c>
      <c r="AK894">
        <v>0.909447268046774</v>
      </c>
    </row>
    <row r="895" spans="1:37" x14ac:dyDescent="0.25">
      <c r="A895" t="s">
        <v>2516</v>
      </c>
      <c r="B895" t="s">
        <v>1182</v>
      </c>
      <c r="C895" t="s">
        <v>1062</v>
      </c>
      <c r="D895" t="s">
        <v>1063</v>
      </c>
      <c r="E895">
        <v>270.60000000000002</v>
      </c>
      <c r="F895">
        <v>0.73992386234288998</v>
      </c>
      <c r="N895" t="s">
        <v>1014</v>
      </c>
      <c r="O895" t="s">
        <v>1014</v>
      </c>
      <c r="P895" t="s">
        <v>1014</v>
      </c>
      <c r="Q895" t="s">
        <v>1014</v>
      </c>
      <c r="R895" t="s">
        <v>1014</v>
      </c>
      <c r="S895" t="s">
        <v>1014</v>
      </c>
      <c r="T895" t="s">
        <v>1014</v>
      </c>
      <c r="U895" t="s">
        <v>1014</v>
      </c>
      <c r="V895" t="s">
        <v>1015</v>
      </c>
      <c r="W895">
        <v>34</v>
      </c>
      <c r="X895">
        <v>0.87238866941335602</v>
      </c>
      <c r="Y895">
        <v>0.54188757978403301</v>
      </c>
      <c r="Z895">
        <v>0.94797477578297296</v>
      </c>
      <c r="AA895">
        <v>0.53628868640320204</v>
      </c>
      <c r="AB895">
        <v>-0.19668943425837301</v>
      </c>
      <c r="AC895">
        <v>-0.40896763402744701</v>
      </c>
      <c r="AD895">
        <v>0.274363967019642</v>
      </c>
      <c r="AE895">
        <v>0.82858444154433997</v>
      </c>
      <c r="AF895">
        <v>8.0485200412388797E-2</v>
      </c>
      <c r="AG895">
        <v>7.0499970328805006E-2</v>
      </c>
      <c r="AH895">
        <v>0.91084512778300497</v>
      </c>
      <c r="AI895">
        <v>1.04761544933063</v>
      </c>
      <c r="AJ895">
        <v>0.88558799624992401</v>
      </c>
      <c r="AK895">
        <v>0.73992386234288998</v>
      </c>
    </row>
    <row r="896" spans="1:37" x14ac:dyDescent="0.25">
      <c r="A896" t="s">
        <v>2517</v>
      </c>
      <c r="B896" t="s">
        <v>1182</v>
      </c>
      <c r="C896" t="s">
        <v>1064</v>
      </c>
      <c r="D896" t="s">
        <v>1065</v>
      </c>
      <c r="E896">
        <v>2469.9</v>
      </c>
      <c r="F896">
        <v>0.86492878387482097</v>
      </c>
      <c r="G896">
        <v>2.05308772685115</v>
      </c>
      <c r="H896">
        <v>-0.22023145758371801</v>
      </c>
      <c r="I896">
        <v>-0.26771051295199499</v>
      </c>
      <c r="J896">
        <v>-3.9468319886415401E-2</v>
      </c>
      <c r="K896">
        <v>0.46860304131430502</v>
      </c>
      <c r="L896">
        <v>-0.34130998241108801</v>
      </c>
      <c r="M896">
        <v>0.11518496157613201</v>
      </c>
      <c r="N896" t="s">
        <v>1020</v>
      </c>
      <c r="O896" t="s">
        <v>1007</v>
      </c>
      <c r="P896" t="s">
        <v>1021</v>
      </c>
      <c r="Q896" t="s">
        <v>1021</v>
      </c>
      <c r="R896" t="s">
        <v>1006</v>
      </c>
      <c r="S896" t="s">
        <v>1008</v>
      </c>
      <c r="T896" t="s">
        <v>1006</v>
      </c>
      <c r="U896" t="s">
        <v>1006</v>
      </c>
      <c r="V896" t="s">
        <v>1009</v>
      </c>
      <c r="W896">
        <v>29</v>
      </c>
      <c r="X896">
        <v>0.10296586217942399</v>
      </c>
      <c r="Y896">
        <v>0.51235526482059601</v>
      </c>
      <c r="Z896">
        <v>0.133616633554688</v>
      </c>
      <c r="AA896">
        <v>0.29232135179413599</v>
      </c>
      <c r="AB896">
        <v>0.50984462200902503</v>
      </c>
      <c r="AC896">
        <v>0.15263853846172101</v>
      </c>
      <c r="AD896">
        <v>-4.6445596613543298E-2</v>
      </c>
      <c r="AE896">
        <v>0.73940229653320799</v>
      </c>
      <c r="AF896">
        <v>1.2014929759691499</v>
      </c>
      <c r="AG896">
        <v>0.750146995583308</v>
      </c>
      <c r="AH896">
        <v>0.68925285584553198</v>
      </c>
      <c r="AI896">
        <v>1.3135380297877</v>
      </c>
      <c r="AJ896">
        <v>1.0866296143371701</v>
      </c>
      <c r="AK896">
        <v>0.86492878387482097</v>
      </c>
    </row>
    <row r="897" spans="1:37" x14ac:dyDescent="0.25">
      <c r="A897" t="s">
        <v>2518</v>
      </c>
      <c r="B897" t="s">
        <v>1182</v>
      </c>
      <c r="C897" t="s">
        <v>1066</v>
      </c>
      <c r="D897" t="s">
        <v>1067</v>
      </c>
      <c r="E897">
        <v>4087.1</v>
      </c>
      <c r="F897">
        <v>1.2659183754946199</v>
      </c>
      <c r="G897">
        <v>0.174850109502933</v>
      </c>
      <c r="H897">
        <v>1.5668092287092299</v>
      </c>
      <c r="I897">
        <v>0.71585134738570799</v>
      </c>
      <c r="J897">
        <v>-0.424625075916923</v>
      </c>
      <c r="K897">
        <v>0.56794919193333804</v>
      </c>
      <c r="L897">
        <v>-0.42388336791363701</v>
      </c>
      <c r="M897">
        <v>0.34114345183543499</v>
      </c>
      <c r="N897" t="s">
        <v>1020</v>
      </c>
      <c r="O897" t="s">
        <v>1008</v>
      </c>
      <c r="P897" t="s">
        <v>1007</v>
      </c>
      <c r="Q897" t="s">
        <v>1008</v>
      </c>
      <c r="R897" t="s">
        <v>1021</v>
      </c>
      <c r="S897" t="s">
        <v>1008</v>
      </c>
      <c r="T897" t="s">
        <v>1021</v>
      </c>
      <c r="U897" t="s">
        <v>1008</v>
      </c>
      <c r="V897" t="s">
        <v>1009</v>
      </c>
      <c r="W897">
        <v>16</v>
      </c>
      <c r="X897">
        <v>0.85860482348846601</v>
      </c>
      <c r="Y897">
        <v>0.73663121628137296</v>
      </c>
      <c r="Z897">
        <v>0.44651685684791897</v>
      </c>
      <c r="AA897">
        <v>0.16715676533879301</v>
      </c>
      <c r="AB897">
        <v>0.32220895682703599</v>
      </c>
      <c r="AC897">
        <v>0.72435543371130096</v>
      </c>
      <c r="AD897">
        <v>0.96454809922880502</v>
      </c>
      <c r="AE897">
        <v>0.95882181475371797</v>
      </c>
      <c r="AF897">
        <v>0.91061464649639001</v>
      </c>
      <c r="AG897">
        <v>0.73273344925125405</v>
      </c>
      <c r="AH897">
        <v>0.814270302734872</v>
      </c>
      <c r="AI897">
        <v>1.08200577984452</v>
      </c>
      <c r="AJ897">
        <v>1.01603575791484</v>
      </c>
      <c r="AK897">
        <v>1.2659183754946199</v>
      </c>
    </row>
    <row r="898" spans="1:37" x14ac:dyDescent="0.25">
      <c r="A898" t="s">
        <v>2519</v>
      </c>
      <c r="B898" t="s">
        <v>1182</v>
      </c>
      <c r="C898" t="s">
        <v>1068</v>
      </c>
      <c r="D898" t="s">
        <v>1069</v>
      </c>
      <c r="E898">
        <v>7366.9</v>
      </c>
      <c r="F898">
        <v>1.30449067253094</v>
      </c>
      <c r="G898">
        <v>2.53342330242643E-2</v>
      </c>
      <c r="H898">
        <v>1.1648084692560701</v>
      </c>
      <c r="I898">
        <v>0.93851383239999697</v>
      </c>
      <c r="J898">
        <v>-0.66045935829065705</v>
      </c>
      <c r="K898">
        <v>-0.37081761380342299</v>
      </c>
      <c r="L898">
        <v>-1.9844040855460199E-2</v>
      </c>
      <c r="M898">
        <v>-0.78063216356959397</v>
      </c>
      <c r="N898" t="s">
        <v>1020</v>
      </c>
      <c r="O898" t="s">
        <v>1008</v>
      </c>
      <c r="P898" t="s">
        <v>1007</v>
      </c>
      <c r="Q898" t="s">
        <v>1007</v>
      </c>
      <c r="R898" t="s">
        <v>1030</v>
      </c>
      <c r="S898" t="s">
        <v>1021</v>
      </c>
      <c r="T898" t="s">
        <v>1008</v>
      </c>
      <c r="U898" t="s">
        <v>1021</v>
      </c>
      <c r="V898" t="s">
        <v>1009</v>
      </c>
      <c r="W898">
        <v>13</v>
      </c>
      <c r="X898">
        <v>0.793507438759394</v>
      </c>
      <c r="Y898">
        <v>0.74113157731250301</v>
      </c>
      <c r="Z898">
        <v>0.52989566004989697</v>
      </c>
      <c r="AA898">
        <v>0.60029843249098602</v>
      </c>
      <c r="AB898">
        <v>0.74453083044826895</v>
      </c>
      <c r="AC898">
        <v>0.83453706654345405</v>
      </c>
      <c r="AD898">
        <v>0.91198080884192301</v>
      </c>
      <c r="AE898">
        <v>1.2924988840930201</v>
      </c>
      <c r="AF898">
        <v>0.96089439844694002</v>
      </c>
      <c r="AG898">
        <v>1.0692929096174499</v>
      </c>
      <c r="AH898">
        <v>1.2090758278728999</v>
      </c>
      <c r="AI898">
        <v>1.0254237576018399</v>
      </c>
      <c r="AJ898">
        <v>1.01949297173096</v>
      </c>
      <c r="AK898">
        <v>1.30449067253094</v>
      </c>
    </row>
    <row r="899" spans="1:37" x14ac:dyDescent="0.25">
      <c r="A899" t="s">
        <v>2520</v>
      </c>
      <c r="B899" t="s">
        <v>1182</v>
      </c>
      <c r="C899" t="s">
        <v>1070</v>
      </c>
      <c r="D899" t="s">
        <v>1071</v>
      </c>
      <c r="E899">
        <v>5640.8</v>
      </c>
      <c r="F899">
        <v>1.18981157302868</v>
      </c>
      <c r="G899">
        <v>0.47711670768229503</v>
      </c>
      <c r="H899">
        <v>-0.65989605049936195</v>
      </c>
      <c r="I899">
        <v>0.812388731987848</v>
      </c>
      <c r="J899">
        <v>-0.53434639927762695</v>
      </c>
      <c r="K899">
        <v>-0.193872512059516</v>
      </c>
      <c r="L899">
        <v>-0.37387609001703298</v>
      </c>
      <c r="M899">
        <v>-0.26255136260457301</v>
      </c>
      <c r="N899" t="s">
        <v>1020</v>
      </c>
      <c r="O899" t="s">
        <v>1008</v>
      </c>
      <c r="P899" t="s">
        <v>1021</v>
      </c>
      <c r="Q899" t="s">
        <v>1008</v>
      </c>
      <c r="R899" t="s">
        <v>1021</v>
      </c>
      <c r="S899" t="s">
        <v>1006</v>
      </c>
      <c r="T899" t="s">
        <v>1006</v>
      </c>
      <c r="U899" t="s">
        <v>1021</v>
      </c>
      <c r="V899" t="s">
        <v>1009</v>
      </c>
      <c r="W899">
        <v>20</v>
      </c>
      <c r="X899">
        <v>0.591656925714798</v>
      </c>
      <c r="Y899">
        <v>0.56412219837501898</v>
      </c>
      <c r="Z899">
        <v>0.31993481143043201</v>
      </c>
      <c r="AA899">
        <v>0.16689472489173299</v>
      </c>
      <c r="AB899">
        <v>0.81678205555100802</v>
      </c>
      <c r="AC899">
        <v>0.99761512635265204</v>
      </c>
      <c r="AD899">
        <v>1.2148945836888101</v>
      </c>
      <c r="AE899">
        <v>1.5283511998238599</v>
      </c>
      <c r="AF899">
        <v>0.560963323398604</v>
      </c>
      <c r="AG899">
        <v>0.46083343892816703</v>
      </c>
      <c r="AH899">
        <v>1.0504176810304</v>
      </c>
      <c r="AI899">
        <v>1.65140068793262</v>
      </c>
      <c r="AJ899">
        <v>1.58883008796539</v>
      </c>
      <c r="AK899">
        <v>1.18981157302868</v>
      </c>
    </row>
    <row r="900" spans="1:37" x14ac:dyDescent="0.25">
      <c r="A900" t="s">
        <v>2521</v>
      </c>
      <c r="B900" t="s">
        <v>1182</v>
      </c>
      <c r="C900" t="s">
        <v>1072</v>
      </c>
      <c r="D900" t="s">
        <v>1073</v>
      </c>
      <c r="E900">
        <v>6571.7</v>
      </c>
      <c r="F900">
        <v>-0.18429314826732801</v>
      </c>
      <c r="G900">
        <v>-0.72373922954773096</v>
      </c>
      <c r="H900">
        <v>9.3828182588577405E-2</v>
      </c>
      <c r="I900">
        <v>1.08577814824742</v>
      </c>
      <c r="J900">
        <v>-1.5828315783303299</v>
      </c>
      <c r="K900">
        <v>-1.63453000683247</v>
      </c>
      <c r="L900">
        <v>-0.18631590345186</v>
      </c>
      <c r="M900">
        <v>-1.73942524491313</v>
      </c>
      <c r="N900" t="s">
        <v>1021</v>
      </c>
      <c r="O900" t="s">
        <v>1030</v>
      </c>
      <c r="P900" t="s">
        <v>1006</v>
      </c>
      <c r="Q900" t="s">
        <v>1007</v>
      </c>
      <c r="R900" t="s">
        <v>1030</v>
      </c>
      <c r="S900" t="s">
        <v>1030</v>
      </c>
      <c r="T900" t="s">
        <v>1006</v>
      </c>
      <c r="U900" t="s">
        <v>1030</v>
      </c>
      <c r="V900" t="s">
        <v>1009</v>
      </c>
      <c r="W900">
        <v>66</v>
      </c>
      <c r="X900">
        <v>0.68842171213613601</v>
      </c>
      <c r="Y900">
        <v>0.77040079246686599</v>
      </c>
      <c r="Z900">
        <v>-6.9051283270156999E-2</v>
      </c>
      <c r="AA900">
        <v>-0.17539613487038699</v>
      </c>
      <c r="AB900">
        <v>0.38835049960372398</v>
      </c>
      <c r="AC900">
        <v>0.53095453836233597</v>
      </c>
      <c r="AD900">
        <v>1.2889634239057099</v>
      </c>
      <c r="AE900">
        <v>2.2355366021482102</v>
      </c>
      <c r="AF900">
        <v>0.221892023628598</v>
      </c>
      <c r="AG900">
        <v>-0.17634496410334799</v>
      </c>
      <c r="AH900">
        <v>9.6905451791666306E-2</v>
      </c>
      <c r="AI900">
        <v>0.68440026454282499</v>
      </c>
      <c r="AJ900">
        <v>0.68600919150027295</v>
      </c>
      <c r="AK900">
        <v>-0.18429314826732801</v>
      </c>
    </row>
    <row r="901" spans="1:37" x14ac:dyDescent="0.25">
      <c r="A901" t="s">
        <v>2522</v>
      </c>
      <c r="B901" t="s">
        <v>1182</v>
      </c>
      <c r="C901" t="s">
        <v>1074</v>
      </c>
      <c r="D901" t="s">
        <v>1075</v>
      </c>
      <c r="E901">
        <v>8147.8</v>
      </c>
      <c r="F901">
        <v>-9.6116980206973304E-2</v>
      </c>
      <c r="G901">
        <v>0.38856978222430599</v>
      </c>
      <c r="H901">
        <v>-1.56279066454392</v>
      </c>
      <c r="I901">
        <v>0.13826594648284399</v>
      </c>
      <c r="J901">
        <v>0.53859938839057098</v>
      </c>
      <c r="K901">
        <v>0.86796222823779301</v>
      </c>
      <c r="L901">
        <v>-0.40776586040128898</v>
      </c>
      <c r="M901">
        <v>0.79002275779515196</v>
      </c>
      <c r="N901" t="s">
        <v>1006</v>
      </c>
      <c r="O901" t="s">
        <v>1008</v>
      </c>
      <c r="P901" t="s">
        <v>1030</v>
      </c>
      <c r="Q901" t="s">
        <v>1006</v>
      </c>
      <c r="R901" t="s">
        <v>1008</v>
      </c>
      <c r="S901" t="s">
        <v>1008</v>
      </c>
      <c r="T901" t="s">
        <v>1021</v>
      </c>
      <c r="U901" t="s">
        <v>1008</v>
      </c>
      <c r="V901" t="s">
        <v>1009</v>
      </c>
      <c r="W901">
        <v>64</v>
      </c>
      <c r="X901">
        <v>-0.41094430220725298</v>
      </c>
      <c r="Y901">
        <v>-0.391013934015079</v>
      </c>
      <c r="Z901">
        <v>-0.57744648493439399</v>
      </c>
      <c r="AA901">
        <v>-0.68185881942653503</v>
      </c>
      <c r="AB901">
        <v>-0.50717540124052296</v>
      </c>
      <c r="AC901">
        <v>-0.28567484984335001</v>
      </c>
      <c r="AD901">
        <v>8.01342693825733E-2</v>
      </c>
      <c r="AE901">
        <v>0.45275396952052299</v>
      </c>
      <c r="AF901">
        <v>0.59349160688238101</v>
      </c>
      <c r="AG901">
        <v>0.34590529933187503</v>
      </c>
      <c r="AH901">
        <v>0.48999032296087303</v>
      </c>
      <c r="AI901">
        <v>0.80101089177190199</v>
      </c>
      <c r="AJ901">
        <v>0.57498303396954598</v>
      </c>
      <c r="AK901">
        <v>-9.6116980206973304E-2</v>
      </c>
    </row>
    <row r="902" spans="1:37" x14ac:dyDescent="0.25">
      <c r="A902" t="s">
        <v>2523</v>
      </c>
      <c r="B902" t="s">
        <v>1182</v>
      </c>
      <c r="C902" t="s">
        <v>1076</v>
      </c>
      <c r="D902" t="s">
        <v>1077</v>
      </c>
      <c r="E902">
        <v>1282.7</v>
      </c>
      <c r="F902">
        <v>1.8488012989468201</v>
      </c>
      <c r="N902" t="s">
        <v>1014</v>
      </c>
      <c r="O902" t="s">
        <v>1014</v>
      </c>
      <c r="P902" t="s">
        <v>1014</v>
      </c>
      <c r="Q902" t="s">
        <v>1014</v>
      </c>
      <c r="R902" t="s">
        <v>1014</v>
      </c>
      <c r="S902" t="s">
        <v>1014</v>
      </c>
      <c r="T902" t="s">
        <v>1014</v>
      </c>
      <c r="U902" t="s">
        <v>1014</v>
      </c>
      <c r="V902" t="s">
        <v>1015</v>
      </c>
      <c r="W902">
        <v>3</v>
      </c>
      <c r="X902">
        <v>0.104010650431637</v>
      </c>
      <c r="Y902">
        <v>6.2847946018925599E-2</v>
      </c>
      <c r="Z902">
        <v>-0.72860332353021395</v>
      </c>
      <c r="AA902">
        <v>-0.82383579437082199</v>
      </c>
      <c r="AB902">
        <v>-0.31793349368319501</v>
      </c>
      <c r="AC902">
        <v>-0.43158501416760497</v>
      </c>
      <c r="AD902">
        <v>-0.106328626250208</v>
      </c>
      <c r="AE902">
        <v>0.98203353870594101</v>
      </c>
      <c r="AF902">
        <v>0.41229597908481203</v>
      </c>
      <c r="AG902">
        <v>8.2075760496787997E-2</v>
      </c>
      <c r="AH902">
        <v>0.71934613798332103</v>
      </c>
      <c r="AI902">
        <v>1.9117250168289801</v>
      </c>
      <c r="AJ902">
        <v>2.2286790874352098</v>
      </c>
      <c r="AK902">
        <v>1.8488012989468201</v>
      </c>
    </row>
    <row r="903" spans="1:37" x14ac:dyDescent="0.25">
      <c r="A903" t="s">
        <v>2524</v>
      </c>
      <c r="B903" t="s">
        <v>1182</v>
      </c>
      <c r="C903" t="s">
        <v>1078</v>
      </c>
      <c r="D903" t="s">
        <v>1079</v>
      </c>
      <c r="E903">
        <v>1365.4</v>
      </c>
      <c r="F903">
        <v>-1.0194209279842601</v>
      </c>
      <c r="G903">
        <v>-0.499029318448793</v>
      </c>
      <c r="H903">
        <v>-1.6467170981885899</v>
      </c>
      <c r="I903">
        <v>1.0636907484609699</v>
      </c>
      <c r="J903">
        <v>0.52395001447602996</v>
      </c>
      <c r="K903">
        <v>1.8726474553743999</v>
      </c>
      <c r="L903">
        <v>0.38597007684294898</v>
      </c>
      <c r="M903">
        <v>2.2154302197968101</v>
      </c>
      <c r="N903" t="s">
        <v>1030</v>
      </c>
      <c r="O903" t="s">
        <v>1021</v>
      </c>
      <c r="P903" t="s">
        <v>1030</v>
      </c>
      <c r="Q903" t="s">
        <v>1007</v>
      </c>
      <c r="R903" t="s">
        <v>1008</v>
      </c>
      <c r="S903" t="s">
        <v>1007</v>
      </c>
      <c r="T903" t="s">
        <v>1008</v>
      </c>
      <c r="U903" t="s">
        <v>1007</v>
      </c>
      <c r="V903" t="s">
        <v>1009</v>
      </c>
      <c r="W903">
        <v>78</v>
      </c>
      <c r="X903">
        <v>-0.40223553825154501</v>
      </c>
      <c r="Y903">
        <v>-0.50916365057247903</v>
      </c>
      <c r="Z903">
        <v>-0.63778332406393201</v>
      </c>
      <c r="AA903">
        <v>-1.16451123021693</v>
      </c>
      <c r="AB903">
        <v>-0.46257951061739999</v>
      </c>
      <c r="AC903">
        <v>-0.97939345688460899</v>
      </c>
      <c r="AD903">
        <v>-0.66579087242232404</v>
      </c>
      <c r="AE903">
        <v>-0.85307079695086396</v>
      </c>
      <c r="AF903">
        <v>-0.55523914487693105</v>
      </c>
      <c r="AG903">
        <v>3.9950729646134803E-2</v>
      </c>
      <c r="AH903">
        <v>0.58613658073143304</v>
      </c>
      <c r="AI903">
        <v>-0.117430953832295</v>
      </c>
      <c r="AJ903">
        <v>-0.20288498412733899</v>
      </c>
      <c r="AK903">
        <v>-1.0194209279842601</v>
      </c>
    </row>
    <row r="904" spans="1:37" x14ac:dyDescent="0.25">
      <c r="A904" t="s">
        <v>2525</v>
      </c>
      <c r="B904" t="s">
        <v>1182</v>
      </c>
      <c r="C904" t="s">
        <v>1080</v>
      </c>
      <c r="D904" t="s">
        <v>1081</v>
      </c>
      <c r="E904">
        <v>8756.7999999999993</v>
      </c>
      <c r="F904">
        <v>0.67988269559312098</v>
      </c>
      <c r="G904">
        <v>0.260826258172631</v>
      </c>
      <c r="H904">
        <v>-0.998615407668758</v>
      </c>
      <c r="I904">
        <v>0.18118415538860999</v>
      </c>
      <c r="J904">
        <v>0.50653310016573505</v>
      </c>
      <c r="K904">
        <v>1.0281272370089201</v>
      </c>
      <c r="L904">
        <v>-7.7140099048607996E-2</v>
      </c>
      <c r="M904">
        <v>-0.58399897229561704</v>
      </c>
      <c r="N904" t="s">
        <v>1051</v>
      </c>
      <c r="O904" t="s">
        <v>1008</v>
      </c>
      <c r="P904" t="s">
        <v>1021</v>
      </c>
      <c r="Q904" t="s">
        <v>1006</v>
      </c>
      <c r="R904" t="s">
        <v>1008</v>
      </c>
      <c r="S904" t="s">
        <v>1007</v>
      </c>
      <c r="T904" t="s">
        <v>1006</v>
      </c>
      <c r="U904" t="s">
        <v>1021</v>
      </c>
      <c r="V904" t="s">
        <v>1009</v>
      </c>
      <c r="W904">
        <v>39</v>
      </c>
      <c r="X904">
        <v>0.160738829480538</v>
      </c>
      <c r="Y904">
        <v>0.27003519958793898</v>
      </c>
      <c r="Z904">
        <v>9.7441785551846197E-2</v>
      </c>
      <c r="AA904">
        <v>-1.5707983429343001E-3</v>
      </c>
      <c r="AB904">
        <v>5.21688144522671E-2</v>
      </c>
      <c r="AC904">
        <v>0.219727080421386</v>
      </c>
      <c r="AD904">
        <v>0.67857598315297096</v>
      </c>
      <c r="AE904">
        <v>0.78876150564236502</v>
      </c>
      <c r="AF904">
        <v>0.87761226861628505</v>
      </c>
      <c r="AG904">
        <v>0.82114207007379403</v>
      </c>
      <c r="AH904">
        <v>0.88695505556449405</v>
      </c>
      <c r="AI904">
        <v>0.99516903517507704</v>
      </c>
      <c r="AJ904">
        <v>0.87666946975572602</v>
      </c>
      <c r="AK904">
        <v>0.67988269559312098</v>
      </c>
    </row>
    <row r="905" spans="1:37" x14ac:dyDescent="0.25">
      <c r="A905" t="s">
        <v>2526</v>
      </c>
      <c r="B905" t="s">
        <v>1182</v>
      </c>
      <c r="C905" t="s">
        <v>1082</v>
      </c>
      <c r="D905" t="s">
        <v>1083</v>
      </c>
      <c r="E905">
        <v>1620.7</v>
      </c>
      <c r="F905">
        <v>-0.23632804378115099</v>
      </c>
      <c r="G905">
        <v>-0.37834769608528901</v>
      </c>
      <c r="H905">
        <v>0.49312365616425402</v>
      </c>
      <c r="I905">
        <v>0.31926896755407003</v>
      </c>
      <c r="J905">
        <v>0.75817990652858702</v>
      </c>
      <c r="K905">
        <v>-2.5491721105216601E-2</v>
      </c>
      <c r="L905">
        <v>1.6365551656909699E-2</v>
      </c>
      <c r="M905">
        <v>4.1722803443688204E-3</v>
      </c>
      <c r="N905" t="s">
        <v>1021</v>
      </c>
      <c r="O905" t="s">
        <v>1021</v>
      </c>
      <c r="P905" t="s">
        <v>1008</v>
      </c>
      <c r="Q905" t="s">
        <v>1006</v>
      </c>
      <c r="R905" t="s">
        <v>1007</v>
      </c>
      <c r="S905" t="s">
        <v>1006</v>
      </c>
      <c r="T905" t="s">
        <v>1008</v>
      </c>
      <c r="U905" t="s">
        <v>1006</v>
      </c>
      <c r="V905" t="s">
        <v>1009</v>
      </c>
      <c r="W905">
        <v>68</v>
      </c>
      <c r="X905">
        <v>-0.63744926092844201</v>
      </c>
      <c r="Y905">
        <v>-1.1880321430952401</v>
      </c>
      <c r="Z905">
        <v>-0.96683492681637995</v>
      </c>
      <c r="AA905">
        <v>-1.1298063859110701</v>
      </c>
      <c r="AB905">
        <v>-1.4055594557678499</v>
      </c>
      <c r="AC905">
        <v>-1.4270210366990801</v>
      </c>
      <c r="AD905">
        <v>-0.76903474976984898</v>
      </c>
      <c r="AE905">
        <v>1.0718498702198501E-2</v>
      </c>
      <c r="AF905">
        <v>4.6142297814965198E-2</v>
      </c>
      <c r="AG905">
        <v>-0.78128216193028999</v>
      </c>
      <c r="AH905">
        <v>-0.91600438528669503</v>
      </c>
      <c r="AI905">
        <v>-0.49698322257237498</v>
      </c>
      <c r="AJ905">
        <v>-0.229531580542401</v>
      </c>
      <c r="AK905">
        <v>-0.23632804378115099</v>
      </c>
    </row>
    <row r="906" spans="1:37" x14ac:dyDescent="0.25">
      <c r="A906" t="s">
        <v>2527</v>
      </c>
      <c r="B906" t="s">
        <v>1182</v>
      </c>
      <c r="C906" t="s">
        <v>1084</v>
      </c>
      <c r="D906" t="s">
        <v>1085</v>
      </c>
      <c r="E906">
        <v>1547.4</v>
      </c>
      <c r="F906">
        <v>0.22084507510168699</v>
      </c>
      <c r="G906">
        <v>-0.52849568357021903</v>
      </c>
      <c r="H906">
        <v>-0.71782364302923596</v>
      </c>
      <c r="I906">
        <v>0.80696716513642297</v>
      </c>
      <c r="J906">
        <v>-0.27685108662466501</v>
      </c>
      <c r="K906">
        <v>-1.6219354574413199E-2</v>
      </c>
      <c r="L906">
        <v>0.85288814708295502</v>
      </c>
      <c r="M906">
        <v>-0.73240191054327297</v>
      </c>
      <c r="N906" t="s">
        <v>1008</v>
      </c>
      <c r="O906" t="s">
        <v>1021</v>
      </c>
      <c r="P906" t="s">
        <v>1021</v>
      </c>
      <c r="Q906" t="s">
        <v>1008</v>
      </c>
      <c r="R906" t="s">
        <v>1021</v>
      </c>
      <c r="S906" t="s">
        <v>1006</v>
      </c>
      <c r="T906" t="s">
        <v>1007</v>
      </c>
      <c r="U906" t="s">
        <v>1021</v>
      </c>
      <c r="V906" t="s">
        <v>1009</v>
      </c>
      <c r="W906">
        <v>51</v>
      </c>
      <c r="X906">
        <v>-0.44315837629133797</v>
      </c>
      <c r="Y906">
        <v>-0.31336843951181698</v>
      </c>
      <c r="Z906">
        <v>-0.178404374903226</v>
      </c>
      <c r="AA906">
        <v>0.10913239496645399</v>
      </c>
      <c r="AB906">
        <v>-3.88541113006017E-2</v>
      </c>
      <c r="AC906">
        <v>-0.38249174684014098</v>
      </c>
      <c r="AD906">
        <v>0.192301914118093</v>
      </c>
      <c r="AE906">
        <v>1.67167277056018E-2</v>
      </c>
      <c r="AF906">
        <v>3.3703115287954402E-2</v>
      </c>
      <c r="AG906">
        <v>-0.27023287159257497</v>
      </c>
      <c r="AH906">
        <v>-0.158534612981058</v>
      </c>
      <c r="AI906">
        <v>7.4557941163552596E-3</v>
      </c>
      <c r="AJ906">
        <v>-0.20934584482344901</v>
      </c>
      <c r="AK906">
        <v>0.22084507510168699</v>
      </c>
    </row>
    <row r="907" spans="1:37" x14ac:dyDescent="0.25">
      <c r="A907" t="s">
        <v>2528</v>
      </c>
      <c r="B907" t="s">
        <v>1182</v>
      </c>
      <c r="C907" t="s">
        <v>1086</v>
      </c>
      <c r="D907" t="s">
        <v>1087</v>
      </c>
      <c r="E907">
        <v>2174</v>
      </c>
      <c r="F907">
        <v>0.21467165214596101</v>
      </c>
      <c r="G907">
        <v>-0.93291312670858995</v>
      </c>
      <c r="H907">
        <v>-0.10674537811642</v>
      </c>
      <c r="I907">
        <v>0.89150739009763602</v>
      </c>
      <c r="J907">
        <v>-1.0201559505528199</v>
      </c>
      <c r="K907">
        <v>-1.07412446560882</v>
      </c>
      <c r="L907">
        <v>0.57282659395739599</v>
      </c>
      <c r="M907">
        <v>-1.9318269566609501</v>
      </c>
      <c r="N907" t="s">
        <v>1008</v>
      </c>
      <c r="O907" t="s">
        <v>1030</v>
      </c>
      <c r="P907" t="s">
        <v>1006</v>
      </c>
      <c r="Q907" t="s">
        <v>1007</v>
      </c>
      <c r="R907" t="s">
        <v>1030</v>
      </c>
      <c r="S907" t="s">
        <v>1030</v>
      </c>
      <c r="T907" t="s">
        <v>1008</v>
      </c>
      <c r="U907" t="s">
        <v>1030</v>
      </c>
      <c r="V907" t="s">
        <v>1009</v>
      </c>
      <c r="W907">
        <v>52</v>
      </c>
      <c r="X907">
        <v>0.40150690739096001</v>
      </c>
      <c r="Y907">
        <v>0.31198966613317902</v>
      </c>
      <c r="Z907">
        <v>0.86804066085820997</v>
      </c>
      <c r="AA907">
        <v>0.30037617315672099</v>
      </c>
      <c r="AB907">
        <v>0.77154152041261703</v>
      </c>
      <c r="AC907">
        <v>0.66655837836702703</v>
      </c>
      <c r="AD907">
        <v>1.0590016254627801</v>
      </c>
      <c r="AE907">
        <v>0.79228352952821501</v>
      </c>
      <c r="AF907">
        <v>0.69069167850696001</v>
      </c>
      <c r="AG907">
        <v>0.24402319311392801</v>
      </c>
      <c r="AH907">
        <v>-0.30343242235458401</v>
      </c>
      <c r="AI907">
        <v>-1.0673512973260799</v>
      </c>
      <c r="AJ907">
        <v>-0.48719738817467001</v>
      </c>
      <c r="AK907">
        <v>0.21467165214596101</v>
      </c>
    </row>
    <row r="908" spans="1:37" x14ac:dyDescent="0.25">
      <c r="A908" t="s">
        <v>2529</v>
      </c>
      <c r="B908" t="s">
        <v>1182</v>
      </c>
      <c r="C908" t="s">
        <v>1088</v>
      </c>
      <c r="D908" t="s">
        <v>1089</v>
      </c>
      <c r="E908">
        <v>625.1</v>
      </c>
      <c r="F908">
        <v>1.29569221025024</v>
      </c>
      <c r="G908">
        <v>-0.26089581230374198</v>
      </c>
      <c r="H908">
        <v>-0.11308202172227</v>
      </c>
      <c r="I908">
        <v>0.26907033203174902</v>
      </c>
      <c r="J908">
        <v>0.70351113133912402</v>
      </c>
      <c r="K908">
        <v>0.74830650867499804</v>
      </c>
      <c r="L908">
        <v>0.26794244026710901</v>
      </c>
      <c r="M908">
        <v>0.44087932766291699</v>
      </c>
      <c r="N908" t="s">
        <v>1020</v>
      </c>
      <c r="O908" t="s">
        <v>1006</v>
      </c>
      <c r="P908" t="s">
        <v>1006</v>
      </c>
      <c r="Q908" t="s">
        <v>1006</v>
      </c>
      <c r="R908" t="s">
        <v>1007</v>
      </c>
      <c r="S908" t="s">
        <v>1008</v>
      </c>
      <c r="T908" t="s">
        <v>1008</v>
      </c>
      <c r="U908" t="s">
        <v>1008</v>
      </c>
      <c r="V908" t="s">
        <v>1009</v>
      </c>
      <c r="W908">
        <v>14</v>
      </c>
      <c r="X908">
        <v>0.86431951883512104</v>
      </c>
      <c r="Y908">
        <v>0.72514255401362604</v>
      </c>
      <c r="Z908">
        <v>0.137380772970641</v>
      </c>
      <c r="AA908">
        <v>0.95042664751381101</v>
      </c>
      <c r="AB908">
        <v>0.74624094663636797</v>
      </c>
      <c r="AC908">
        <v>0.54777782964459998</v>
      </c>
      <c r="AD908">
        <v>0.16693005632779701</v>
      </c>
      <c r="AE908">
        <v>1.17574674782035</v>
      </c>
      <c r="AF908">
        <v>1.4812297570809601</v>
      </c>
      <c r="AG908">
        <v>0.55035295771307002</v>
      </c>
      <c r="AH908">
        <v>0.39218383667656698</v>
      </c>
      <c r="AI908">
        <v>0.49332905006719502</v>
      </c>
      <c r="AJ908">
        <v>0.67288093316665598</v>
      </c>
      <c r="AK908">
        <v>1.29569221025024</v>
      </c>
    </row>
    <row r="909" spans="1:37" x14ac:dyDescent="0.25">
      <c r="A909" t="s">
        <v>2530</v>
      </c>
      <c r="B909" t="s">
        <v>1182</v>
      </c>
      <c r="C909" t="s">
        <v>1090</v>
      </c>
      <c r="D909" t="s">
        <v>1091</v>
      </c>
      <c r="E909">
        <v>10682.7</v>
      </c>
      <c r="F909">
        <v>-0.77945669327510803</v>
      </c>
      <c r="G909">
        <v>-0.643734412498016</v>
      </c>
      <c r="H909">
        <v>0.30236452320590601</v>
      </c>
      <c r="I909">
        <v>0.152044118719869</v>
      </c>
      <c r="J909">
        <v>-2.3807200983287199E-2</v>
      </c>
      <c r="K909">
        <v>-1.1019521796024201</v>
      </c>
      <c r="L909">
        <v>-0.95713280531614198</v>
      </c>
      <c r="M909">
        <v>0.604690122418444</v>
      </c>
      <c r="N909" t="s">
        <v>1030</v>
      </c>
      <c r="O909" t="s">
        <v>1030</v>
      </c>
      <c r="P909" t="s">
        <v>1006</v>
      </c>
      <c r="Q909" t="s">
        <v>1006</v>
      </c>
      <c r="R909" t="s">
        <v>1006</v>
      </c>
      <c r="S909" t="s">
        <v>1030</v>
      </c>
      <c r="T909" t="s">
        <v>1030</v>
      </c>
      <c r="U909" t="s">
        <v>1008</v>
      </c>
      <c r="V909" t="s">
        <v>1009</v>
      </c>
      <c r="W909">
        <v>75</v>
      </c>
      <c r="X909">
        <v>-0.67291286592613997</v>
      </c>
      <c r="Y909">
        <v>-0.78036997541283504</v>
      </c>
      <c r="Z909">
        <v>-0.93289779602857104</v>
      </c>
      <c r="AA909">
        <v>-0.92515453776553302</v>
      </c>
      <c r="AB909">
        <v>-0.64798030311071397</v>
      </c>
      <c r="AC909">
        <v>-0.50333391666510097</v>
      </c>
      <c r="AD909">
        <v>-0.51711027378265295</v>
      </c>
      <c r="AE909">
        <v>-0.16939645325997801</v>
      </c>
      <c r="AF909">
        <v>-0.35041534198389102</v>
      </c>
      <c r="AG909">
        <v>-0.90936125063560502</v>
      </c>
      <c r="AH909">
        <v>-0.54995417473711194</v>
      </c>
      <c r="AI909">
        <v>7.0316069712300103E-2</v>
      </c>
      <c r="AJ909">
        <v>-0.33974856010587101</v>
      </c>
      <c r="AK909">
        <v>-0.77945669327510803</v>
      </c>
    </row>
    <row r="910" spans="1:37" x14ac:dyDescent="0.25">
      <c r="A910" t="s">
        <v>2531</v>
      </c>
      <c r="B910" t="s">
        <v>1182</v>
      </c>
      <c r="C910" t="s">
        <v>1092</v>
      </c>
      <c r="D910" t="s">
        <v>1093</v>
      </c>
      <c r="E910">
        <v>3250.6</v>
      </c>
      <c r="F910">
        <v>0.320311100747596</v>
      </c>
      <c r="G910">
        <v>-0.19381537071108601</v>
      </c>
      <c r="H910">
        <v>1.0819971717637</v>
      </c>
      <c r="I910">
        <v>0.634546446961472</v>
      </c>
      <c r="J910">
        <v>-0.56573502315357505</v>
      </c>
      <c r="K910">
        <v>-1.36551988639502</v>
      </c>
      <c r="L910">
        <v>-1.1111413542184301</v>
      </c>
      <c r="M910">
        <v>0.89531588890200198</v>
      </c>
      <c r="N910" t="s">
        <v>1008</v>
      </c>
      <c r="O910" t="s">
        <v>1006</v>
      </c>
      <c r="P910" t="s">
        <v>1007</v>
      </c>
      <c r="Q910" t="s">
        <v>1008</v>
      </c>
      <c r="R910" t="s">
        <v>1021</v>
      </c>
      <c r="S910" t="s">
        <v>1030</v>
      </c>
      <c r="T910" t="s">
        <v>1030</v>
      </c>
      <c r="U910" t="s">
        <v>1007</v>
      </c>
      <c r="V910" t="s">
        <v>1009</v>
      </c>
      <c r="W910">
        <v>50</v>
      </c>
      <c r="X910">
        <v>-0.675990797372642</v>
      </c>
      <c r="Y910">
        <v>-0.18483760382929401</v>
      </c>
      <c r="Z910">
        <v>-0.17204756797260101</v>
      </c>
      <c r="AA910">
        <v>-0.89348974480354304</v>
      </c>
      <c r="AB910">
        <v>-0.47270747358895099</v>
      </c>
      <c r="AC910">
        <v>4.4453170226128901E-4</v>
      </c>
      <c r="AD910">
        <v>0.18125786348186701</v>
      </c>
      <c r="AE910">
        <v>-0.557071654664685</v>
      </c>
      <c r="AF910">
        <v>-0.43391218639193302</v>
      </c>
      <c r="AG910">
        <v>0.176062087185308</v>
      </c>
      <c r="AH910">
        <v>0.54199065815941405</v>
      </c>
      <c r="AI910">
        <v>1.0417538031360301</v>
      </c>
      <c r="AJ910">
        <v>0.84891924339869296</v>
      </c>
      <c r="AK910">
        <v>0.320311100747596</v>
      </c>
    </row>
    <row r="911" spans="1:37" x14ac:dyDescent="0.25">
      <c r="A911" t="s">
        <v>2532</v>
      </c>
      <c r="B911" t="s">
        <v>1182</v>
      </c>
      <c r="C911" t="s">
        <v>1094</v>
      </c>
      <c r="D911" t="s">
        <v>1095</v>
      </c>
      <c r="E911">
        <v>4889.3</v>
      </c>
      <c r="F911">
        <v>-0.39843464576814702</v>
      </c>
      <c r="G911">
        <v>-2.47488639816217E-2</v>
      </c>
      <c r="H911">
        <v>-0.66979639317523898</v>
      </c>
      <c r="I911">
        <v>-0.58893508705650499</v>
      </c>
      <c r="J911">
        <v>0.17616608599520001</v>
      </c>
      <c r="K911">
        <v>-0.64786889712891105</v>
      </c>
      <c r="L911">
        <v>-0.57200478516348696</v>
      </c>
      <c r="M911">
        <v>1.12468831572835</v>
      </c>
      <c r="N911" t="s">
        <v>1021</v>
      </c>
      <c r="O911" t="s">
        <v>1008</v>
      </c>
      <c r="P911" t="s">
        <v>1021</v>
      </c>
      <c r="Q911" t="s">
        <v>1021</v>
      </c>
      <c r="R911" t="s">
        <v>1008</v>
      </c>
      <c r="S911" t="s">
        <v>1021</v>
      </c>
      <c r="T911" t="s">
        <v>1021</v>
      </c>
      <c r="U911" t="s">
        <v>1007</v>
      </c>
      <c r="V911" t="s">
        <v>1009</v>
      </c>
      <c r="W911">
        <v>70</v>
      </c>
      <c r="X911">
        <v>-1.3168205442219001</v>
      </c>
      <c r="Y911">
        <v>-1.1562606611976001</v>
      </c>
      <c r="Z911">
        <v>-1.06174469196328</v>
      </c>
      <c r="AA911">
        <v>-1.2766874424141901</v>
      </c>
      <c r="AB911">
        <v>-1.3653268759347701</v>
      </c>
      <c r="AC911">
        <v>-1.1864933136423901</v>
      </c>
      <c r="AD911">
        <v>-1.01155279137966</v>
      </c>
      <c r="AE911">
        <v>-0.68840037370307305</v>
      </c>
      <c r="AF911">
        <v>-0.25857205450061699</v>
      </c>
      <c r="AG911">
        <v>-0.67373503421717396</v>
      </c>
      <c r="AH911">
        <v>-0.70176826647977597</v>
      </c>
      <c r="AI911">
        <v>-0.75109355973701297</v>
      </c>
      <c r="AJ911">
        <v>-0.59239486389299401</v>
      </c>
      <c r="AK911">
        <v>-0.39843464576814702</v>
      </c>
    </row>
    <row r="912" spans="1:37" x14ac:dyDescent="0.25">
      <c r="A912" t="s">
        <v>2533</v>
      </c>
      <c r="B912" t="s">
        <v>1182</v>
      </c>
      <c r="C912" t="s">
        <v>1096</v>
      </c>
      <c r="D912" t="s">
        <v>1097</v>
      </c>
      <c r="E912">
        <v>2881.9</v>
      </c>
      <c r="F912">
        <v>-0.16938646289623299</v>
      </c>
      <c r="G912">
        <v>-0.206968469789957</v>
      </c>
      <c r="H912">
        <v>0.30236452320590601</v>
      </c>
      <c r="I912">
        <v>0.73131667510368903</v>
      </c>
      <c r="J912">
        <v>-0.21497539785317801</v>
      </c>
      <c r="K912">
        <v>-1.1400797323726</v>
      </c>
      <c r="L912">
        <v>-0.50999410169380699</v>
      </c>
      <c r="M912">
        <v>0.13852715942348101</v>
      </c>
      <c r="N912" t="s">
        <v>1006</v>
      </c>
      <c r="O912" t="s">
        <v>1006</v>
      </c>
      <c r="P912" t="s">
        <v>1006</v>
      </c>
      <c r="Q912" t="s">
        <v>1008</v>
      </c>
      <c r="R912" t="s">
        <v>1021</v>
      </c>
      <c r="S912" t="s">
        <v>1030</v>
      </c>
      <c r="T912" t="s">
        <v>1021</v>
      </c>
      <c r="U912" t="s">
        <v>1006</v>
      </c>
      <c r="V912" t="s">
        <v>1009</v>
      </c>
      <c r="W912">
        <v>65</v>
      </c>
      <c r="X912">
        <v>-0.63452098870489504</v>
      </c>
      <c r="Y912">
        <v>-0.40983070132155103</v>
      </c>
      <c r="Z912">
        <v>-0.66470752877740402</v>
      </c>
      <c r="AA912">
        <v>-6.4255848212704594E-2</v>
      </c>
      <c r="AB912">
        <v>0.53055622277136205</v>
      </c>
      <c r="AC912">
        <v>-0.224305895294789</v>
      </c>
      <c r="AD912">
        <v>-2.2053259822625002E-2</v>
      </c>
      <c r="AE912">
        <v>-5.8496271742090001E-3</v>
      </c>
      <c r="AF912">
        <v>-0.77793557627627696</v>
      </c>
      <c r="AG912">
        <v>-1.04499314497642</v>
      </c>
      <c r="AH912">
        <v>-0.90934015366233001</v>
      </c>
      <c r="AI912">
        <v>-0.198129451356647</v>
      </c>
      <c r="AJ912">
        <v>0.16621720664391501</v>
      </c>
      <c r="AK912">
        <v>-0.16938646289623299</v>
      </c>
    </row>
    <row r="913" spans="1:37" x14ac:dyDescent="0.25">
      <c r="A913" t="s">
        <v>2534</v>
      </c>
      <c r="B913" t="s">
        <v>1182</v>
      </c>
      <c r="C913" t="s">
        <v>1098</v>
      </c>
      <c r="D913" t="s">
        <v>1099</v>
      </c>
      <c r="E913">
        <v>4937.7</v>
      </c>
      <c r="F913">
        <v>1.0553401377409199</v>
      </c>
      <c r="G913">
        <v>1.18760823558361</v>
      </c>
      <c r="H913">
        <v>-0.38122127355496099</v>
      </c>
      <c r="I913">
        <v>0.669704300703866</v>
      </c>
      <c r="J913">
        <v>-0.79167185858329603</v>
      </c>
      <c r="K913">
        <v>-1.32936025544345</v>
      </c>
      <c r="L913">
        <v>-0.76734064673958402</v>
      </c>
      <c r="M913">
        <v>0.201381103975868</v>
      </c>
      <c r="N913" t="s">
        <v>1020</v>
      </c>
      <c r="O913" t="s">
        <v>1007</v>
      </c>
      <c r="P913" t="s">
        <v>1021</v>
      </c>
      <c r="Q913" t="s">
        <v>1008</v>
      </c>
      <c r="R913" t="s">
        <v>1030</v>
      </c>
      <c r="S913" t="s">
        <v>1030</v>
      </c>
      <c r="T913" t="s">
        <v>1021</v>
      </c>
      <c r="U913" t="s">
        <v>1006</v>
      </c>
      <c r="V913" t="s">
        <v>1009</v>
      </c>
      <c r="W913">
        <v>23</v>
      </c>
      <c r="X913">
        <v>-0.109879332252001</v>
      </c>
      <c r="Y913">
        <v>9.3652969885689597E-3</v>
      </c>
      <c r="Z913">
        <v>-0.34611034162230098</v>
      </c>
      <c r="AA913">
        <v>5.2398878972514601E-3</v>
      </c>
      <c r="AB913">
        <v>0.18346171040738499</v>
      </c>
      <c r="AC913">
        <v>0.18337548715505</v>
      </c>
      <c r="AD913">
        <v>0.59215583919954995</v>
      </c>
      <c r="AE913">
        <v>0.88394712221639105</v>
      </c>
      <c r="AF913">
        <v>1.0960239063002399</v>
      </c>
      <c r="AG913">
        <v>0.48549607569997499</v>
      </c>
      <c r="AH913">
        <v>0.78926793581654797</v>
      </c>
      <c r="AI913">
        <v>1.2972292095337601</v>
      </c>
      <c r="AJ913">
        <v>1.05863671310225</v>
      </c>
      <c r="AK913">
        <v>1.0553401377409199</v>
      </c>
    </row>
    <row r="914" spans="1:37" x14ac:dyDescent="0.25">
      <c r="A914" t="s">
        <v>2535</v>
      </c>
      <c r="B914" t="s">
        <v>1182</v>
      </c>
      <c r="C914" t="s">
        <v>1100</v>
      </c>
      <c r="D914" t="s">
        <v>1101</v>
      </c>
      <c r="E914">
        <v>10476.5</v>
      </c>
      <c r="F914">
        <v>-0.62027550909008999</v>
      </c>
      <c r="G914">
        <v>-0.64979330485282705</v>
      </c>
      <c r="H914">
        <v>0.55009221124905605</v>
      </c>
      <c r="I914">
        <v>0.87772863344296903</v>
      </c>
      <c r="J914">
        <v>-1.39523636180739</v>
      </c>
      <c r="K914">
        <v>-1.6583438094401901</v>
      </c>
      <c r="L914">
        <v>-1.01396705939704</v>
      </c>
      <c r="M914">
        <v>-1.65079679717745</v>
      </c>
      <c r="N914" t="s">
        <v>1030</v>
      </c>
      <c r="O914" t="s">
        <v>1030</v>
      </c>
      <c r="P914" t="s">
        <v>1008</v>
      </c>
      <c r="Q914" t="s">
        <v>1007</v>
      </c>
      <c r="R914" t="s">
        <v>1030</v>
      </c>
      <c r="S914" t="s">
        <v>1030</v>
      </c>
      <c r="T914" t="s">
        <v>1030</v>
      </c>
      <c r="U914" t="s">
        <v>1030</v>
      </c>
      <c r="V914" t="s">
        <v>1009</v>
      </c>
      <c r="W914">
        <v>74</v>
      </c>
      <c r="X914">
        <v>-3.5401798994838897E-2</v>
      </c>
      <c r="Y914">
        <v>-0.461579866583813</v>
      </c>
      <c r="Z914">
        <v>-0.75449282443007104</v>
      </c>
      <c r="AA914">
        <v>-0.63874395398667505</v>
      </c>
      <c r="AB914">
        <v>-0.552925291679363</v>
      </c>
      <c r="AC914">
        <v>-0.21483529140916699</v>
      </c>
      <c r="AD914">
        <v>0.25708838877159801</v>
      </c>
      <c r="AE914">
        <v>0.176571693026946</v>
      </c>
      <c r="AF914">
        <v>0.142082963027853</v>
      </c>
      <c r="AG914">
        <v>1.36127270177261E-2</v>
      </c>
      <c r="AH914">
        <v>0.27966760190116402</v>
      </c>
      <c r="AI914">
        <v>0.174769657424306</v>
      </c>
      <c r="AJ914">
        <v>-0.236257365957243</v>
      </c>
      <c r="AK914">
        <v>-0.62027550909008999</v>
      </c>
    </row>
    <row r="915" spans="1:37" x14ac:dyDescent="0.25">
      <c r="A915" t="s">
        <v>2536</v>
      </c>
      <c r="B915" t="s">
        <v>1182</v>
      </c>
      <c r="C915" t="s">
        <v>1102</v>
      </c>
      <c r="D915" t="s">
        <v>1103</v>
      </c>
      <c r="E915">
        <v>3117</v>
      </c>
      <c r="F915">
        <v>1.08491299963643</v>
      </c>
      <c r="G915">
        <v>-0.310757118612633</v>
      </c>
      <c r="H915">
        <v>0.53410326202169101</v>
      </c>
      <c r="I915">
        <v>0.15134939536615799</v>
      </c>
      <c r="J915">
        <v>-0.59276477436316899</v>
      </c>
      <c r="K915">
        <v>-1.46009554696682</v>
      </c>
      <c r="L915">
        <v>-0.132116883216332</v>
      </c>
      <c r="M915">
        <v>-0.120828035566494</v>
      </c>
      <c r="N915" t="s">
        <v>1020</v>
      </c>
      <c r="O915" t="s">
        <v>1006</v>
      </c>
      <c r="P915" t="s">
        <v>1008</v>
      </c>
      <c r="Q915" t="s">
        <v>1006</v>
      </c>
      <c r="R915" t="s">
        <v>1021</v>
      </c>
      <c r="S915" t="s">
        <v>1030</v>
      </c>
      <c r="T915" t="s">
        <v>1006</v>
      </c>
      <c r="U915" t="s">
        <v>1006</v>
      </c>
      <c r="V915" t="s">
        <v>1009</v>
      </c>
      <c r="W915">
        <v>21</v>
      </c>
      <c r="X915">
        <v>-0.113225564019825</v>
      </c>
      <c r="Y915">
        <v>6.7690520990879202E-2</v>
      </c>
      <c r="Z915">
        <v>-0.25661108847659703</v>
      </c>
      <c r="AA915">
        <v>-1.0595171527851199</v>
      </c>
      <c r="AB915">
        <v>-0.12561678928603001</v>
      </c>
      <c r="AC915">
        <v>0.44675789258870002</v>
      </c>
      <c r="AD915">
        <v>0.390056401213767</v>
      </c>
      <c r="AE915">
        <v>0.231650955474905</v>
      </c>
      <c r="AF915">
        <v>0.26061836724471998</v>
      </c>
      <c r="AG915">
        <v>-0.18157611484193101</v>
      </c>
      <c r="AH915">
        <v>-0.29476068262277699</v>
      </c>
      <c r="AI915">
        <v>0.72043131507481395</v>
      </c>
      <c r="AJ915">
        <v>1.1814181029309301</v>
      </c>
      <c r="AK915">
        <v>1.08491299963643</v>
      </c>
    </row>
    <row r="916" spans="1:37" x14ac:dyDescent="0.25">
      <c r="A916" t="s">
        <v>2537</v>
      </c>
      <c r="B916" t="s">
        <v>1182</v>
      </c>
      <c r="C916" t="s">
        <v>1104</v>
      </c>
      <c r="D916" t="s">
        <v>1105</v>
      </c>
      <c r="E916">
        <v>9210.2999999999993</v>
      </c>
      <c r="F916">
        <v>4.9452732713779299E-2</v>
      </c>
      <c r="G916">
        <v>-0.935845351067494</v>
      </c>
      <c r="H916">
        <v>1.1989636542645099</v>
      </c>
      <c r="I916">
        <v>1.00777038707455</v>
      </c>
      <c r="J916">
        <v>-1.4723396686511401</v>
      </c>
      <c r="K916">
        <v>-1.5866457978814601</v>
      </c>
      <c r="L916">
        <v>-0.25209226204122598</v>
      </c>
      <c r="M916">
        <v>-2.0218686964608499</v>
      </c>
      <c r="N916" t="s">
        <v>1006</v>
      </c>
      <c r="O916" t="s">
        <v>1030</v>
      </c>
      <c r="P916" t="s">
        <v>1007</v>
      </c>
      <c r="Q916" t="s">
        <v>1007</v>
      </c>
      <c r="R916" t="s">
        <v>1030</v>
      </c>
      <c r="S916" t="s">
        <v>1030</v>
      </c>
      <c r="T916" t="s">
        <v>1006</v>
      </c>
      <c r="U916" t="s">
        <v>1030</v>
      </c>
      <c r="V916" t="s">
        <v>1009</v>
      </c>
      <c r="W916">
        <v>60</v>
      </c>
      <c r="X916">
        <v>1.7279173420506399E-2</v>
      </c>
      <c r="Y916">
        <v>0.60919740888983298</v>
      </c>
      <c r="Z916">
        <v>0.409760835023048</v>
      </c>
      <c r="AA916">
        <v>0.47334245639922101</v>
      </c>
      <c r="AB916">
        <v>1.05239015283588E-2</v>
      </c>
      <c r="AC916">
        <v>-0.24818190535152401</v>
      </c>
      <c r="AD916">
        <v>0.40524743464406898</v>
      </c>
      <c r="AE916">
        <v>0.55746302800325398</v>
      </c>
      <c r="AF916">
        <v>0.23262552015214999</v>
      </c>
      <c r="AG916">
        <v>-3.3539515953073203E-2</v>
      </c>
      <c r="AH916">
        <v>-6.7199406000355904E-3</v>
      </c>
      <c r="AI916">
        <v>0.18261362805160899</v>
      </c>
      <c r="AJ916">
        <v>0.219456335126307</v>
      </c>
      <c r="AK916">
        <v>4.9452732713779299E-2</v>
      </c>
    </row>
    <row r="917" spans="1:37" x14ac:dyDescent="0.25">
      <c r="A917" t="s">
        <v>2538</v>
      </c>
      <c r="B917" t="s">
        <v>1182</v>
      </c>
      <c r="C917" t="s">
        <v>1106</v>
      </c>
      <c r="D917" t="s">
        <v>1107</v>
      </c>
      <c r="E917">
        <v>1917.3</v>
      </c>
      <c r="F917">
        <v>0.85814110957551104</v>
      </c>
      <c r="G917">
        <v>-0.39631044344076299</v>
      </c>
      <c r="H917">
        <v>0.30236452320590601</v>
      </c>
      <c r="I917">
        <v>0.85304916347617499</v>
      </c>
      <c r="J917">
        <v>-0.70467536166460998</v>
      </c>
      <c r="K917">
        <v>-0.31939378060659002</v>
      </c>
      <c r="L917">
        <v>-0.82522593298229596</v>
      </c>
      <c r="M917">
        <v>-9.2775280413979797E-2</v>
      </c>
      <c r="N917" t="s">
        <v>1020</v>
      </c>
      <c r="O917" t="s">
        <v>1021</v>
      </c>
      <c r="P917" t="s">
        <v>1006</v>
      </c>
      <c r="Q917" t="s">
        <v>1008</v>
      </c>
      <c r="R917" t="s">
        <v>1030</v>
      </c>
      <c r="S917" t="s">
        <v>1006</v>
      </c>
      <c r="T917" t="s">
        <v>1030</v>
      </c>
      <c r="U917" t="s">
        <v>1006</v>
      </c>
      <c r="V917" t="s">
        <v>1009</v>
      </c>
      <c r="W917">
        <v>31</v>
      </c>
      <c r="X917">
        <v>0.491611088749842</v>
      </c>
      <c r="Y917">
        <v>0.63024676050005302</v>
      </c>
      <c r="Z917">
        <v>0.104379510277139</v>
      </c>
      <c r="AA917">
        <v>-0.309440828844886</v>
      </c>
      <c r="AB917">
        <v>-0.33371300243017099</v>
      </c>
      <c r="AC917">
        <v>0.15997138387374299</v>
      </c>
      <c r="AD917">
        <v>0.62883708937830096</v>
      </c>
      <c r="AE917">
        <v>0.77706345324435899</v>
      </c>
      <c r="AF917">
        <v>0.60396098137484799</v>
      </c>
      <c r="AG917">
        <v>-0.12513962737696099</v>
      </c>
      <c r="AH917">
        <v>0.88277832468918904</v>
      </c>
      <c r="AI917">
        <v>1.39433685664032</v>
      </c>
      <c r="AJ917">
        <v>0.99742152471706602</v>
      </c>
      <c r="AK917">
        <v>0.85814110957551104</v>
      </c>
    </row>
    <row r="918" spans="1:37" x14ac:dyDescent="0.25">
      <c r="A918" t="s">
        <v>2539</v>
      </c>
      <c r="B918" t="s">
        <v>1182</v>
      </c>
      <c r="C918" t="s">
        <v>1108</v>
      </c>
      <c r="D918" t="s">
        <v>1109</v>
      </c>
      <c r="E918">
        <v>4292.1000000000004</v>
      </c>
      <c r="F918">
        <v>0.20112083600942299</v>
      </c>
      <c r="G918">
        <v>-0.90653928747618295</v>
      </c>
      <c r="H918">
        <v>-4.62731888719604E-2</v>
      </c>
      <c r="I918">
        <v>1.0032422742509199</v>
      </c>
      <c r="J918">
        <v>-1.1494163915550699</v>
      </c>
      <c r="K918">
        <v>-1.7489075496312501</v>
      </c>
      <c r="L918">
        <v>-0.81874789386538804</v>
      </c>
      <c r="M918">
        <v>-1.1646666436745601</v>
      </c>
      <c r="N918" t="s">
        <v>1008</v>
      </c>
      <c r="O918" t="s">
        <v>1030</v>
      </c>
      <c r="P918" t="s">
        <v>1006</v>
      </c>
      <c r="Q918" t="s">
        <v>1007</v>
      </c>
      <c r="R918" t="s">
        <v>1030</v>
      </c>
      <c r="S918" t="s">
        <v>1030</v>
      </c>
      <c r="T918" t="s">
        <v>1030</v>
      </c>
      <c r="U918" t="s">
        <v>1030</v>
      </c>
      <c r="V918" t="s">
        <v>1009</v>
      </c>
      <c r="W918">
        <v>55</v>
      </c>
      <c r="X918">
        <v>3.5031284865393301E-2</v>
      </c>
      <c r="Y918">
        <v>7.4857572074712997E-2</v>
      </c>
      <c r="Z918">
        <v>-0.34096268900656002</v>
      </c>
      <c r="AA918">
        <v>-0.55497916271405801</v>
      </c>
      <c r="AB918">
        <v>-0.117111041895805</v>
      </c>
      <c r="AC918">
        <v>0.122244014323937</v>
      </c>
      <c r="AD918">
        <v>0.31519894850476299</v>
      </c>
      <c r="AE918">
        <v>0.74670166953297701</v>
      </c>
      <c r="AF918">
        <v>0.18057474241709401</v>
      </c>
      <c r="AG918">
        <v>-0.30852177120505198</v>
      </c>
      <c r="AH918">
        <v>-0.22938743388052699</v>
      </c>
      <c r="AI918">
        <v>0.78320269558153</v>
      </c>
      <c r="AJ918">
        <v>0.86134051314118198</v>
      </c>
      <c r="AK918">
        <v>0.20112083600942299</v>
      </c>
    </row>
    <row r="919" spans="1:37" x14ac:dyDescent="0.25">
      <c r="A919" t="s">
        <v>2540</v>
      </c>
      <c r="B919" t="s">
        <v>1182</v>
      </c>
      <c r="C919" t="s">
        <v>1110</v>
      </c>
      <c r="D919" t="s">
        <v>1111</v>
      </c>
      <c r="E919">
        <v>1014.2</v>
      </c>
      <c r="F919">
        <v>0.53134365507460501</v>
      </c>
      <c r="N919" t="s">
        <v>1014</v>
      </c>
      <c r="O919" t="s">
        <v>1014</v>
      </c>
      <c r="P919" t="s">
        <v>1014</v>
      </c>
      <c r="Q919" t="s">
        <v>1014</v>
      </c>
      <c r="R919" t="s">
        <v>1014</v>
      </c>
      <c r="S919" t="s">
        <v>1014</v>
      </c>
      <c r="T919" t="s">
        <v>1014</v>
      </c>
      <c r="U919" t="s">
        <v>1014</v>
      </c>
      <c r="V919" t="s">
        <v>1015</v>
      </c>
      <c r="W919">
        <v>46</v>
      </c>
      <c r="X919">
        <v>0.22932577343521601</v>
      </c>
      <c r="Y919">
        <v>0.47028635400443197</v>
      </c>
      <c r="Z919">
        <v>0.291655783583461</v>
      </c>
      <c r="AA919">
        <v>-0.39880222263805398</v>
      </c>
      <c r="AB919">
        <v>-0.46299943308962499</v>
      </c>
      <c r="AC919">
        <v>-0.11336187294069699</v>
      </c>
      <c r="AD919">
        <v>-0.28739582735556402</v>
      </c>
      <c r="AE919">
        <v>-5.95634786098296E-2</v>
      </c>
      <c r="AF919">
        <v>0.46981330691969497</v>
      </c>
      <c r="AG919">
        <v>0.93800519281473504</v>
      </c>
      <c r="AH919">
        <v>0.70434287626061998</v>
      </c>
      <c r="AI919">
        <v>0.73472657989343904</v>
      </c>
      <c r="AJ919">
        <v>0.80655434916257995</v>
      </c>
      <c r="AK919">
        <v>0.53134365507460501</v>
      </c>
    </row>
    <row r="920" spans="1:37" x14ac:dyDescent="0.25">
      <c r="A920" t="s">
        <v>2541</v>
      </c>
      <c r="B920" t="s">
        <v>1182</v>
      </c>
      <c r="C920" t="s">
        <v>1112</v>
      </c>
      <c r="D920" t="s">
        <v>1113</v>
      </c>
      <c r="E920">
        <v>823.1</v>
      </c>
      <c r="F920">
        <v>-0.89749706713802302</v>
      </c>
      <c r="N920" t="s">
        <v>1014</v>
      </c>
      <c r="O920" t="s">
        <v>1014</v>
      </c>
      <c r="P920" t="s">
        <v>1014</v>
      </c>
      <c r="Q920" t="s">
        <v>1014</v>
      </c>
      <c r="R920" t="s">
        <v>1014</v>
      </c>
      <c r="S920" t="s">
        <v>1014</v>
      </c>
      <c r="T920" t="s">
        <v>1014</v>
      </c>
      <c r="U920" t="s">
        <v>1014</v>
      </c>
      <c r="V920" t="s">
        <v>1015</v>
      </c>
      <c r="W920">
        <v>77</v>
      </c>
      <c r="X920">
        <v>-0.70729609507791802</v>
      </c>
      <c r="Y920">
        <v>-0.96935776260976103</v>
      </c>
      <c r="Z920">
        <v>-1.08153020626924</v>
      </c>
      <c r="AA920">
        <v>-1.21115676263548</v>
      </c>
      <c r="AB920">
        <v>-1.0106798439331399</v>
      </c>
      <c r="AC920">
        <v>-1.2158628292545901</v>
      </c>
      <c r="AD920">
        <v>-1.19334142074794</v>
      </c>
      <c r="AE920">
        <v>-1.4582476267341</v>
      </c>
      <c r="AF920">
        <v>-1.29882722883029</v>
      </c>
      <c r="AG920">
        <v>-0.62919490446540904</v>
      </c>
      <c r="AH920">
        <v>-3.9936592676275501E-2</v>
      </c>
      <c r="AI920">
        <v>-0.316024215200917</v>
      </c>
      <c r="AJ920">
        <v>-0.90835267586257595</v>
      </c>
      <c r="AK920">
        <v>-0.89749706713802302</v>
      </c>
    </row>
    <row r="921" spans="1:37" x14ac:dyDescent="0.25">
      <c r="A921" t="s">
        <v>2542</v>
      </c>
      <c r="B921" t="s">
        <v>1182</v>
      </c>
      <c r="C921" t="s">
        <v>1114</v>
      </c>
      <c r="D921" t="s">
        <v>1115</v>
      </c>
      <c r="E921">
        <v>982.1</v>
      </c>
      <c r="F921">
        <v>-0.224713042109838</v>
      </c>
      <c r="N921" t="s">
        <v>1014</v>
      </c>
      <c r="O921" t="s">
        <v>1014</v>
      </c>
      <c r="P921" t="s">
        <v>1014</v>
      </c>
      <c r="Q921" t="s">
        <v>1014</v>
      </c>
      <c r="R921" t="s">
        <v>1014</v>
      </c>
      <c r="S921" t="s">
        <v>1014</v>
      </c>
      <c r="T921" t="s">
        <v>1014</v>
      </c>
      <c r="U921" t="s">
        <v>1014</v>
      </c>
      <c r="V921" t="s">
        <v>1015</v>
      </c>
      <c r="W921">
        <v>67</v>
      </c>
      <c r="X921">
        <v>-1.35757177681386</v>
      </c>
      <c r="Y921">
        <v>-1.3212594460118601</v>
      </c>
      <c r="Z921">
        <v>-1.06000480419819</v>
      </c>
      <c r="AA921">
        <v>-0.71852417760070197</v>
      </c>
      <c r="AB921">
        <v>-0.397291118264821</v>
      </c>
      <c r="AC921">
        <v>-1.4111998409105</v>
      </c>
      <c r="AD921">
        <v>-6.6160107547111796E-2</v>
      </c>
      <c r="AE921">
        <v>-0.55138060500896102</v>
      </c>
      <c r="AF921">
        <v>-1.4671467794142301</v>
      </c>
      <c r="AG921">
        <v>-1.7820177450863799</v>
      </c>
      <c r="AH921">
        <v>-1.3146245000477199</v>
      </c>
      <c r="AI921">
        <v>-0.72915139945428098</v>
      </c>
      <c r="AJ921">
        <v>-6.4110256462882695E-2</v>
      </c>
      <c r="AK921">
        <v>-0.224713042109838</v>
      </c>
    </row>
    <row r="922" spans="1:37" x14ac:dyDescent="0.25">
      <c r="A922" t="s">
        <v>2543</v>
      </c>
      <c r="B922" t="s">
        <v>1182</v>
      </c>
      <c r="C922" t="s">
        <v>1116</v>
      </c>
      <c r="D922" t="s">
        <v>1117</v>
      </c>
      <c r="E922">
        <v>3448.9</v>
      </c>
      <c r="F922">
        <v>1.20693537438941</v>
      </c>
      <c r="G922">
        <v>-0.63731145754735596</v>
      </c>
      <c r="H922">
        <v>0.81223735815459797</v>
      </c>
      <c r="I922">
        <v>0.83803378672613504</v>
      </c>
      <c r="J922">
        <v>-0.66020100711037</v>
      </c>
      <c r="K922">
        <v>-0.75687504038391995</v>
      </c>
      <c r="L922">
        <v>0.36726910804818003</v>
      </c>
      <c r="M922">
        <v>-2.9847754665341501E-2</v>
      </c>
      <c r="N922" t="s">
        <v>1020</v>
      </c>
      <c r="O922" t="s">
        <v>1030</v>
      </c>
      <c r="P922" t="s">
        <v>1008</v>
      </c>
      <c r="Q922" t="s">
        <v>1008</v>
      </c>
      <c r="R922" t="s">
        <v>1030</v>
      </c>
      <c r="S922" t="s">
        <v>1021</v>
      </c>
      <c r="T922" t="s">
        <v>1008</v>
      </c>
      <c r="U922" t="s">
        <v>1006</v>
      </c>
      <c r="V922" t="s">
        <v>1009</v>
      </c>
      <c r="W922">
        <v>18</v>
      </c>
      <c r="X922">
        <v>-1.1588457174975799</v>
      </c>
      <c r="Y922">
        <v>-0.84531218838580302</v>
      </c>
      <c r="Z922">
        <v>-0.48559737185437202</v>
      </c>
      <c r="AA922">
        <v>-0.17148153380748299</v>
      </c>
      <c r="AB922">
        <v>-7.7607472295295798E-2</v>
      </c>
      <c r="AC922">
        <v>0.17703210598863001</v>
      </c>
      <c r="AD922">
        <v>0.46152463196503801</v>
      </c>
      <c r="AE922">
        <v>2.63000113039418E-2</v>
      </c>
      <c r="AF922">
        <v>-0.171229176153119</v>
      </c>
      <c r="AG922">
        <v>-6.8042033643648803E-2</v>
      </c>
      <c r="AH922">
        <v>0.144358499921589</v>
      </c>
      <c r="AI922">
        <v>0.36756776438848598</v>
      </c>
      <c r="AJ922">
        <v>0.59603814549923995</v>
      </c>
      <c r="AK922">
        <v>1.20693537438941</v>
      </c>
    </row>
    <row r="923" spans="1:37" x14ac:dyDescent="0.25">
      <c r="A923" t="s">
        <v>2544</v>
      </c>
      <c r="B923" t="s">
        <v>1182</v>
      </c>
      <c r="C923" t="s">
        <v>1118</v>
      </c>
      <c r="D923" t="s">
        <v>1119</v>
      </c>
      <c r="E923">
        <v>915.4</v>
      </c>
      <c r="F923">
        <v>0.85867659786347805</v>
      </c>
      <c r="G923">
        <v>0.23316477106085001</v>
      </c>
      <c r="H923">
        <v>0.38923641544197302</v>
      </c>
      <c r="I923">
        <v>0.40868417261864398</v>
      </c>
      <c r="J923">
        <v>-1.37987902968204</v>
      </c>
      <c r="K923">
        <v>-1.2664718190777999</v>
      </c>
      <c r="L923">
        <v>0.27062954669176498</v>
      </c>
      <c r="M923">
        <v>-0.342102204877757</v>
      </c>
      <c r="N923" t="s">
        <v>1020</v>
      </c>
      <c r="O923" t="s">
        <v>1008</v>
      </c>
      <c r="P923" t="s">
        <v>1008</v>
      </c>
      <c r="Q923" t="s">
        <v>1006</v>
      </c>
      <c r="R923" t="s">
        <v>1030</v>
      </c>
      <c r="S923" t="s">
        <v>1030</v>
      </c>
      <c r="T923" t="s">
        <v>1008</v>
      </c>
      <c r="U923" t="s">
        <v>1021</v>
      </c>
      <c r="V923" t="s">
        <v>1009</v>
      </c>
      <c r="W923">
        <v>30</v>
      </c>
      <c r="X923">
        <v>-1.32615652813506</v>
      </c>
      <c r="Y923">
        <v>-1.07068171477121</v>
      </c>
      <c r="Z923">
        <v>-1.13206228809163</v>
      </c>
      <c r="AA923">
        <v>-0.83181343454559997</v>
      </c>
      <c r="AB923">
        <v>-0.67148671859231501</v>
      </c>
      <c r="AC923">
        <v>-0.72655881575444603</v>
      </c>
      <c r="AD923">
        <v>-0.170983576572108</v>
      </c>
      <c r="AE923">
        <v>-0.41003500719177499</v>
      </c>
      <c r="AF923">
        <v>-1.0749637681150199</v>
      </c>
      <c r="AG923">
        <v>-1.2593625147985701</v>
      </c>
      <c r="AH923">
        <v>-0.68551560472954798</v>
      </c>
      <c r="AI923">
        <v>-0.63707126346967902</v>
      </c>
      <c r="AJ923">
        <v>-0.46501900735752399</v>
      </c>
      <c r="AK923">
        <v>0.85867659786347805</v>
      </c>
    </row>
    <row r="924" spans="1:37" x14ac:dyDescent="0.25">
      <c r="A924" t="s">
        <v>2545</v>
      </c>
      <c r="B924" t="s">
        <v>1182</v>
      </c>
      <c r="C924" t="s">
        <v>1120</v>
      </c>
      <c r="D924" t="s">
        <v>1121</v>
      </c>
      <c r="E924">
        <v>634.6</v>
      </c>
      <c r="F924">
        <v>-0.48722156377099901</v>
      </c>
      <c r="N924" t="s">
        <v>1014</v>
      </c>
      <c r="O924" t="s">
        <v>1014</v>
      </c>
      <c r="P924" t="s">
        <v>1014</v>
      </c>
      <c r="Q924" t="s">
        <v>1014</v>
      </c>
      <c r="R924" t="s">
        <v>1014</v>
      </c>
      <c r="S924" t="s">
        <v>1014</v>
      </c>
      <c r="T924" t="s">
        <v>1014</v>
      </c>
      <c r="U924" t="s">
        <v>1014</v>
      </c>
      <c r="V924" t="s">
        <v>1015</v>
      </c>
      <c r="W924">
        <v>71</v>
      </c>
      <c r="X924">
        <v>-0.93192839261481997</v>
      </c>
      <c r="Y924">
        <v>-0.84152630509040005</v>
      </c>
      <c r="Z924">
        <v>-0.86510490441544396</v>
      </c>
      <c r="AA924">
        <v>-1.0620742324043599</v>
      </c>
      <c r="AB924">
        <v>-0.88200443434239595</v>
      </c>
      <c r="AC924">
        <v>-0.75076613107206902</v>
      </c>
      <c r="AD924">
        <v>-0.82430129918401995</v>
      </c>
      <c r="AE924">
        <v>-0.54719733853990804</v>
      </c>
      <c r="AF924">
        <v>-0.546392760623159</v>
      </c>
      <c r="AG924">
        <v>-0.74310482201169004</v>
      </c>
      <c r="AH924">
        <v>9.3662907187116604E-2</v>
      </c>
      <c r="AI924">
        <v>-1.0599111437625801</v>
      </c>
      <c r="AJ924">
        <v>-0.887958318708157</v>
      </c>
      <c r="AK924">
        <v>-0.48722156377099901</v>
      </c>
    </row>
    <row r="925" spans="1:37" x14ac:dyDescent="0.25">
      <c r="A925" t="s">
        <v>2546</v>
      </c>
      <c r="B925" t="s">
        <v>1182</v>
      </c>
      <c r="C925" t="s">
        <v>1122</v>
      </c>
      <c r="D925" t="s">
        <v>1123</v>
      </c>
      <c r="E925">
        <v>6349</v>
      </c>
      <c r="F925">
        <v>-6.1022886741573697E-2</v>
      </c>
      <c r="G925">
        <v>0.28768940752515698</v>
      </c>
      <c r="H925">
        <v>-0.86708444963079201</v>
      </c>
      <c r="I925">
        <v>2.3142294696175601E-2</v>
      </c>
      <c r="J925">
        <v>0.44435471872897903</v>
      </c>
      <c r="K925">
        <v>1.32021040999929</v>
      </c>
      <c r="L925">
        <v>-0.44900067940607202</v>
      </c>
      <c r="M925">
        <v>1.5959585453382801</v>
      </c>
      <c r="N925" t="s">
        <v>1006</v>
      </c>
      <c r="O925" t="s">
        <v>1008</v>
      </c>
      <c r="P925" t="s">
        <v>1021</v>
      </c>
      <c r="Q925" t="s">
        <v>1006</v>
      </c>
      <c r="R925" t="s">
        <v>1008</v>
      </c>
      <c r="S925" t="s">
        <v>1007</v>
      </c>
      <c r="T925" t="s">
        <v>1021</v>
      </c>
      <c r="U925" t="s">
        <v>1007</v>
      </c>
      <c r="V925" t="s">
        <v>1009</v>
      </c>
      <c r="W925">
        <v>63</v>
      </c>
      <c r="X925">
        <v>-0.779353559211585</v>
      </c>
      <c r="Y925">
        <v>-0.37360657713348</v>
      </c>
      <c r="Z925">
        <v>-0.92539845523362496</v>
      </c>
      <c r="AA925">
        <v>-1.24643599704403</v>
      </c>
      <c r="AB925">
        <v>-1.07488921609796</v>
      </c>
      <c r="AC925">
        <v>-0.88853963807966396</v>
      </c>
      <c r="AD925">
        <v>-0.73290594735930803</v>
      </c>
      <c r="AE925">
        <v>-0.22293627404729399</v>
      </c>
      <c r="AF925">
        <v>-0.243212792633895</v>
      </c>
      <c r="AG925">
        <v>-0.67626807350565399</v>
      </c>
      <c r="AH925">
        <v>-0.24358857540204701</v>
      </c>
      <c r="AI925">
        <v>0.43895379703998799</v>
      </c>
      <c r="AJ925">
        <v>0.51626597679973196</v>
      </c>
      <c r="AK925">
        <v>-6.1022886741573697E-2</v>
      </c>
    </row>
    <row r="926" spans="1:37" x14ac:dyDescent="0.25">
      <c r="A926" t="s">
        <v>2547</v>
      </c>
      <c r="B926" t="s">
        <v>1182</v>
      </c>
      <c r="C926" t="s">
        <v>1124</v>
      </c>
      <c r="D926" t="s">
        <v>1125</v>
      </c>
      <c r="E926">
        <v>12853.6</v>
      </c>
      <c r="F926">
        <v>9.2931942256196998E-2</v>
      </c>
      <c r="G926">
        <v>-4.7608546986077402E-2</v>
      </c>
      <c r="H926">
        <v>-0.203093226518617</v>
      </c>
      <c r="I926">
        <v>0.15858424986585201</v>
      </c>
      <c r="J926">
        <v>0.36984183667985898</v>
      </c>
      <c r="K926">
        <v>0.20825317089439199</v>
      </c>
      <c r="L926">
        <v>-0.778542608638216</v>
      </c>
      <c r="M926">
        <v>0.69260946637704601</v>
      </c>
      <c r="N926" t="s">
        <v>1006</v>
      </c>
      <c r="O926" t="s">
        <v>1008</v>
      </c>
      <c r="P926" t="s">
        <v>1021</v>
      </c>
      <c r="Q926" t="s">
        <v>1006</v>
      </c>
      <c r="R926" t="s">
        <v>1008</v>
      </c>
      <c r="S926" t="s">
        <v>1006</v>
      </c>
      <c r="T926" t="s">
        <v>1021</v>
      </c>
      <c r="U926" t="s">
        <v>1008</v>
      </c>
      <c r="V926" t="s">
        <v>1009</v>
      </c>
      <c r="W926">
        <v>59</v>
      </c>
      <c r="X926">
        <v>-0.34973681708194798</v>
      </c>
      <c r="Y926">
        <v>-5.1691509259185198E-2</v>
      </c>
      <c r="Z926">
        <v>1.3153938455292001E-2</v>
      </c>
      <c r="AA926">
        <v>-0.194885185544664</v>
      </c>
      <c r="AB926">
        <v>-0.46024396687430402</v>
      </c>
      <c r="AC926">
        <v>-0.53544016067330402</v>
      </c>
      <c r="AD926">
        <v>-0.17311407582574001</v>
      </c>
      <c r="AE926">
        <v>0.175516425667436</v>
      </c>
      <c r="AF926">
        <v>2.83122481781009E-2</v>
      </c>
      <c r="AG926">
        <v>-0.173735098132177</v>
      </c>
      <c r="AH926">
        <v>0.186614208292946</v>
      </c>
      <c r="AI926">
        <v>0.341772817511862</v>
      </c>
      <c r="AJ926">
        <v>0.38051137849087802</v>
      </c>
      <c r="AK926">
        <v>9.2931942256196998E-2</v>
      </c>
    </row>
    <row r="927" spans="1:37" x14ac:dyDescent="0.25">
      <c r="A927" t="s">
        <v>2548</v>
      </c>
      <c r="B927" t="s">
        <v>1182</v>
      </c>
      <c r="C927" t="s">
        <v>1126</v>
      </c>
      <c r="D927" t="s">
        <v>1127</v>
      </c>
      <c r="E927">
        <v>4321.7</v>
      </c>
      <c r="F927">
        <v>0.81849057030653305</v>
      </c>
      <c r="G927">
        <v>0.158012675768504</v>
      </c>
      <c r="H927">
        <v>0.1764005514227</v>
      </c>
      <c r="I927">
        <v>0.61890002781998099</v>
      </c>
      <c r="J927">
        <v>-0.78669898775067304</v>
      </c>
      <c r="K927">
        <v>-0.89065410855132998</v>
      </c>
      <c r="L927">
        <v>3.5127836697484198E-2</v>
      </c>
      <c r="M927">
        <v>-0.83915671570611605</v>
      </c>
      <c r="N927" t="s">
        <v>1051</v>
      </c>
      <c r="O927" t="s">
        <v>1008</v>
      </c>
      <c r="P927" t="s">
        <v>1006</v>
      </c>
      <c r="Q927" t="s">
        <v>1008</v>
      </c>
      <c r="R927" t="s">
        <v>1030</v>
      </c>
      <c r="S927" t="s">
        <v>1021</v>
      </c>
      <c r="T927" t="s">
        <v>1008</v>
      </c>
      <c r="U927" t="s">
        <v>1021</v>
      </c>
      <c r="V927" t="s">
        <v>1009</v>
      </c>
      <c r="W927">
        <v>32</v>
      </c>
      <c r="X927">
        <v>0.479745929171637</v>
      </c>
      <c r="Y927">
        <v>0.56947851730678301</v>
      </c>
      <c r="Z927">
        <v>0.34204053192655698</v>
      </c>
      <c r="AA927">
        <v>0.329360338735189</v>
      </c>
      <c r="AB927">
        <v>0.52276250635683896</v>
      </c>
      <c r="AC927">
        <v>0.30912926695288701</v>
      </c>
      <c r="AD927">
        <v>0.13459554794359199</v>
      </c>
      <c r="AE927">
        <v>0.28483196281761403</v>
      </c>
      <c r="AF927">
        <v>0.49336576083994399</v>
      </c>
      <c r="AG927">
        <v>7.3975659605354502E-2</v>
      </c>
      <c r="AH927">
        <v>5.5953224094711103E-2</v>
      </c>
      <c r="AI927">
        <v>0.632824046723241</v>
      </c>
      <c r="AJ927">
        <v>0.60876092242198498</v>
      </c>
      <c r="AK927">
        <v>0.81849057030653305</v>
      </c>
    </row>
    <row r="928" spans="1:37" x14ac:dyDescent="0.25">
      <c r="A928" t="s">
        <v>2549</v>
      </c>
      <c r="B928" t="s">
        <v>1182</v>
      </c>
      <c r="C928" t="s">
        <v>1128</v>
      </c>
      <c r="D928" t="s">
        <v>1129</v>
      </c>
      <c r="E928">
        <v>8197</v>
      </c>
      <c r="F928">
        <v>0.15396979636476801</v>
      </c>
      <c r="G928">
        <v>0.16739685836158899</v>
      </c>
      <c r="H928">
        <v>-8.9939540807609606E-3</v>
      </c>
      <c r="I928">
        <v>0.418049204391855</v>
      </c>
      <c r="J928">
        <v>-0.59246731833365296</v>
      </c>
      <c r="K928">
        <v>-0.297760714212775</v>
      </c>
      <c r="L928">
        <v>-0.31130888499376203</v>
      </c>
      <c r="M928">
        <v>0.10789213668776999</v>
      </c>
      <c r="N928" t="s">
        <v>1006</v>
      </c>
      <c r="O928" t="s">
        <v>1008</v>
      </c>
      <c r="P928" t="s">
        <v>1006</v>
      </c>
      <c r="Q928" t="s">
        <v>1006</v>
      </c>
      <c r="R928" t="s">
        <v>1021</v>
      </c>
      <c r="S928" t="s">
        <v>1006</v>
      </c>
      <c r="T928" t="s">
        <v>1006</v>
      </c>
      <c r="U928" t="s">
        <v>1006</v>
      </c>
      <c r="V928" t="s">
        <v>1009</v>
      </c>
      <c r="W928">
        <v>57</v>
      </c>
      <c r="X928">
        <v>4.5216760363212101E-2</v>
      </c>
      <c r="Y928">
        <v>1.1507826819154399E-2</v>
      </c>
      <c r="Z928">
        <v>-0.42658922027366603</v>
      </c>
      <c r="AA928">
        <v>-0.37511784431879702</v>
      </c>
      <c r="AB928">
        <v>-0.256955063657474</v>
      </c>
      <c r="AC928">
        <v>-0.37781538135706999</v>
      </c>
      <c r="AD928">
        <v>-0.20668131839298901</v>
      </c>
      <c r="AE928">
        <v>0.49934947523728601</v>
      </c>
      <c r="AF928">
        <v>0.59888628565803603</v>
      </c>
      <c r="AG928">
        <v>-3.9821961374047702E-3</v>
      </c>
      <c r="AH928">
        <v>0.33197433310442998</v>
      </c>
      <c r="AI928">
        <v>0.43726994196088198</v>
      </c>
      <c r="AJ928">
        <v>0.47008547438799198</v>
      </c>
      <c r="AK928">
        <v>0.15396979636476801</v>
      </c>
    </row>
    <row r="929" spans="1:37" x14ac:dyDescent="0.25">
      <c r="A929" t="s">
        <v>2550</v>
      </c>
      <c r="B929" t="s">
        <v>1182</v>
      </c>
      <c r="C929" t="s">
        <v>1130</v>
      </c>
      <c r="D929" t="s">
        <v>1131</v>
      </c>
      <c r="E929">
        <v>10631.4</v>
      </c>
      <c r="F929">
        <v>-0.58282834527271798</v>
      </c>
      <c r="G929">
        <v>-0.81621648037557304</v>
      </c>
      <c r="H929">
        <v>-0.11831400173758599</v>
      </c>
      <c r="I929">
        <v>0.72678174737566703</v>
      </c>
      <c r="J929">
        <v>-1.0264627263847601</v>
      </c>
      <c r="K929">
        <v>-1.17803358404117</v>
      </c>
      <c r="L929">
        <v>-0.97415223008663798</v>
      </c>
      <c r="M929">
        <v>-2.4976091950275099</v>
      </c>
      <c r="N929" t="s">
        <v>1030</v>
      </c>
      <c r="O929" t="s">
        <v>1030</v>
      </c>
      <c r="P929" t="s">
        <v>1006</v>
      </c>
      <c r="Q929" t="s">
        <v>1008</v>
      </c>
      <c r="R929" t="s">
        <v>1030</v>
      </c>
      <c r="S929" t="s">
        <v>1030</v>
      </c>
      <c r="T929" t="s">
        <v>1030</v>
      </c>
      <c r="U929" t="s">
        <v>1030</v>
      </c>
      <c r="V929" t="s">
        <v>1009</v>
      </c>
      <c r="W929">
        <v>72</v>
      </c>
      <c r="X929">
        <v>-0.84766386345163602</v>
      </c>
      <c r="Y929">
        <v>-0.83824568030144597</v>
      </c>
      <c r="Z929">
        <v>-0.67740111457177499</v>
      </c>
      <c r="AA929">
        <v>-0.48212629273041802</v>
      </c>
      <c r="AB929">
        <v>6.2135915052530702E-2</v>
      </c>
      <c r="AC929">
        <v>-0.23585483782994701</v>
      </c>
      <c r="AD929">
        <v>-0.74750251634998899</v>
      </c>
      <c r="AE929">
        <v>-0.61894699658866603</v>
      </c>
      <c r="AF929">
        <v>-0.34345199712811703</v>
      </c>
      <c r="AG929">
        <v>-0.594015053772464</v>
      </c>
      <c r="AH929">
        <v>-0.79360810601019705</v>
      </c>
      <c r="AI929">
        <v>-0.10895569648806799</v>
      </c>
      <c r="AJ929">
        <v>0.108539386138558</v>
      </c>
      <c r="AK929">
        <v>-0.58282834527271798</v>
      </c>
    </row>
    <row r="930" spans="1:37" x14ac:dyDescent="0.25">
      <c r="A930" t="s">
        <v>2551</v>
      </c>
      <c r="B930" t="s">
        <v>1182</v>
      </c>
      <c r="C930" t="s">
        <v>1132</v>
      </c>
      <c r="D930" t="s">
        <v>1133</v>
      </c>
      <c r="E930">
        <v>3361.3</v>
      </c>
      <c r="F930">
        <v>0.68078884059625799</v>
      </c>
      <c r="G930">
        <v>-0.220522488252619</v>
      </c>
      <c r="H930">
        <v>1.4718134960425999</v>
      </c>
      <c r="I930">
        <v>0.652976566648374</v>
      </c>
      <c r="J930">
        <v>-5.8155675868183002E-2</v>
      </c>
      <c r="K930">
        <v>1.5173754180818699</v>
      </c>
      <c r="L930">
        <v>-0.25746304998202502</v>
      </c>
      <c r="M930">
        <v>0.34057894286549001</v>
      </c>
      <c r="N930" t="s">
        <v>1051</v>
      </c>
      <c r="O930" t="s">
        <v>1006</v>
      </c>
      <c r="P930" t="s">
        <v>1007</v>
      </c>
      <c r="Q930" t="s">
        <v>1008</v>
      </c>
      <c r="R930" t="s">
        <v>1006</v>
      </c>
      <c r="S930" t="s">
        <v>1007</v>
      </c>
      <c r="T930" t="s">
        <v>1006</v>
      </c>
      <c r="U930" t="s">
        <v>1008</v>
      </c>
      <c r="V930" t="s">
        <v>1009</v>
      </c>
      <c r="W930">
        <v>38</v>
      </c>
      <c r="X930">
        <v>0.49468481251332402</v>
      </c>
      <c r="Y930">
        <v>1.0202465232770399</v>
      </c>
      <c r="Z930">
        <v>0.38856055536117901</v>
      </c>
      <c r="AA930">
        <v>0.45621633279248902</v>
      </c>
      <c r="AB930">
        <v>0.57619419936411198</v>
      </c>
      <c r="AC930">
        <v>0.56202353575295805</v>
      </c>
      <c r="AD930">
        <v>0.769766163099601</v>
      </c>
      <c r="AE930">
        <v>0.69095309995768495</v>
      </c>
      <c r="AF930">
        <v>0.49152512790659603</v>
      </c>
      <c r="AG930">
        <v>0.29944199739022798</v>
      </c>
      <c r="AH930">
        <v>0.777273058312003</v>
      </c>
      <c r="AI930">
        <v>1.00940054718703</v>
      </c>
      <c r="AJ930">
        <v>0.99788568474198602</v>
      </c>
      <c r="AK930">
        <v>0.68078884059625799</v>
      </c>
    </row>
    <row r="931" spans="1:37" x14ac:dyDescent="0.25">
      <c r="A931" t="s">
        <v>2552</v>
      </c>
      <c r="B931" t="s">
        <v>1182</v>
      </c>
      <c r="C931" t="s">
        <v>1134</v>
      </c>
      <c r="D931" t="s">
        <v>1135</v>
      </c>
      <c r="E931">
        <v>9073.7000000000007</v>
      </c>
      <c r="F931">
        <v>0.60420543058859499</v>
      </c>
      <c r="G931">
        <v>1.7324864086590801</v>
      </c>
      <c r="H931">
        <v>4.9052865023943501E-2</v>
      </c>
      <c r="I931">
        <v>0.28176711615304101</v>
      </c>
      <c r="J931">
        <v>0.68220412316358203</v>
      </c>
      <c r="K931">
        <v>1.4864053118597</v>
      </c>
      <c r="L931">
        <v>-0.90262383370269805</v>
      </c>
      <c r="M931">
        <v>1.0769795360025001</v>
      </c>
      <c r="N931" t="s">
        <v>1051</v>
      </c>
      <c r="O931" t="s">
        <v>1007</v>
      </c>
      <c r="P931" t="s">
        <v>1006</v>
      </c>
      <c r="Q931" t="s">
        <v>1006</v>
      </c>
      <c r="R931" t="s">
        <v>1007</v>
      </c>
      <c r="S931" t="s">
        <v>1007</v>
      </c>
      <c r="T931" t="s">
        <v>1030</v>
      </c>
      <c r="U931" t="s">
        <v>1007</v>
      </c>
      <c r="V931" t="s">
        <v>1009</v>
      </c>
      <c r="W931">
        <v>42</v>
      </c>
      <c r="X931">
        <v>0.259343461117505</v>
      </c>
      <c r="Y931">
        <v>0.46500644702495098</v>
      </c>
      <c r="Z931">
        <v>-1.6442730119529299E-2</v>
      </c>
      <c r="AA931">
        <v>-0.23599201628191499</v>
      </c>
      <c r="AB931">
        <v>-5.4680849678237298E-3</v>
      </c>
      <c r="AC931">
        <v>0.178230030785131</v>
      </c>
      <c r="AD931">
        <v>0.43942941269482499</v>
      </c>
      <c r="AE931">
        <v>0.76460109724943703</v>
      </c>
      <c r="AF931">
        <v>0.77102618833086201</v>
      </c>
      <c r="AG931">
        <v>0.16899036108363399</v>
      </c>
      <c r="AH931">
        <v>0.407684176044666</v>
      </c>
      <c r="AI931">
        <v>0.83104999519005196</v>
      </c>
      <c r="AJ931">
        <v>0.88041887533105601</v>
      </c>
      <c r="AK931">
        <v>0.60420543058859499</v>
      </c>
    </row>
    <row r="932" spans="1:37" x14ac:dyDescent="0.25">
      <c r="A932" t="s">
        <v>2553</v>
      </c>
      <c r="B932" t="s">
        <v>1182</v>
      </c>
      <c r="C932" t="s">
        <v>1136</v>
      </c>
      <c r="D932" t="s">
        <v>1137</v>
      </c>
      <c r="E932">
        <v>8511.7999999999993</v>
      </c>
      <c r="F932">
        <v>0.206502276969175</v>
      </c>
      <c r="G932">
        <v>2.2397510209114202</v>
      </c>
      <c r="H932">
        <v>-0.76141206698069097</v>
      </c>
      <c r="I932">
        <v>-9.6078207854877196E-2</v>
      </c>
      <c r="J932">
        <v>0.99362002997517596</v>
      </c>
      <c r="K932">
        <v>1.04156899405132</v>
      </c>
      <c r="L932">
        <v>-0.86455460881877699</v>
      </c>
      <c r="M932">
        <v>0.80768129942355205</v>
      </c>
      <c r="N932" t="s">
        <v>1008</v>
      </c>
      <c r="O932" t="s">
        <v>1007</v>
      </c>
      <c r="P932" t="s">
        <v>1021</v>
      </c>
      <c r="Q932" t="s">
        <v>1021</v>
      </c>
      <c r="R932" t="s">
        <v>1007</v>
      </c>
      <c r="S932" t="s">
        <v>1007</v>
      </c>
      <c r="T932" t="s">
        <v>1030</v>
      </c>
      <c r="U932" t="s">
        <v>1007</v>
      </c>
      <c r="V932" t="s">
        <v>1009</v>
      </c>
      <c r="W932">
        <v>53</v>
      </c>
      <c r="X932">
        <v>0.15583485098118699</v>
      </c>
      <c r="Y932">
        <v>0.20401028422350301</v>
      </c>
      <c r="Z932">
        <v>-0.11968719844011</v>
      </c>
      <c r="AA932">
        <v>-0.30236923252716502</v>
      </c>
      <c r="AB932">
        <v>-0.34056295596144798</v>
      </c>
      <c r="AC932">
        <v>-0.24401334717717599</v>
      </c>
      <c r="AD932">
        <v>0.16613931561926301</v>
      </c>
      <c r="AE932">
        <v>0.42341357636978899</v>
      </c>
      <c r="AF932">
        <v>0.35664472175436202</v>
      </c>
      <c r="AG932">
        <v>-0.186013235777509</v>
      </c>
      <c r="AH932">
        <v>0.26173380937538299</v>
      </c>
      <c r="AI932">
        <v>0.83497000942133104</v>
      </c>
      <c r="AJ932">
        <v>0.61180996229987505</v>
      </c>
      <c r="AK932">
        <v>0.206502276969175</v>
      </c>
    </row>
    <row r="933" spans="1:37" x14ac:dyDescent="0.25">
      <c r="A933" t="s">
        <v>2554</v>
      </c>
      <c r="B933" t="s">
        <v>1182</v>
      </c>
      <c r="C933" t="s">
        <v>1138</v>
      </c>
      <c r="D933" t="s">
        <v>1139</v>
      </c>
      <c r="E933">
        <v>1400.7</v>
      </c>
      <c r="F933">
        <v>0.14609481438963701</v>
      </c>
      <c r="G933">
        <v>-0.52032483909657101</v>
      </c>
      <c r="H933">
        <v>-8.7451801072993204E-2</v>
      </c>
      <c r="I933">
        <v>0.32538234251650699</v>
      </c>
      <c r="J933">
        <v>0.64005526066371199</v>
      </c>
      <c r="K933">
        <v>-0.57705058361211004</v>
      </c>
      <c r="L933">
        <v>-0.62995576112586904</v>
      </c>
      <c r="M933">
        <v>-1.11839471130208</v>
      </c>
      <c r="N933" t="s">
        <v>1006</v>
      </c>
      <c r="O933" t="s">
        <v>1021</v>
      </c>
      <c r="P933" t="s">
        <v>1006</v>
      </c>
      <c r="Q933" t="s">
        <v>1006</v>
      </c>
      <c r="R933" t="s">
        <v>1007</v>
      </c>
      <c r="S933" t="s">
        <v>1021</v>
      </c>
      <c r="T933" t="s">
        <v>1021</v>
      </c>
      <c r="U933" t="s">
        <v>1030</v>
      </c>
      <c r="V933" t="s">
        <v>1009</v>
      </c>
      <c r="W933">
        <v>58</v>
      </c>
      <c r="X933">
        <v>1.03722974797985</v>
      </c>
      <c r="Y933">
        <v>0.560248621263993</v>
      </c>
      <c r="Z933">
        <v>-0.98173917492233398</v>
      </c>
      <c r="AA933">
        <v>-1.2665306781449299</v>
      </c>
      <c r="AB933">
        <v>-0.44548209376030001</v>
      </c>
      <c r="AC933">
        <v>0.84610967269642301</v>
      </c>
      <c r="AD933">
        <v>0.70661971159221904</v>
      </c>
      <c r="AE933">
        <v>0.17740816671180001</v>
      </c>
      <c r="AF933">
        <v>0.728899309849246</v>
      </c>
      <c r="AG933">
        <v>0.44434556679857101</v>
      </c>
      <c r="AH933">
        <v>0.41329586363406801</v>
      </c>
      <c r="AI933">
        <v>0.75134932958239298</v>
      </c>
      <c r="AJ933">
        <v>0.42648316122767199</v>
      </c>
      <c r="AK933">
        <v>0.14609481438963701</v>
      </c>
    </row>
    <row r="934" spans="1:37" x14ac:dyDescent="0.25">
      <c r="A934" t="s">
        <v>2555</v>
      </c>
      <c r="B934" t="s">
        <v>1182</v>
      </c>
      <c r="C934" t="s">
        <v>1140</v>
      </c>
      <c r="D934" t="s">
        <v>1141</v>
      </c>
      <c r="E934">
        <v>2411.8000000000002</v>
      </c>
      <c r="F934">
        <v>0.56148330609085295</v>
      </c>
      <c r="G934">
        <v>2.6097842409717499E-3</v>
      </c>
      <c r="H934">
        <v>1.8616298203215</v>
      </c>
      <c r="I934">
        <v>-0.277897740620696</v>
      </c>
      <c r="J934">
        <v>-0.40026186525339302</v>
      </c>
      <c r="K934">
        <v>0.44325897673578502</v>
      </c>
      <c r="L934">
        <v>-0.80413178775406702</v>
      </c>
      <c r="M934">
        <v>0.52661043703265698</v>
      </c>
      <c r="N934" t="s">
        <v>1051</v>
      </c>
      <c r="O934" t="s">
        <v>1008</v>
      </c>
      <c r="P934" t="s">
        <v>1007</v>
      </c>
      <c r="Q934" t="s">
        <v>1021</v>
      </c>
      <c r="R934" t="s">
        <v>1021</v>
      </c>
      <c r="S934" t="s">
        <v>1006</v>
      </c>
      <c r="T934" t="s">
        <v>1021</v>
      </c>
      <c r="U934" t="s">
        <v>1008</v>
      </c>
      <c r="V934" t="s">
        <v>1009</v>
      </c>
      <c r="W934">
        <v>44</v>
      </c>
      <c r="X934">
        <v>-0.14294225614088099</v>
      </c>
      <c r="Y934">
        <v>0.15730782534177201</v>
      </c>
      <c r="Z934">
        <v>0.1100659598776</v>
      </c>
      <c r="AA934">
        <v>-0.13500818851982199</v>
      </c>
      <c r="AB934">
        <v>-8.7312461212443404E-2</v>
      </c>
      <c r="AC934">
        <v>0.36258245265456701</v>
      </c>
      <c r="AD934">
        <v>0.57553692386461597</v>
      </c>
      <c r="AE934">
        <v>0.88152978649559399</v>
      </c>
      <c r="AF934">
        <v>1.2316553088025399</v>
      </c>
      <c r="AG934">
        <v>0.51779597643448205</v>
      </c>
      <c r="AH934">
        <v>9.8175990869307603E-2</v>
      </c>
      <c r="AI934">
        <v>0.62698920071472297</v>
      </c>
      <c r="AJ934">
        <v>0.73259319879590201</v>
      </c>
      <c r="AK934">
        <v>0.56148330609085295</v>
      </c>
    </row>
    <row r="935" spans="1:37" x14ac:dyDescent="0.25">
      <c r="A935" t="s">
        <v>2556</v>
      </c>
      <c r="B935" t="s">
        <v>1182</v>
      </c>
      <c r="C935" t="s">
        <v>1142</v>
      </c>
      <c r="D935" t="s">
        <v>1143</v>
      </c>
      <c r="E935">
        <v>2114</v>
      </c>
      <c r="F935">
        <v>0.98112682516771299</v>
      </c>
      <c r="G935">
        <v>2.0099245563638801</v>
      </c>
      <c r="H935">
        <v>-1.25690077390969</v>
      </c>
      <c r="I935">
        <v>-0.203887029470914</v>
      </c>
      <c r="J935">
        <v>0.16057354958143399</v>
      </c>
      <c r="K935">
        <v>0.16993318134951099</v>
      </c>
      <c r="L935">
        <v>8.1344592233038096E-2</v>
      </c>
      <c r="M935">
        <v>1.06319455735461</v>
      </c>
      <c r="N935" t="s">
        <v>1020</v>
      </c>
      <c r="O935" t="s">
        <v>1007</v>
      </c>
      <c r="P935" t="s">
        <v>1030</v>
      </c>
      <c r="Q935" t="s">
        <v>1021</v>
      </c>
      <c r="R935" t="s">
        <v>1008</v>
      </c>
      <c r="S935" t="s">
        <v>1006</v>
      </c>
      <c r="T935" t="s">
        <v>1008</v>
      </c>
      <c r="U935" t="s">
        <v>1007</v>
      </c>
      <c r="V935" t="s">
        <v>1009</v>
      </c>
      <c r="W935">
        <v>24</v>
      </c>
      <c r="X935">
        <v>3.9865008755186497E-2</v>
      </c>
      <c r="Y935">
        <v>0.230485034102131</v>
      </c>
      <c r="Z935">
        <v>0.25011019784719501</v>
      </c>
      <c r="AA935">
        <v>-9.3519785467407301E-2</v>
      </c>
      <c r="AB935">
        <v>0.105376397169338</v>
      </c>
      <c r="AC935">
        <v>0.300623047370848</v>
      </c>
      <c r="AD935">
        <v>0.484600504989319</v>
      </c>
      <c r="AE935">
        <v>0.96191341622789095</v>
      </c>
      <c r="AF935">
        <v>0.87753186314471099</v>
      </c>
      <c r="AG935">
        <v>0.76008707912163698</v>
      </c>
      <c r="AH935">
        <v>1.33643238422178</v>
      </c>
      <c r="AI935">
        <v>1.2403710852488199</v>
      </c>
      <c r="AJ935">
        <v>0.968003538538042</v>
      </c>
      <c r="AK935">
        <v>0.98112682516771299</v>
      </c>
    </row>
    <row r="936" spans="1:37" x14ac:dyDescent="0.25">
      <c r="A936" t="s">
        <v>2557</v>
      </c>
      <c r="B936" t="s">
        <v>1182</v>
      </c>
      <c r="C936" t="s">
        <v>1144</v>
      </c>
      <c r="D936" t="s">
        <v>1145</v>
      </c>
      <c r="E936">
        <v>4114</v>
      </c>
      <c r="F936">
        <v>1.32779819264803</v>
      </c>
      <c r="G936">
        <v>-0.35711335968994301</v>
      </c>
      <c r="H936">
        <v>-1.25690077390969</v>
      </c>
      <c r="I936">
        <v>0.85923649266464797</v>
      </c>
      <c r="J936">
        <v>-0.750714292266348</v>
      </c>
      <c r="K936">
        <v>1.0691182292874599</v>
      </c>
      <c r="L936">
        <v>-3.91349605545862E-2</v>
      </c>
      <c r="M936">
        <v>1.9810586370184999</v>
      </c>
      <c r="N936" t="s">
        <v>1020</v>
      </c>
      <c r="O936" t="s">
        <v>1021</v>
      </c>
      <c r="P936" t="s">
        <v>1030</v>
      </c>
      <c r="Q936" t="s">
        <v>1008</v>
      </c>
      <c r="R936" t="s">
        <v>1030</v>
      </c>
      <c r="S936" t="s">
        <v>1007</v>
      </c>
      <c r="T936" t="s">
        <v>1006</v>
      </c>
      <c r="U936" t="s">
        <v>1007</v>
      </c>
      <c r="V936" t="s">
        <v>1009</v>
      </c>
      <c r="W936">
        <v>10</v>
      </c>
      <c r="X936">
        <v>0.93258210745435</v>
      </c>
      <c r="Y936">
        <v>0.88095234200637895</v>
      </c>
      <c r="Z936">
        <v>0.63760093091860703</v>
      </c>
      <c r="AA936">
        <v>0.94411507752185897</v>
      </c>
      <c r="AB936">
        <v>1.2617493670102999</v>
      </c>
      <c r="AC936">
        <v>0.93385974350301704</v>
      </c>
      <c r="AD936">
        <v>0.95393551030734902</v>
      </c>
      <c r="AE936">
        <v>1.2857684198851</v>
      </c>
      <c r="AF936">
        <v>1.3786329247776099</v>
      </c>
      <c r="AG936">
        <v>1.14043037815367</v>
      </c>
      <c r="AH936">
        <v>1.2570289765420899</v>
      </c>
      <c r="AI936">
        <v>1.1324297399785499</v>
      </c>
      <c r="AJ936">
        <v>1.02061509706897</v>
      </c>
      <c r="AK936">
        <v>1.32779819264803</v>
      </c>
    </row>
    <row r="937" spans="1:37" x14ac:dyDescent="0.25">
      <c r="A937" t="s">
        <v>2558</v>
      </c>
      <c r="B937" t="s">
        <v>1182</v>
      </c>
      <c r="C937" t="s">
        <v>1146</v>
      </c>
      <c r="D937" t="s">
        <v>1147</v>
      </c>
      <c r="E937">
        <v>6233.3</v>
      </c>
      <c r="F937">
        <v>1.26452877443087</v>
      </c>
      <c r="G937">
        <v>-0.171946642378138</v>
      </c>
      <c r="H937">
        <v>-0.477268125351893</v>
      </c>
      <c r="I937">
        <v>0.40297441067137102</v>
      </c>
      <c r="J937">
        <v>0.53424496659949805</v>
      </c>
      <c r="K937">
        <v>-0.66116484265247</v>
      </c>
      <c r="L937">
        <v>-3.1136482070792601E-2</v>
      </c>
      <c r="M937">
        <v>1.5672924893359499</v>
      </c>
      <c r="N937" t="s">
        <v>1020</v>
      </c>
      <c r="O937" t="s">
        <v>1006</v>
      </c>
      <c r="P937" t="s">
        <v>1021</v>
      </c>
      <c r="Q937" t="s">
        <v>1006</v>
      </c>
      <c r="R937" t="s">
        <v>1008</v>
      </c>
      <c r="S937" t="s">
        <v>1021</v>
      </c>
      <c r="T937" t="s">
        <v>1008</v>
      </c>
      <c r="U937" t="s">
        <v>1007</v>
      </c>
      <c r="V937" t="s">
        <v>1009</v>
      </c>
      <c r="W937">
        <v>17</v>
      </c>
      <c r="X937">
        <v>-0.122996402424477</v>
      </c>
      <c r="Y937">
        <v>-0.47511095819293703</v>
      </c>
      <c r="Z937">
        <v>0.14952112912051299</v>
      </c>
      <c r="AA937">
        <v>0.27990394018113401</v>
      </c>
      <c r="AB937">
        <v>0.29412720799766501</v>
      </c>
      <c r="AC937">
        <v>0.27987494943150398</v>
      </c>
      <c r="AD937">
        <v>0.28651941658183799</v>
      </c>
      <c r="AE937">
        <v>0.89153211694029699</v>
      </c>
      <c r="AF937">
        <v>1.0260340794338401</v>
      </c>
      <c r="AG937">
        <v>0.84082587579613199</v>
      </c>
      <c r="AH937">
        <v>0.96256790042009799</v>
      </c>
      <c r="AI937">
        <v>0.76890170096065702</v>
      </c>
      <c r="AJ937">
        <v>0.96494015598744998</v>
      </c>
      <c r="AK937">
        <v>1.26452877443087</v>
      </c>
    </row>
    <row r="938" spans="1:37" x14ac:dyDescent="0.25">
      <c r="A938" t="s">
        <v>2559</v>
      </c>
      <c r="B938" t="s">
        <v>1182</v>
      </c>
      <c r="C938" t="s">
        <v>1148</v>
      </c>
      <c r="D938" t="s">
        <v>1149</v>
      </c>
      <c r="E938">
        <v>3587.4</v>
      </c>
      <c r="F938">
        <v>0.41880555924294299</v>
      </c>
      <c r="G938">
        <v>-0.74426156481224603</v>
      </c>
      <c r="H938">
        <v>-1.6467170981885899</v>
      </c>
      <c r="I938">
        <v>0.54510611689752897</v>
      </c>
      <c r="J938">
        <v>0.12090764873250499</v>
      </c>
      <c r="K938">
        <v>0.493103199540532</v>
      </c>
      <c r="L938">
        <v>0.33715988065303898</v>
      </c>
      <c r="M938">
        <v>1.10413863695102</v>
      </c>
      <c r="N938" t="s">
        <v>1008</v>
      </c>
      <c r="O938" t="s">
        <v>1030</v>
      </c>
      <c r="P938" t="s">
        <v>1030</v>
      </c>
      <c r="Q938" t="s">
        <v>1006</v>
      </c>
      <c r="R938" t="s">
        <v>1006</v>
      </c>
      <c r="S938" t="s">
        <v>1008</v>
      </c>
      <c r="T938" t="s">
        <v>1008</v>
      </c>
      <c r="U938" t="s">
        <v>1007</v>
      </c>
      <c r="V938" t="s">
        <v>1009</v>
      </c>
      <c r="W938">
        <v>47</v>
      </c>
      <c r="X938">
        <v>0.244576515782753</v>
      </c>
      <c r="Y938">
        <v>0.12699909496648701</v>
      </c>
      <c r="Z938">
        <v>-0.44316445132512799</v>
      </c>
      <c r="AA938">
        <v>-0.80963176246547297</v>
      </c>
      <c r="AB938">
        <v>-0.83901022711256201</v>
      </c>
      <c r="AC938">
        <v>1.54689723302601E-2</v>
      </c>
      <c r="AD938">
        <v>0.650061116037983</v>
      </c>
      <c r="AE938">
        <v>0.94790728357158804</v>
      </c>
      <c r="AF938">
        <v>0.69232738266480498</v>
      </c>
      <c r="AG938">
        <v>8.10211376058486E-2</v>
      </c>
      <c r="AH938">
        <v>0.22065118259612301</v>
      </c>
      <c r="AI938">
        <v>0.62297060825458705</v>
      </c>
      <c r="AJ938">
        <v>0.49237416892256802</v>
      </c>
      <c r="AK938">
        <v>0.41880555924294299</v>
      </c>
    </row>
    <row r="939" spans="1:37" x14ac:dyDescent="0.25">
      <c r="A939" t="s">
        <v>2560</v>
      </c>
      <c r="B939" t="s">
        <v>1182</v>
      </c>
      <c r="C939" t="s">
        <v>1150</v>
      </c>
      <c r="D939" t="s">
        <v>1151</v>
      </c>
      <c r="E939">
        <v>6707.4</v>
      </c>
      <c r="F939">
        <v>0.20264172023273999</v>
      </c>
      <c r="G939">
        <v>0.165949179058234</v>
      </c>
      <c r="H939">
        <v>-1.5171677096848299</v>
      </c>
      <c r="I939">
        <v>0.185294885426429</v>
      </c>
      <c r="J939">
        <v>0.32386634745016502</v>
      </c>
      <c r="K939">
        <v>0.92408974596949101</v>
      </c>
      <c r="L939">
        <v>3.6408012217914502E-2</v>
      </c>
      <c r="M939">
        <v>1.2910242638845999</v>
      </c>
      <c r="N939" t="s">
        <v>1008</v>
      </c>
      <c r="O939" t="s">
        <v>1008</v>
      </c>
      <c r="P939" t="s">
        <v>1030</v>
      </c>
      <c r="Q939" t="s">
        <v>1006</v>
      </c>
      <c r="R939" t="s">
        <v>1008</v>
      </c>
      <c r="S939" t="s">
        <v>1008</v>
      </c>
      <c r="T939" t="s">
        <v>1008</v>
      </c>
      <c r="U939" t="s">
        <v>1007</v>
      </c>
      <c r="V939" t="s">
        <v>1009</v>
      </c>
      <c r="W939">
        <v>54</v>
      </c>
      <c r="X939">
        <v>-0.71387419361661097</v>
      </c>
      <c r="Y939">
        <v>-0.54656401621420203</v>
      </c>
      <c r="Z939">
        <v>-0.75321850767145704</v>
      </c>
      <c r="AA939">
        <v>-0.58368613953007698</v>
      </c>
      <c r="AB939">
        <v>-0.65002810799523303</v>
      </c>
      <c r="AC939">
        <v>-0.76419124606750899</v>
      </c>
      <c r="AD939">
        <v>-0.27804561592233301</v>
      </c>
      <c r="AE939">
        <v>0.12355297015598</v>
      </c>
      <c r="AF939">
        <v>0.28350098305982802</v>
      </c>
      <c r="AG939">
        <v>-2.9853836487603699E-2</v>
      </c>
      <c r="AH939">
        <v>-6.3496233065005805E-2</v>
      </c>
      <c r="AI939">
        <v>0.23376427929178001</v>
      </c>
      <c r="AJ939">
        <v>0.44595154761656203</v>
      </c>
      <c r="AK939">
        <v>0.20264172023273999</v>
      </c>
    </row>
    <row r="940" spans="1:37" x14ac:dyDescent="0.25">
      <c r="A940" t="s">
        <v>2561</v>
      </c>
      <c r="B940" t="s">
        <v>1182</v>
      </c>
      <c r="C940" t="s">
        <v>1152</v>
      </c>
      <c r="D940" t="s">
        <v>1153</v>
      </c>
      <c r="E940">
        <v>738.3</v>
      </c>
      <c r="F940">
        <v>0.59359142075122295</v>
      </c>
      <c r="G940">
        <v>-0.36249622550300697</v>
      </c>
      <c r="H940">
        <v>-1.6467170981885899</v>
      </c>
      <c r="I940">
        <v>-0.20226205456895899</v>
      </c>
      <c r="J940">
        <v>0.21262558363096701</v>
      </c>
      <c r="K940">
        <v>-0.41576114477431603</v>
      </c>
      <c r="L940">
        <v>5.7191352934203799E-2</v>
      </c>
      <c r="M940">
        <v>0.65249351816646195</v>
      </c>
      <c r="N940" t="s">
        <v>1051</v>
      </c>
      <c r="O940" t="s">
        <v>1021</v>
      </c>
      <c r="P940" t="s">
        <v>1030</v>
      </c>
      <c r="Q940" t="s">
        <v>1021</v>
      </c>
      <c r="R940" t="s">
        <v>1008</v>
      </c>
      <c r="S940" t="s">
        <v>1021</v>
      </c>
      <c r="T940" t="s">
        <v>1008</v>
      </c>
      <c r="U940" t="s">
        <v>1008</v>
      </c>
      <c r="V940" t="s">
        <v>1009</v>
      </c>
      <c r="W940">
        <v>43</v>
      </c>
      <c r="X940">
        <v>-0.55612332282771004</v>
      </c>
      <c r="Y940">
        <v>-1.1086979720529799</v>
      </c>
      <c r="Z940">
        <v>-0.262139941060965</v>
      </c>
      <c r="AA940">
        <v>2.6595751238520302E-2</v>
      </c>
      <c r="AB940">
        <v>-0.81999693959483699</v>
      </c>
      <c r="AC940">
        <v>-0.58655135829660299</v>
      </c>
      <c r="AD940">
        <v>-0.751324067952995</v>
      </c>
      <c r="AE940">
        <v>-0.825883139802288</v>
      </c>
      <c r="AF940">
        <v>-0.782795060549898</v>
      </c>
      <c r="AG940">
        <v>-0.58448682865391599</v>
      </c>
      <c r="AH940">
        <v>0.24771077524320501</v>
      </c>
      <c r="AI940">
        <v>0.37741904973409601</v>
      </c>
      <c r="AJ940">
        <v>0.52100343892743906</v>
      </c>
      <c r="AK940">
        <v>0.59359142075122295</v>
      </c>
    </row>
    <row r="941" spans="1:37" x14ac:dyDescent="0.25">
      <c r="A941" t="s">
        <v>2562</v>
      </c>
      <c r="B941" t="s">
        <v>1182</v>
      </c>
      <c r="C941" t="s">
        <v>1154</v>
      </c>
      <c r="D941" t="s">
        <v>1155</v>
      </c>
      <c r="E941">
        <v>3440.3</v>
      </c>
      <c r="F941">
        <v>-0.81062303780441303</v>
      </c>
      <c r="G941">
        <v>-0.69290311958242501</v>
      </c>
      <c r="H941">
        <v>0.51117001179153998</v>
      </c>
      <c r="I941">
        <v>0.114115292469067</v>
      </c>
      <c r="J941">
        <v>-5.6194416947506001E-2</v>
      </c>
      <c r="K941">
        <v>-1.2619312032972201</v>
      </c>
      <c r="L941">
        <v>-0.84886386762377997</v>
      </c>
      <c r="M941">
        <v>-9.38652429951293E-2</v>
      </c>
      <c r="N941" t="s">
        <v>1030</v>
      </c>
      <c r="O941" t="s">
        <v>1030</v>
      </c>
      <c r="P941" t="s">
        <v>1008</v>
      </c>
      <c r="Q941" t="s">
        <v>1006</v>
      </c>
      <c r="R941" t="s">
        <v>1006</v>
      </c>
      <c r="S941" t="s">
        <v>1030</v>
      </c>
      <c r="T941" t="s">
        <v>1030</v>
      </c>
      <c r="U941" t="s">
        <v>1006</v>
      </c>
      <c r="V941" t="s">
        <v>1009</v>
      </c>
      <c r="W941">
        <v>76</v>
      </c>
      <c r="X941">
        <v>-0.92810581707995699</v>
      </c>
      <c r="Y941">
        <v>-0.59694104142638804</v>
      </c>
      <c r="Z941">
        <v>-0.44678569813080199</v>
      </c>
      <c r="AA941">
        <v>-4.3315807290725698E-2</v>
      </c>
      <c r="AB941">
        <v>-0.46398875089247699</v>
      </c>
      <c r="AC941">
        <v>-1.6564669954725</v>
      </c>
      <c r="AD941">
        <v>-1.41677514159289</v>
      </c>
      <c r="AE941">
        <v>-0.93488588442571796</v>
      </c>
      <c r="AF941">
        <v>-0.84629803472478304</v>
      </c>
      <c r="AG941">
        <v>-0.54526343226952201</v>
      </c>
      <c r="AH941">
        <v>-0.88180970986462304</v>
      </c>
      <c r="AI941">
        <v>-1.0325512135964501</v>
      </c>
      <c r="AJ941">
        <v>-0.83277220696652599</v>
      </c>
      <c r="AK941">
        <v>-0.81062303780441303</v>
      </c>
    </row>
    <row r="942" spans="1:37" x14ac:dyDescent="0.25">
      <c r="A942" t="s">
        <v>2563</v>
      </c>
      <c r="B942" t="s">
        <v>1182</v>
      </c>
      <c r="C942" t="s">
        <v>1156</v>
      </c>
      <c r="D942" t="s">
        <v>1157</v>
      </c>
      <c r="E942">
        <v>4086.1</v>
      </c>
      <c r="F942">
        <v>-1.0656491748335799</v>
      </c>
      <c r="G942">
        <v>-0.397309926104991</v>
      </c>
      <c r="H942">
        <v>0.422035015160447</v>
      </c>
      <c r="I942">
        <v>-7.2330140057499603E-2</v>
      </c>
      <c r="J942">
        <v>0.30918717493103298</v>
      </c>
      <c r="K942">
        <v>-0.49823384052993103</v>
      </c>
      <c r="L942">
        <v>-0.41618414743176502</v>
      </c>
      <c r="M942">
        <v>3.3384737519659299E-2</v>
      </c>
      <c r="N942" t="s">
        <v>1030</v>
      </c>
      <c r="O942" t="s">
        <v>1021</v>
      </c>
      <c r="P942" t="s">
        <v>1008</v>
      </c>
      <c r="Q942" t="s">
        <v>1006</v>
      </c>
      <c r="R942" t="s">
        <v>1008</v>
      </c>
      <c r="S942" t="s">
        <v>1021</v>
      </c>
      <c r="T942" t="s">
        <v>1021</v>
      </c>
      <c r="U942" t="s">
        <v>1006</v>
      </c>
      <c r="V942" t="s">
        <v>1009</v>
      </c>
      <c r="W942">
        <v>79</v>
      </c>
      <c r="X942">
        <v>-1.85964430999805E-2</v>
      </c>
      <c r="Y942">
        <v>-0.77957759005497995</v>
      </c>
      <c r="Z942">
        <v>-0.81597403435862403</v>
      </c>
      <c r="AA942">
        <v>-0.56183174565820004</v>
      </c>
      <c r="AB942">
        <v>-0.96293549666743306</v>
      </c>
      <c r="AC942">
        <v>-1.2180874734867499</v>
      </c>
      <c r="AD942">
        <v>-0.71620981139643902</v>
      </c>
      <c r="AE942">
        <v>-0.77931998084246901</v>
      </c>
      <c r="AF942">
        <v>-0.90038214530643501</v>
      </c>
      <c r="AG942">
        <v>-1.1596220984827601</v>
      </c>
      <c r="AH942">
        <v>-0.92706695745402401</v>
      </c>
      <c r="AI942">
        <v>-0.27446715936662203</v>
      </c>
      <c r="AJ942">
        <v>-0.42042107257382599</v>
      </c>
      <c r="AK942">
        <v>-1.0656491748335799</v>
      </c>
    </row>
    <row r="943" spans="1:37" x14ac:dyDescent="0.25">
      <c r="A943" t="s">
        <v>2564</v>
      </c>
      <c r="B943" t="s">
        <v>1182</v>
      </c>
      <c r="C943" t="s">
        <v>1158</v>
      </c>
      <c r="D943" t="s">
        <v>1159</v>
      </c>
      <c r="E943">
        <v>5493.3</v>
      </c>
      <c r="F943">
        <v>1.3125424358790601</v>
      </c>
      <c r="G943">
        <v>-0.15452195997849499</v>
      </c>
      <c r="H943">
        <v>1.0819971717637</v>
      </c>
      <c r="I943">
        <v>0.717612562794126</v>
      </c>
      <c r="J943">
        <v>-0.40331222410911</v>
      </c>
      <c r="K943">
        <v>1.6311411987506199</v>
      </c>
      <c r="L943">
        <v>-0.54202994226166501</v>
      </c>
      <c r="M943">
        <v>1.48095880750248</v>
      </c>
      <c r="N943" t="s">
        <v>1020</v>
      </c>
      <c r="O943" t="s">
        <v>1006</v>
      </c>
      <c r="P943" t="s">
        <v>1007</v>
      </c>
      <c r="Q943" t="s">
        <v>1008</v>
      </c>
      <c r="R943" t="s">
        <v>1021</v>
      </c>
      <c r="S943" t="s">
        <v>1007</v>
      </c>
      <c r="T943" t="s">
        <v>1021</v>
      </c>
      <c r="U943" t="s">
        <v>1007</v>
      </c>
      <c r="V943" t="s">
        <v>1009</v>
      </c>
      <c r="W943">
        <v>12</v>
      </c>
      <c r="X943">
        <v>0.87898005088829101</v>
      </c>
      <c r="Y943">
        <v>0.571215285483892</v>
      </c>
      <c r="Z943">
        <v>0.18359469358138</v>
      </c>
      <c r="AA943">
        <v>0.23764255834501399</v>
      </c>
      <c r="AB943">
        <v>0.883763048548592</v>
      </c>
      <c r="AC943">
        <v>0.76897736924158799</v>
      </c>
      <c r="AD943">
        <v>0.30616643884060801</v>
      </c>
      <c r="AE943">
        <v>0.40156649833923502</v>
      </c>
      <c r="AF943">
        <v>0.77968323350740198</v>
      </c>
      <c r="AG943">
        <v>0.90398020177357796</v>
      </c>
      <c r="AH943">
        <v>1.0777434546590501</v>
      </c>
      <c r="AI943">
        <v>0.71435444766232004</v>
      </c>
      <c r="AJ943">
        <v>0.95132455155657503</v>
      </c>
      <c r="AK943">
        <v>1.3125424358790601</v>
      </c>
    </row>
    <row r="944" spans="1:37" x14ac:dyDescent="0.25">
      <c r="A944" t="s">
        <v>2565</v>
      </c>
      <c r="B944" t="s">
        <v>1182</v>
      </c>
      <c r="C944" t="s">
        <v>1160</v>
      </c>
      <c r="D944" t="s">
        <v>1161</v>
      </c>
      <c r="E944">
        <v>6016.6</v>
      </c>
      <c r="F944">
        <v>1.4633765463154</v>
      </c>
      <c r="G944">
        <v>-0.38419057317064897</v>
      </c>
      <c r="H944">
        <v>1.8616298203215</v>
      </c>
      <c r="I944">
        <v>0.99826109833849896</v>
      </c>
      <c r="J944">
        <v>-0.46447967757734199</v>
      </c>
      <c r="K944">
        <v>0.51209708888773198</v>
      </c>
      <c r="L944">
        <v>-0.67752975911612301</v>
      </c>
      <c r="M944">
        <v>1.1532755526454901</v>
      </c>
      <c r="N944" t="s">
        <v>1020</v>
      </c>
      <c r="O944" t="s">
        <v>1021</v>
      </c>
      <c r="P944" t="s">
        <v>1007</v>
      </c>
      <c r="Q944" t="s">
        <v>1007</v>
      </c>
      <c r="R944" t="s">
        <v>1021</v>
      </c>
      <c r="S944" t="s">
        <v>1008</v>
      </c>
      <c r="T944" t="s">
        <v>1021</v>
      </c>
      <c r="U944" t="s">
        <v>1007</v>
      </c>
      <c r="V944" t="s">
        <v>1009</v>
      </c>
      <c r="W944">
        <v>6</v>
      </c>
      <c r="X944">
        <v>0.84947310749344895</v>
      </c>
      <c r="Y944">
        <v>0.61979480056028602</v>
      </c>
      <c r="Z944">
        <v>2.80062808542158E-2</v>
      </c>
      <c r="AA944">
        <v>-0.47050254971230898</v>
      </c>
      <c r="AB944">
        <v>0.65555899581778598</v>
      </c>
      <c r="AC944">
        <v>0.86453284234401395</v>
      </c>
      <c r="AD944">
        <v>0.645833989498792</v>
      </c>
      <c r="AE944">
        <v>0.165720198839241</v>
      </c>
      <c r="AF944">
        <v>-0.32111756578388101</v>
      </c>
      <c r="AG944">
        <v>0.122641740030035</v>
      </c>
      <c r="AH944">
        <v>0.67434749177822495</v>
      </c>
      <c r="AI944">
        <v>0.50865676789587699</v>
      </c>
      <c r="AJ944">
        <v>1.0547380802697299</v>
      </c>
      <c r="AK944">
        <v>1.4633765463154</v>
      </c>
    </row>
    <row r="945" spans="1:37" x14ac:dyDescent="0.25">
      <c r="A945" t="s">
        <v>2566</v>
      </c>
      <c r="B945" t="s">
        <v>1182</v>
      </c>
      <c r="C945" t="s">
        <v>1162</v>
      </c>
      <c r="D945" t="s">
        <v>1163</v>
      </c>
      <c r="E945">
        <v>2527</v>
      </c>
      <c r="F945">
        <v>1.4027537799843599</v>
      </c>
      <c r="G945">
        <v>-0.50061261423194203</v>
      </c>
      <c r="H945">
        <v>1.8616298203215</v>
      </c>
      <c r="I945">
        <v>1.0921337540084901</v>
      </c>
      <c r="J945">
        <v>-0.32252674910087797</v>
      </c>
      <c r="K945">
        <v>-0.31653500396814699</v>
      </c>
      <c r="L945">
        <v>0.81483751507944302</v>
      </c>
      <c r="M945">
        <v>-0.82677459372455597</v>
      </c>
      <c r="N945" t="s">
        <v>1020</v>
      </c>
      <c r="O945" t="s">
        <v>1021</v>
      </c>
      <c r="P945" t="s">
        <v>1007</v>
      </c>
      <c r="Q945" t="s">
        <v>1007</v>
      </c>
      <c r="R945" t="s">
        <v>1021</v>
      </c>
      <c r="S945" t="s">
        <v>1006</v>
      </c>
      <c r="T945" t="s">
        <v>1007</v>
      </c>
      <c r="U945" t="s">
        <v>1021</v>
      </c>
      <c r="V945" t="s">
        <v>1009</v>
      </c>
      <c r="W945">
        <v>8</v>
      </c>
      <c r="X945">
        <v>0.74039639549884395</v>
      </c>
      <c r="Y945">
        <v>0.79417811031393704</v>
      </c>
      <c r="Z945">
        <v>0.443773265216166</v>
      </c>
      <c r="AA945">
        <v>0.37125389278910598</v>
      </c>
      <c r="AB945">
        <v>7.30466578443731E-2</v>
      </c>
      <c r="AC945">
        <v>0.85342777461229502</v>
      </c>
      <c r="AD945">
        <v>1.2033111554835101</v>
      </c>
      <c r="AE945">
        <v>0.28816911794089101</v>
      </c>
      <c r="AF945">
        <v>0.37866034252838998</v>
      </c>
      <c r="AG945">
        <v>0.83506488675220703</v>
      </c>
      <c r="AH945">
        <v>1.14569728382907</v>
      </c>
      <c r="AI945">
        <v>1.4726984486952801</v>
      </c>
      <c r="AJ945">
        <v>1.2481014126588501</v>
      </c>
      <c r="AK945">
        <v>1.4027537799843599</v>
      </c>
    </row>
    <row r="946" spans="1:37" x14ac:dyDescent="0.25">
      <c r="A946" t="s">
        <v>2567</v>
      </c>
      <c r="B946" t="s">
        <v>1182</v>
      </c>
      <c r="C946" t="s">
        <v>1164</v>
      </c>
      <c r="D946" t="s">
        <v>1165</v>
      </c>
      <c r="E946">
        <v>4570.2</v>
      </c>
      <c r="F946">
        <v>1.1973139703414</v>
      </c>
      <c r="G946">
        <v>-0.53404422874611701</v>
      </c>
      <c r="H946">
        <v>1.76432500592884</v>
      </c>
      <c r="I946">
        <v>0.924901361110262</v>
      </c>
      <c r="J946">
        <v>-0.28939144336498701</v>
      </c>
      <c r="K946">
        <v>-0.216804847654019</v>
      </c>
      <c r="L946">
        <v>-0.196015318700898</v>
      </c>
      <c r="M946">
        <v>0.17835280417538199</v>
      </c>
      <c r="N946" t="s">
        <v>1020</v>
      </c>
      <c r="O946" t="s">
        <v>1021</v>
      </c>
      <c r="P946" t="s">
        <v>1007</v>
      </c>
      <c r="Q946" t="s">
        <v>1007</v>
      </c>
      <c r="R946" t="s">
        <v>1021</v>
      </c>
      <c r="S946" t="s">
        <v>1006</v>
      </c>
      <c r="T946" t="s">
        <v>1006</v>
      </c>
      <c r="U946" t="s">
        <v>1006</v>
      </c>
      <c r="V946" t="s">
        <v>1009</v>
      </c>
      <c r="W946">
        <v>19</v>
      </c>
      <c r="X946">
        <v>0.22379615296543701</v>
      </c>
      <c r="Y946">
        <v>0.65766663758812505</v>
      </c>
      <c r="Z946">
        <v>6.5887485693842798E-2</v>
      </c>
      <c r="AA946">
        <v>-7.3228463900727403E-2</v>
      </c>
      <c r="AB946">
        <v>-0.140621740734623</v>
      </c>
      <c r="AC946">
        <v>6.79086105618147E-2</v>
      </c>
      <c r="AD946">
        <v>0.47548896454427803</v>
      </c>
      <c r="AE946">
        <v>0.37805900397407599</v>
      </c>
      <c r="AF946">
        <v>0.51753611904516295</v>
      </c>
      <c r="AG946">
        <v>0.61843634828606497</v>
      </c>
      <c r="AH946">
        <v>0.43245367274749402</v>
      </c>
      <c r="AI946">
        <v>0.69927663381971505</v>
      </c>
      <c r="AJ946">
        <v>1.07762432343226</v>
      </c>
      <c r="AK946">
        <v>1.1973139703414</v>
      </c>
    </row>
    <row r="947" spans="1:37" x14ac:dyDescent="0.25">
      <c r="A947" t="s">
        <v>2568</v>
      </c>
      <c r="B947" t="s">
        <v>1182</v>
      </c>
      <c r="C947" t="s">
        <v>1166</v>
      </c>
      <c r="D947" t="s">
        <v>1167</v>
      </c>
      <c r="E947">
        <v>5996.4</v>
      </c>
      <c r="F947">
        <v>1.2940286156076599</v>
      </c>
      <c r="G947">
        <v>-5.3161607900317598E-2</v>
      </c>
      <c r="H947">
        <v>1.3296011367949701</v>
      </c>
      <c r="I947">
        <v>0.80666948554520101</v>
      </c>
      <c r="J947">
        <v>-0.48855943753387199</v>
      </c>
      <c r="K947">
        <v>-1.19064714797816</v>
      </c>
      <c r="L947">
        <v>-0.79438775356674296</v>
      </c>
      <c r="M947">
        <v>1.36511291651637</v>
      </c>
      <c r="N947" t="s">
        <v>1020</v>
      </c>
      <c r="O947" t="s">
        <v>1006</v>
      </c>
      <c r="P947" t="s">
        <v>1007</v>
      </c>
      <c r="Q947" t="s">
        <v>1008</v>
      </c>
      <c r="R947" t="s">
        <v>1021</v>
      </c>
      <c r="S947" t="s">
        <v>1030</v>
      </c>
      <c r="T947" t="s">
        <v>1021</v>
      </c>
      <c r="U947" t="s">
        <v>1007</v>
      </c>
      <c r="V947" t="s">
        <v>1009</v>
      </c>
      <c r="W947">
        <v>15</v>
      </c>
      <c r="X947">
        <v>1.7420182647465501E-2</v>
      </c>
      <c r="Y947">
        <v>0.17540706384315499</v>
      </c>
      <c r="Z947">
        <v>-0.48699812118306601</v>
      </c>
      <c r="AA947">
        <v>-0.25484816589820702</v>
      </c>
      <c r="AB947">
        <v>0.21966680709412401</v>
      </c>
      <c r="AC947">
        <v>-0.24020972045362399</v>
      </c>
      <c r="AD947">
        <v>0.16053749227929101</v>
      </c>
      <c r="AE947">
        <v>0.48457663103207099</v>
      </c>
      <c r="AF947">
        <v>0.79166664578942303</v>
      </c>
      <c r="AG947">
        <v>0.88020532619821701</v>
      </c>
      <c r="AH947">
        <v>1.0151266818874001</v>
      </c>
      <c r="AI947">
        <v>0.77553037945711201</v>
      </c>
      <c r="AJ947">
        <v>0.586899174377982</v>
      </c>
      <c r="AK947">
        <v>1.2940286156076599</v>
      </c>
    </row>
    <row r="948" spans="1:37" x14ac:dyDescent="0.25">
      <c r="A948" t="s">
        <v>2569</v>
      </c>
      <c r="B948" t="s">
        <v>1182</v>
      </c>
      <c r="C948" t="s">
        <v>1168</v>
      </c>
      <c r="D948" t="s">
        <v>1169</v>
      </c>
      <c r="E948">
        <v>6415.3</v>
      </c>
      <c r="F948">
        <v>0.40876934950452898</v>
      </c>
      <c r="G948">
        <v>0.219173697810155</v>
      </c>
      <c r="H948">
        <v>-0.55438313121948302</v>
      </c>
      <c r="I948">
        <v>0.39051995478733598</v>
      </c>
      <c r="J948">
        <v>0.58461787634450901</v>
      </c>
      <c r="K948">
        <v>-0.56113131597466004</v>
      </c>
      <c r="L948">
        <v>-0.46705003294946701</v>
      </c>
      <c r="M948">
        <v>1.3112088056884199</v>
      </c>
      <c r="N948" t="s">
        <v>1008</v>
      </c>
      <c r="O948" t="s">
        <v>1008</v>
      </c>
      <c r="P948" t="s">
        <v>1021</v>
      </c>
      <c r="Q948" t="s">
        <v>1006</v>
      </c>
      <c r="R948" t="s">
        <v>1008</v>
      </c>
      <c r="S948" t="s">
        <v>1021</v>
      </c>
      <c r="T948" t="s">
        <v>1021</v>
      </c>
      <c r="U948" t="s">
        <v>1007</v>
      </c>
      <c r="V948" t="s">
        <v>1009</v>
      </c>
      <c r="W948">
        <v>48</v>
      </c>
      <c r="X948">
        <v>-0.35021910626752101</v>
      </c>
      <c r="Y948">
        <v>-0.216124484723522</v>
      </c>
      <c r="Z948">
        <v>-0.48850877476919702</v>
      </c>
      <c r="AA948">
        <v>-0.63711201056191502</v>
      </c>
      <c r="AB948">
        <v>-0.52702449441781996</v>
      </c>
      <c r="AC948">
        <v>-0.69615929052755698</v>
      </c>
      <c r="AD948">
        <v>-0.52720988268753799</v>
      </c>
      <c r="AE948">
        <v>2.11420173373204E-2</v>
      </c>
      <c r="AF948">
        <v>2.8941946840429202E-2</v>
      </c>
      <c r="AG948">
        <v>-0.15179248994639299</v>
      </c>
      <c r="AH948">
        <v>0.230113950568232</v>
      </c>
      <c r="AI948">
        <v>0.51018589056860397</v>
      </c>
      <c r="AJ948">
        <v>0.53205781239509298</v>
      </c>
      <c r="AK948">
        <v>0.40876934950452898</v>
      </c>
    </row>
    <row r="949" spans="1:37" x14ac:dyDescent="0.25">
      <c r="A949" t="s">
        <v>2570</v>
      </c>
      <c r="B949" t="s">
        <v>1182</v>
      </c>
      <c r="C949" t="s">
        <v>1170</v>
      </c>
      <c r="D949" t="s">
        <v>1171</v>
      </c>
      <c r="E949">
        <v>1451.4</v>
      </c>
      <c r="F949">
        <v>0.86931553230957403</v>
      </c>
      <c r="G949">
        <v>-0.216355680553909</v>
      </c>
      <c r="H949">
        <v>-1.6467170981885899</v>
      </c>
      <c r="I949">
        <v>0.63745378419195098</v>
      </c>
      <c r="J949">
        <v>-0.76704076398361698</v>
      </c>
      <c r="K949">
        <v>-1.3564076619712999</v>
      </c>
      <c r="L949">
        <v>-0.72156243217173699</v>
      </c>
      <c r="M949">
        <v>0.76893832768328296</v>
      </c>
      <c r="N949" t="s">
        <v>1020</v>
      </c>
      <c r="O949" t="s">
        <v>1006</v>
      </c>
      <c r="P949" t="s">
        <v>1030</v>
      </c>
      <c r="Q949" t="s">
        <v>1008</v>
      </c>
      <c r="R949" t="s">
        <v>1030</v>
      </c>
      <c r="S949" t="s">
        <v>1030</v>
      </c>
      <c r="T949" t="s">
        <v>1021</v>
      </c>
      <c r="U949" t="s">
        <v>1008</v>
      </c>
      <c r="V949" t="s">
        <v>1009</v>
      </c>
      <c r="W949">
        <v>28</v>
      </c>
      <c r="X949">
        <v>7.3558029199361302E-2</v>
      </c>
      <c r="Y949">
        <v>0.31737263532027898</v>
      </c>
      <c r="Z949">
        <v>0.51562671555320505</v>
      </c>
      <c r="AA949">
        <v>0.20953785973976899</v>
      </c>
      <c r="AB949">
        <v>2.8584954713685901E-2</v>
      </c>
      <c r="AC949">
        <v>0.43940857923134802</v>
      </c>
      <c r="AD949">
        <v>1.28042092963663</v>
      </c>
      <c r="AE949">
        <v>0.91887178219934795</v>
      </c>
      <c r="AF949">
        <v>0.157190248864888</v>
      </c>
      <c r="AG949">
        <v>0.29487695306127198</v>
      </c>
      <c r="AH949">
        <v>0.83543601300582804</v>
      </c>
      <c r="AI949">
        <v>0.38236570761351202</v>
      </c>
      <c r="AJ949">
        <v>0.14192821956849999</v>
      </c>
      <c r="AK949">
        <v>0.86931553230957403</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MODE D'EMPLOI</vt:lpstr>
      <vt:lpstr>Documentation</vt:lpstr>
      <vt:lpstr>Nomenclature FAP</vt:lpstr>
      <vt:lpstr>Fiche Métier</vt:lpstr>
      <vt:lpstr>ListeFAP86</vt:lpstr>
      <vt:lpstr>ListeFAP228</vt:lpstr>
      <vt:lpstr>FAP86_Reg</vt:lpstr>
      <vt:lpstr>Menus</vt:lpstr>
      <vt:lpstr>donFiche</vt:lpstr>
      <vt:lpstr>indsynthdep</vt:lpstr>
      <vt:lpstr>'Nomenclature FAP'!Impression_des_titres</vt:lpstr>
      <vt:lpstr>'Fiche Métier'!Zone_d_impression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VAN-PUYMBROECK Cyrille (DR-ARA)</dc:creator>
  <cp:lastModifiedBy>GILBERT, Axel (DREETS-ARA)</cp:lastModifiedBy>
  <cp:lastPrinted>2025-10-29T14:27:39Z</cp:lastPrinted>
  <dcterms:created xsi:type="dcterms:W3CDTF">2020-12-23T11:09:04Z</dcterms:created>
  <dcterms:modified xsi:type="dcterms:W3CDTF">2026-03-16T15:04:43Z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2026-03-16T14:58:14Z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df2ffc79-992f-477e-adfb-fffcaa8325a3</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