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370" yWindow="-120" windowWidth="19440" windowHeight="15600" tabRatio="766"/>
  </bookViews>
  <sheets>
    <sheet name="Les MP par département" sheetId="11"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7" i="11" l="1"/>
  <c r="M38" i="11"/>
  <c r="M39" i="11"/>
  <c r="M40" i="11"/>
  <c r="M41" i="11"/>
  <c r="M42" i="11"/>
  <c r="M43" i="11"/>
  <c r="M44" i="11"/>
  <c r="M45" i="11"/>
  <c r="M46" i="11"/>
  <c r="M47" i="11"/>
  <c r="M49" i="11"/>
  <c r="M50" i="11"/>
  <c r="M36" i="11"/>
  <c r="L37" i="11"/>
  <c r="L38" i="11"/>
  <c r="L39" i="11"/>
  <c r="L40" i="11"/>
  <c r="L41" i="11"/>
  <c r="L42" i="11"/>
  <c r="L43" i="11"/>
  <c r="L44" i="11"/>
  <c r="L45" i="11"/>
  <c r="L46" i="11"/>
  <c r="L47" i="11"/>
  <c r="L49" i="11"/>
  <c r="L50" i="11"/>
  <c r="L36" i="11"/>
  <c r="N36" i="11" s="1"/>
  <c r="J37" i="11"/>
  <c r="J38" i="11"/>
  <c r="J39" i="11"/>
  <c r="J40" i="11"/>
  <c r="J41" i="11"/>
  <c r="J42" i="11"/>
  <c r="J43" i="11"/>
  <c r="J44" i="11"/>
  <c r="J45" i="11"/>
  <c r="J46" i="11"/>
  <c r="J47" i="11"/>
  <c r="J49" i="11"/>
  <c r="J50" i="11"/>
  <c r="J36" i="11"/>
  <c r="I37" i="11"/>
  <c r="I38" i="11"/>
  <c r="I39" i="11"/>
  <c r="I40" i="11"/>
  <c r="I41" i="11"/>
  <c r="I42" i="11"/>
  <c r="K42" i="11" s="1"/>
  <c r="I43" i="11"/>
  <c r="I44" i="11"/>
  <c r="I45" i="11"/>
  <c r="I46" i="11"/>
  <c r="I47" i="11"/>
  <c r="I49" i="11"/>
  <c r="I50" i="11"/>
  <c r="K50" i="11" s="1"/>
  <c r="I36" i="11"/>
  <c r="K36" i="11" s="1"/>
  <c r="G37" i="11"/>
  <c r="G38" i="11"/>
  <c r="G39" i="11"/>
  <c r="G40" i="11"/>
  <c r="G41" i="11"/>
  <c r="G42" i="11"/>
  <c r="G43" i="11"/>
  <c r="G44" i="11"/>
  <c r="G45" i="11"/>
  <c r="G46" i="11"/>
  <c r="G47" i="11"/>
  <c r="G49" i="11"/>
  <c r="G50" i="11"/>
  <c r="G36" i="11"/>
  <c r="F37" i="11"/>
  <c r="F38" i="11"/>
  <c r="F39" i="11"/>
  <c r="F40" i="11"/>
  <c r="F41" i="11"/>
  <c r="H41" i="11" s="1"/>
  <c r="F42" i="11"/>
  <c r="H42" i="11" s="1"/>
  <c r="F43" i="11"/>
  <c r="F44" i="11"/>
  <c r="F45" i="11"/>
  <c r="F46" i="11"/>
  <c r="F47" i="11"/>
  <c r="F49" i="11"/>
  <c r="F50" i="11"/>
  <c r="H50" i="11" s="1"/>
  <c r="F36" i="11"/>
  <c r="D50" i="11"/>
  <c r="C50" i="11"/>
  <c r="D37" i="11"/>
  <c r="D38" i="11"/>
  <c r="D39" i="11"/>
  <c r="D40" i="11"/>
  <c r="D41" i="11"/>
  <c r="D42" i="11"/>
  <c r="D43" i="11"/>
  <c r="D44" i="11"/>
  <c r="D45" i="11"/>
  <c r="D46" i="11"/>
  <c r="D47" i="11"/>
  <c r="D36" i="11"/>
  <c r="C37" i="11"/>
  <c r="E37" i="11" s="1"/>
  <c r="C38" i="11"/>
  <c r="E38" i="11" s="1"/>
  <c r="C39" i="11"/>
  <c r="E39" i="11" s="1"/>
  <c r="C40" i="11"/>
  <c r="E40" i="11" s="1"/>
  <c r="C41" i="11"/>
  <c r="E41" i="11" s="1"/>
  <c r="C42" i="11"/>
  <c r="E42" i="11" s="1"/>
  <c r="C43" i="11"/>
  <c r="E43" i="11" s="1"/>
  <c r="C44" i="11"/>
  <c r="E44" i="11" s="1"/>
  <c r="C45" i="11"/>
  <c r="E45" i="11" s="1"/>
  <c r="C46" i="11"/>
  <c r="E46" i="11" s="1"/>
  <c r="C47" i="11"/>
  <c r="E47" i="11" s="1"/>
  <c r="C36" i="11"/>
  <c r="E36" i="11" s="1"/>
  <c r="H49" i="11" l="1"/>
  <c r="H44" i="11"/>
  <c r="H40" i="11"/>
  <c r="K49" i="11"/>
  <c r="K44" i="11"/>
  <c r="K40" i="11"/>
  <c r="N49" i="11"/>
  <c r="N44" i="11"/>
  <c r="N40" i="11"/>
  <c r="H47" i="11"/>
  <c r="H43" i="11"/>
  <c r="H39" i="11"/>
  <c r="K47" i="11"/>
  <c r="K39" i="11"/>
  <c r="N47" i="11"/>
  <c r="N43" i="11"/>
  <c r="N39" i="11"/>
  <c r="H46" i="11"/>
  <c r="H38" i="11"/>
  <c r="K46" i="11"/>
  <c r="K38" i="11"/>
  <c r="E50" i="11"/>
  <c r="H45" i="11"/>
  <c r="H37" i="11"/>
  <c r="K43" i="11"/>
  <c r="H36" i="11"/>
  <c r="N46" i="11"/>
  <c r="N42" i="11"/>
  <c r="N38" i="11"/>
  <c r="K45" i="11"/>
  <c r="K41" i="11"/>
  <c r="K37" i="11"/>
  <c r="N50" i="11"/>
  <c r="N45" i="11"/>
  <c r="N41" i="11"/>
  <c r="N37" i="11"/>
  <c r="F23" i="11" l="1"/>
  <c r="G23" i="11"/>
  <c r="H23" i="11"/>
  <c r="I23" i="11"/>
  <c r="I48" i="11" s="1"/>
  <c r="J23" i="11"/>
  <c r="K23" i="11"/>
  <c r="L23" i="11"/>
  <c r="M23" i="11"/>
  <c r="N23" i="11"/>
  <c r="M48" i="11" l="1"/>
  <c r="L48" i="11"/>
  <c r="G48" i="11"/>
  <c r="J48" i="11"/>
  <c r="K48" i="11" s="1"/>
  <c r="F48" i="11"/>
  <c r="N48" i="11" l="1"/>
  <c r="H48" i="11"/>
</calcChain>
</file>

<file path=xl/sharedStrings.xml><?xml version="1.0" encoding="utf-8"?>
<sst xmlns="http://schemas.openxmlformats.org/spreadsheetml/2006/main" count="208" uniqueCount="52">
  <si>
    <t>Nombre de salariés</t>
  </si>
  <si>
    <t>Décès</t>
  </si>
  <si>
    <t>Hommes</t>
  </si>
  <si>
    <t>Femmes</t>
  </si>
  <si>
    <t>Total</t>
  </si>
  <si>
    <t>Construction</t>
  </si>
  <si>
    <t>Industrie</t>
  </si>
  <si>
    <t>Services</t>
  </si>
  <si>
    <t>Champ : établissements et salariés du régime général,  Auvergne-Rhône-Alpes</t>
  </si>
  <si>
    <t>Nombre de MP en 1ère indemnisation</t>
  </si>
  <si>
    <t>Nombre de jours d'arrêt</t>
  </si>
  <si>
    <t>Départements</t>
  </si>
  <si>
    <t>Ain</t>
  </si>
  <si>
    <t>Allier</t>
  </si>
  <si>
    <t>Ardèche</t>
  </si>
  <si>
    <t>Cantal</t>
  </si>
  <si>
    <t>Drôme</t>
  </si>
  <si>
    <t>Isère</t>
  </si>
  <si>
    <t>Loire</t>
  </si>
  <si>
    <t>Haute-Loire</t>
  </si>
  <si>
    <t>Puy-de-Dôme</t>
  </si>
  <si>
    <t>Rhône</t>
  </si>
  <si>
    <t>Savoie</t>
  </si>
  <si>
    <t>Haute-Savoie</t>
  </si>
  <si>
    <t>MP non imputées</t>
  </si>
  <si>
    <t>Total MP imputées</t>
  </si>
  <si>
    <t>Commerce</t>
  </si>
  <si>
    <t>Total ARA</t>
  </si>
  <si>
    <t>(s)</t>
  </si>
  <si>
    <t>Nouvelles incapacités permanentes</t>
  </si>
  <si>
    <t>Les maladies professionnelles</t>
  </si>
  <si>
    <t>(s) = secret statistique</t>
  </si>
  <si>
    <t>% H</t>
  </si>
  <si>
    <t>% F</t>
  </si>
  <si>
    <t>Répartition des MP en 1ère indemnisation par sexe</t>
  </si>
  <si>
    <t xml:space="preserve">Répartition des effectifs salariés par sexe </t>
  </si>
  <si>
    <t>Tableau 5 : Départements avec une surreprésentation des hommes dans les MP en 1ère indemnisation</t>
  </si>
  <si>
    <t>Tableau 6 : Départements avec une surreprésentation des femmes dans les MP en 1ère indemnisation</t>
  </si>
  <si>
    <t>Nombre de salariés (RP 2016)</t>
  </si>
  <si>
    <t>Nombre de MP en 1ère indemnisation 2018</t>
  </si>
  <si>
    <t>Lecture : Dans le département de la Haute-Loire, 52% des salariés sont des hommes et 59% des maladies professionnelles en 1ère indemnisation concernent des hommes.</t>
  </si>
  <si>
    <t>Lecture : Dans le département de la Drôme, 46% des salariés sont des femmes et 52% des maladies professionnelles en 1ère indemnisation concernent des femmes.</t>
  </si>
  <si>
    <t>Lecture : Dans le département du Rhône, le secteur de l'industrie compte 101 727 salariés en 2016 (68 385 hommes et 33 342 femmes) et 297 maladies professionnelles en 1ère indemnisation en 2018 (189 chez les hommes et 108 chez les femmes).</t>
  </si>
  <si>
    <t>Lecture : Dans le département du Rhône, nous comptons 653 121 salariés en 2016 (345 969 hommes et 307 152 femmes), 1 084 maladies professionnelles en 1ère indemnisation, 667 nouvelles incapacités permanentes et 285 539 journées d'arrêt en 2018.</t>
  </si>
  <si>
    <t xml:space="preserve">Nombre de salariés </t>
  </si>
  <si>
    <t>Lecture : Dans le département du Rhône, les hommes représentent 53% des salariés du secteur privé en 2016, 58% des maladies professionnelles en 1ère indemnisation, 57% des nouvelles incapacités permanentes et 50% des jours d'arrêt en 2018.</t>
  </si>
  <si>
    <t>Sources : INSEE Recensement de la population 2016,  Carsat Rhône-Alpes – Carsat Auvergne - SNTRP – Extraction régionale / traitement : Direccte Auvergne-Rhône-Alpes / SESE, 2018</t>
  </si>
  <si>
    <r>
      <rPr>
        <b/>
        <sz val="11"/>
        <color rgb="FF00B0F0"/>
        <rFont val="Gadugi"/>
        <family val="2"/>
      </rPr>
      <t>L'Allier et l'Ain sont proportionnellement les départements les plus concernés par les maladies professionnelles</t>
    </r>
    <r>
      <rPr>
        <sz val="11"/>
        <color theme="1"/>
        <rFont val="Gadugi"/>
        <family val="2"/>
      </rPr>
      <t xml:space="preserve">
En Auvergne-Rhône-Alpes, le département du Rhône enregistre le plus de maladies professionnelles (1 084 en 2018) mais aussi le plus de salariés (650 000 en 2018). Proportionnellement, c’est le département le moins sinistré compte tenu de la part de ses activités tertiaires. Les départements les plus touchés sont l'Allier et l'Ain avec respectivement 81 831 et 163 094 salariés, 346 et 542 maladies professionnelles. 
En comparant le nombre de salariés et le nombre de maladies professionnelles, nous constatons que les hommes sont plus touchés dans les départements de l'Allier, de la Loire, de la Haute-Loire et du Rhône. Les femmes, quant à elles, le sont plus dans les départements de l'Ain et de la Drôme, particulièrement dans le secteur de l'industrie.</t>
    </r>
  </si>
  <si>
    <t>Sources : INSEE Recensement de la population 2016, Carsat Rhône-Alpes – Carsat Auvergne - SNTRP – Extraction régionale / traitement : Direccte Auvergne-Rhône-Alpes / SESE, 2018</t>
  </si>
  <si>
    <t>Tableau 1 : Les maladies professionnelles par département (MP imputées + non imputées)</t>
  </si>
  <si>
    <t>Tableau 2 : Les maladies professionnelles par département (MP imputées + non imputées)</t>
  </si>
  <si>
    <t xml:space="preserve">Tableau 3 : Les maladies professionnelles par secteur en département (MP imputées)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</si>
</sst>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 _€_-;\-* #,##0\ _€_-;_-* &quot;-&quot;??\ _€_-;_-@_-"/>
    <numFmt numFmtId="165" formatCode="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9"/>
      <name val="Arial"/>
      <family val="2"/>
    </font>
    <font>
      <sz val="8"/>
      <name val="Arial"/>
      <family val="2"/>
    </font>
    <font>
      <sz val="9"/>
      <name val="Arial"/>
      <family val="2"/>
    </font>
    <font>
      <b/>
      <sz val="18"/>
      <color rgb="FF00B0F0"/>
      <name val="Arial"/>
      <family val="2"/>
    </font>
    <font>
      <sz val="9"/>
      <color theme="1"/>
      <name val="Arial"/>
      <family val="2"/>
    </font>
    <font>
      <b/>
      <sz val="9"/>
      <color theme="1"/>
      <name val="Arial"/>
      <family val="2"/>
    </font>
    <font>
      <sz val="11"/>
      <name val="Calibri"/>
      <family val="2"/>
      <scheme val="minor"/>
    </font>
    <font>
      <b/>
      <sz val="11"/>
      <color theme="9" tint="-0.249977111117893"/>
      <name val="Calibri"/>
      <family val="2"/>
      <scheme val="minor"/>
    </font>
    <font>
      <sz val="11"/>
      <color theme="1"/>
      <name val="Gadugi"/>
      <family val="2"/>
    </font>
    <font>
      <b/>
      <sz val="11"/>
      <color rgb="FFFF0000"/>
      <name val="Arial"/>
      <family val="2"/>
    </font>
    <font>
      <b/>
      <sz val="11"/>
      <color rgb="FFFF0000"/>
      <name val="Calibri"/>
      <family val="2"/>
      <scheme val="minor"/>
    </font>
    <font>
      <sz val="8"/>
      <color theme="1"/>
      <name val="Arial"/>
      <family val="2"/>
    </font>
    <font>
      <b/>
      <sz val="11"/>
      <color rgb="FF00B0F0"/>
      <name val="Gadugi"/>
      <family val="2"/>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99CCFF"/>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tint="-0.14999847407452621"/>
        <bgColor indexed="64"/>
      </patternFill>
    </fill>
  </fills>
  <borders count="26">
    <border>
      <left/>
      <right/>
      <top/>
      <bottom/>
      <diagonal/>
    </border>
    <border>
      <left style="medium">
        <color theme="4" tint="-0.249977111117893"/>
      </left>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9">
    <xf numFmtId="0" fontId="0" fillId="0" borderId="0" xfId="0"/>
    <xf numFmtId="9" fontId="9" fillId="0" borderId="7" xfId="2" applyFont="1" applyBorder="1" applyAlignment="1">
      <alignment horizontal="center"/>
    </xf>
    <xf numFmtId="0" fontId="6" fillId="3" borderId="0" xfId="0" applyFont="1" applyFill="1" applyBorder="1" applyAlignment="1">
      <alignment vertical="center"/>
    </xf>
    <xf numFmtId="164" fontId="7" fillId="0" borderId="5" xfId="1" applyNumberFormat="1" applyFont="1" applyBorder="1" applyAlignment="1">
      <alignment horizontal="center"/>
    </xf>
    <xf numFmtId="164" fontId="7" fillId="0" borderId="6" xfId="1" applyNumberFormat="1" applyFont="1" applyBorder="1" applyAlignment="1">
      <alignment horizontal="center"/>
    </xf>
    <xf numFmtId="164" fontId="7" fillId="0" borderId="7" xfId="1" applyNumberFormat="1" applyFont="1" applyBorder="1" applyAlignment="1">
      <alignment horizontal="center"/>
    </xf>
    <xf numFmtId="0" fontId="9" fillId="0" borderId="0" xfId="0" applyFont="1" applyBorder="1"/>
    <xf numFmtId="0" fontId="6" fillId="3" borderId="6" xfId="0" applyFont="1" applyFill="1" applyBorder="1" applyAlignment="1">
      <alignment vertical="center"/>
    </xf>
    <xf numFmtId="0" fontId="14" fillId="0" borderId="0" xfId="0" applyFont="1" applyAlignment="1">
      <alignment horizontal="center"/>
    </xf>
    <xf numFmtId="0" fontId="3" fillId="0" borderId="0" xfId="0" applyFont="1"/>
    <xf numFmtId="0" fontId="4"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4" fillId="4" borderId="5" xfId="0" applyFont="1" applyFill="1" applyBorder="1" applyAlignment="1">
      <alignment vertical="center" wrapText="1"/>
    </xf>
    <xf numFmtId="0" fontId="3" fillId="4" borderId="14" xfId="0" applyFont="1" applyFill="1" applyBorder="1"/>
    <xf numFmtId="0" fontId="4" fillId="0" borderId="8" xfId="0" applyFont="1" applyBorder="1" applyAlignment="1">
      <alignment horizontal="center"/>
    </xf>
    <xf numFmtId="0" fontId="2" fillId="0" borderId="0" xfId="0" applyFont="1"/>
    <xf numFmtId="0" fontId="3" fillId="2" borderId="14" xfId="0" applyFont="1" applyFill="1" applyBorder="1"/>
    <xf numFmtId="0" fontId="3" fillId="2" borderId="9" xfId="0" applyFont="1" applyFill="1" applyBorder="1"/>
    <xf numFmtId="0" fontId="12" fillId="0" borderId="0" xfId="0" applyFont="1" applyAlignment="1">
      <alignment horizontal="left"/>
    </xf>
    <xf numFmtId="0" fontId="15" fillId="0" borderId="0" xfId="0" applyFont="1" applyAlignment="1">
      <alignment horizontal="left"/>
    </xf>
    <xf numFmtId="0" fontId="4" fillId="0" borderId="0" xfId="0" applyFont="1" applyAlignment="1">
      <alignment horizontal="left"/>
    </xf>
    <xf numFmtId="0" fontId="4" fillId="4" borderId="4" xfId="0" applyFont="1" applyFill="1" applyBorder="1" applyAlignment="1">
      <alignment vertical="center" wrapText="1"/>
    </xf>
    <xf numFmtId="0" fontId="3" fillId="4" borderId="12" xfId="0" applyFont="1" applyFill="1" applyBorder="1"/>
    <xf numFmtId="0" fontId="9" fillId="0" borderId="14" xfId="0" applyFont="1" applyBorder="1"/>
    <xf numFmtId="0" fontId="9" fillId="0" borderId="13" xfId="0" applyFont="1" applyBorder="1"/>
    <xf numFmtId="0" fontId="5" fillId="7" borderId="9" xfId="0" applyFont="1" applyFill="1" applyBorder="1" applyAlignment="1">
      <alignment horizontal="center"/>
    </xf>
    <xf numFmtId="0" fontId="5" fillId="7" borderId="10" xfId="0" applyFont="1" applyFill="1" applyBorder="1" applyAlignment="1">
      <alignment horizontal="center"/>
    </xf>
    <xf numFmtId="0" fontId="5" fillId="7" borderId="11" xfId="0" applyFont="1" applyFill="1" applyBorder="1" applyAlignment="1">
      <alignment horizontal="center"/>
    </xf>
    <xf numFmtId="0" fontId="5" fillId="5" borderId="9" xfId="0" applyFont="1" applyFill="1" applyBorder="1" applyAlignment="1">
      <alignment horizontal="center"/>
    </xf>
    <xf numFmtId="0" fontId="5" fillId="5" borderId="10" xfId="0" applyFont="1" applyFill="1" applyBorder="1" applyAlignment="1">
      <alignment horizontal="center"/>
    </xf>
    <xf numFmtId="0" fontId="5" fillId="5" borderId="11" xfId="0" applyFont="1" applyFill="1" applyBorder="1" applyAlignment="1">
      <alignment horizontal="center"/>
    </xf>
    <xf numFmtId="0" fontId="10" fillId="0" borderId="17" xfId="0" applyFont="1" applyBorder="1" applyAlignment="1">
      <alignment horizontal="center"/>
    </xf>
    <xf numFmtId="0" fontId="10" fillId="0" borderId="15" xfId="0" applyFont="1" applyBorder="1" applyAlignment="1">
      <alignment horizontal="center"/>
    </xf>
    <xf numFmtId="0" fontId="4" fillId="6" borderId="5" xfId="0" applyFont="1" applyFill="1" applyBorder="1" applyAlignment="1">
      <alignment horizontal="centerContinuous" vertical="center"/>
    </xf>
    <xf numFmtId="0" fontId="4" fillId="6" borderId="6" xfId="0" applyFont="1" applyFill="1" applyBorder="1" applyAlignment="1">
      <alignment horizontal="centerContinuous" vertical="center"/>
    </xf>
    <xf numFmtId="0" fontId="11" fillId="6" borderId="7" xfId="0" applyFont="1" applyFill="1" applyBorder="1" applyAlignment="1">
      <alignment horizontal="centerContinuous" vertical="center"/>
    </xf>
    <xf numFmtId="0" fontId="4" fillId="0" borderId="13" xfId="0" applyFont="1" applyBorder="1" applyAlignment="1">
      <alignment horizontal="center" vertical="center" wrapText="1"/>
    </xf>
    <xf numFmtId="0" fontId="6" fillId="0" borderId="0" xfId="0" applyFont="1" applyFill="1" applyBorder="1" applyAlignment="1">
      <alignment vertical="top"/>
    </xf>
    <xf numFmtId="9" fontId="5" fillId="0" borderId="16" xfId="2" applyFont="1" applyBorder="1" applyAlignment="1">
      <alignment horizontal="center"/>
    </xf>
    <xf numFmtId="9" fontId="5" fillId="0" borderId="17" xfId="2" applyFont="1" applyBorder="1" applyAlignment="1">
      <alignment horizontal="center"/>
    </xf>
    <xf numFmtId="9" fontId="5" fillId="0" borderId="15" xfId="2" applyFont="1" applyBorder="1" applyAlignment="1">
      <alignment horizontal="center"/>
    </xf>
    <xf numFmtId="164" fontId="7" fillId="0" borderId="5" xfId="1" quotePrefix="1" applyNumberFormat="1" applyFont="1" applyBorder="1" applyAlignment="1">
      <alignment horizontal="center"/>
    </xf>
    <xf numFmtId="164" fontId="7" fillId="0" borderId="6" xfId="1" quotePrefix="1" applyNumberFormat="1" applyFont="1" applyBorder="1" applyAlignment="1">
      <alignment horizontal="center"/>
    </xf>
    <xf numFmtId="164" fontId="7" fillId="0" borderId="0" xfId="1" applyNumberFormat="1" applyFont="1" applyFill="1" applyBorder="1" applyAlignment="1">
      <alignment horizontal="center"/>
    </xf>
    <xf numFmtId="164" fontId="7" fillId="0" borderId="14" xfId="0" applyNumberFormat="1" applyFont="1" applyBorder="1" applyAlignment="1">
      <alignment horizontal="center"/>
    </xf>
    <xf numFmtId="164" fontId="7" fillId="0" borderId="0" xfId="0" applyNumberFormat="1" applyFont="1" applyBorder="1" applyAlignment="1">
      <alignment horizontal="center"/>
    </xf>
    <xf numFmtId="164" fontId="7" fillId="0" borderId="13" xfId="0" applyNumberFormat="1" applyFont="1" applyBorder="1" applyAlignment="1">
      <alignment horizontal="center"/>
    </xf>
    <xf numFmtId="164" fontId="7" fillId="0" borderId="14" xfId="1" applyNumberFormat="1" applyFont="1" applyBorder="1" applyAlignment="1">
      <alignment horizontal="center"/>
    </xf>
    <xf numFmtId="164" fontId="7" fillId="0" borderId="0" xfId="1" applyNumberFormat="1" applyFont="1" applyBorder="1" applyAlignment="1">
      <alignment horizontal="center"/>
    </xf>
    <xf numFmtId="164" fontId="7" fillId="0" borderId="13" xfId="1" applyNumberFormat="1" applyFont="1" applyBorder="1" applyAlignment="1">
      <alignment horizontal="center"/>
    </xf>
    <xf numFmtId="164" fontId="7" fillId="0" borderId="14" xfId="0" applyNumberFormat="1" applyFont="1" applyFill="1" applyBorder="1" applyAlignment="1"/>
    <xf numFmtId="164" fontId="7" fillId="0" borderId="0" xfId="0" applyNumberFormat="1" applyFont="1" applyFill="1" applyBorder="1" applyAlignment="1"/>
    <xf numFmtId="164" fontId="7" fillId="0" borderId="13" xfId="0" applyNumberFormat="1" applyFont="1" applyFill="1" applyBorder="1" applyAlignment="1"/>
    <xf numFmtId="164" fontId="7" fillId="0" borderId="14" xfId="0" applyNumberFormat="1" applyFont="1" applyBorder="1" applyAlignment="1"/>
    <xf numFmtId="164" fontId="7" fillId="0" borderId="0" xfId="0" applyNumberFormat="1" applyFont="1" applyBorder="1" applyAlignment="1"/>
    <xf numFmtId="164" fontId="7" fillId="0" borderId="13" xfId="0" applyNumberFormat="1" applyFont="1" applyBorder="1" applyAlignment="1"/>
    <xf numFmtId="164" fontId="7" fillId="2" borderId="14" xfId="0" applyNumberFormat="1" applyFont="1" applyFill="1" applyBorder="1" applyAlignment="1"/>
    <xf numFmtId="164" fontId="7" fillId="2" borderId="0" xfId="0" applyNumberFormat="1" applyFont="1" applyFill="1" applyBorder="1" applyAlignment="1"/>
    <xf numFmtId="164" fontId="7" fillId="2" borderId="13" xfId="0" applyNumberFormat="1" applyFont="1" applyFill="1" applyBorder="1" applyAlignment="1"/>
    <xf numFmtId="164" fontId="7" fillId="2" borderId="14" xfId="1" applyNumberFormat="1" applyFont="1" applyFill="1" applyBorder="1" applyAlignment="1">
      <alignment horizontal="center"/>
    </xf>
    <xf numFmtId="164" fontId="7" fillId="2" borderId="0" xfId="1" applyNumberFormat="1" applyFont="1" applyFill="1" applyBorder="1" applyAlignment="1">
      <alignment horizontal="center"/>
    </xf>
    <xf numFmtId="164" fontId="7" fillId="2" borderId="13" xfId="1" applyNumberFormat="1" applyFont="1" applyFill="1" applyBorder="1" applyAlignment="1">
      <alignment horizontal="center"/>
    </xf>
    <xf numFmtId="0" fontId="9" fillId="2" borderId="0" xfId="0" applyFont="1" applyFill="1" applyBorder="1" applyAlignment="1">
      <alignment horizontal="center"/>
    </xf>
    <xf numFmtId="0" fontId="9" fillId="2" borderId="13" xfId="0" applyFont="1" applyFill="1" applyBorder="1" applyAlignment="1">
      <alignment horizontal="center"/>
    </xf>
    <xf numFmtId="0" fontId="7" fillId="2" borderId="9" xfId="0" applyFont="1" applyFill="1" applyBorder="1" applyAlignment="1"/>
    <xf numFmtId="164" fontId="7" fillId="2" borderId="10" xfId="0" applyNumberFormat="1" applyFont="1" applyFill="1" applyBorder="1" applyAlignment="1"/>
    <xf numFmtId="164" fontId="7" fillId="2" borderId="11" xfId="0" applyNumberFormat="1" applyFont="1" applyFill="1" applyBorder="1" applyAlignment="1"/>
    <xf numFmtId="164" fontId="7" fillId="2" borderId="9" xfId="1" applyNumberFormat="1" applyFont="1" applyFill="1" applyBorder="1" applyAlignment="1">
      <alignment horizontal="center"/>
    </xf>
    <xf numFmtId="164" fontId="7" fillId="2" borderId="10" xfId="1" applyNumberFormat="1" applyFont="1" applyFill="1" applyBorder="1" applyAlignment="1">
      <alignment horizontal="center"/>
    </xf>
    <xf numFmtId="164" fontId="7" fillId="2" borderId="11" xfId="1" applyNumberFormat="1" applyFont="1" applyFill="1" applyBorder="1" applyAlignment="1">
      <alignment horizontal="center"/>
    </xf>
    <xf numFmtId="0" fontId="7" fillId="2" borderId="14" xfId="1" applyNumberFormat="1" applyFont="1" applyFill="1" applyBorder="1" applyAlignment="1">
      <alignment horizontal="center"/>
    </xf>
    <xf numFmtId="0" fontId="7" fillId="2" borderId="0" xfId="1" applyNumberFormat="1" applyFont="1" applyFill="1" applyBorder="1" applyAlignment="1">
      <alignment horizontal="center"/>
    </xf>
    <xf numFmtId="0" fontId="7" fillId="2" borderId="13" xfId="1" applyNumberFormat="1" applyFont="1" applyFill="1" applyBorder="1" applyAlignment="1">
      <alignment horizontal="center"/>
    </xf>
    <xf numFmtId="164" fontId="5" fillId="0" borderId="16" xfId="1" applyNumberFormat="1" applyFont="1" applyBorder="1" applyAlignment="1">
      <alignment horizontal="center"/>
    </xf>
    <xf numFmtId="164" fontId="5" fillId="0" borderId="17" xfId="1" applyNumberFormat="1" applyFont="1" applyBorder="1" applyAlignment="1">
      <alignment horizontal="center"/>
    </xf>
    <xf numFmtId="164" fontId="5" fillId="0" borderId="15" xfId="1" applyNumberFormat="1" applyFont="1" applyBorder="1" applyAlignment="1">
      <alignment horizontal="center"/>
    </xf>
    <xf numFmtId="9" fontId="7" fillId="0" borderId="5" xfId="2" quotePrefix="1" applyFont="1" applyBorder="1" applyAlignment="1">
      <alignment horizontal="center"/>
    </xf>
    <xf numFmtId="9" fontId="7" fillId="0" borderId="6" xfId="2" quotePrefix="1" applyFont="1" applyBorder="1" applyAlignment="1">
      <alignment horizontal="center"/>
    </xf>
    <xf numFmtId="9" fontId="7" fillId="0" borderId="14" xfId="2" quotePrefix="1" applyFont="1" applyBorder="1" applyAlignment="1">
      <alignment horizontal="center"/>
    </xf>
    <xf numFmtId="9" fontId="7" fillId="0" borderId="0" xfId="2" quotePrefix="1" applyFont="1" applyBorder="1" applyAlignment="1">
      <alignment horizontal="center"/>
    </xf>
    <xf numFmtId="9" fontId="7" fillId="0" borderId="13" xfId="2" quotePrefix="1" applyFont="1" applyBorder="1" applyAlignment="1">
      <alignment horizontal="center"/>
    </xf>
    <xf numFmtId="9" fontId="7" fillId="0" borderId="14" xfId="0" applyNumberFormat="1" applyFont="1" applyBorder="1" applyAlignment="1">
      <alignment horizontal="center"/>
    </xf>
    <xf numFmtId="9" fontId="7" fillId="0" borderId="0" xfId="0" applyNumberFormat="1" applyFont="1" applyBorder="1" applyAlignment="1">
      <alignment horizontal="center"/>
    </xf>
    <xf numFmtId="9" fontId="7" fillId="0" borderId="13" xfId="0" applyNumberFormat="1" applyFont="1" applyBorder="1" applyAlignment="1">
      <alignment horizontal="center"/>
    </xf>
    <xf numFmtId="9" fontId="7" fillId="0" borderId="9" xfId="0" applyNumberFormat="1" applyFont="1" applyBorder="1" applyAlignment="1">
      <alignment horizontal="center"/>
    </xf>
    <xf numFmtId="9" fontId="7" fillId="0" borderId="10" xfId="0" applyNumberFormat="1" applyFont="1" applyBorder="1" applyAlignment="1">
      <alignment horizontal="center"/>
    </xf>
    <xf numFmtId="9" fontId="7" fillId="0" borderId="11" xfId="0" applyNumberFormat="1" applyFont="1" applyBorder="1" applyAlignment="1">
      <alignment horizontal="center"/>
    </xf>
    <xf numFmtId="9" fontId="9" fillId="0" borderId="5" xfId="2" applyFont="1" applyFill="1" applyBorder="1" applyAlignment="1">
      <alignment horizontal="center"/>
    </xf>
    <xf numFmtId="9" fontId="7" fillId="0" borderId="9" xfId="2" quotePrefix="1" applyFont="1" applyBorder="1" applyAlignment="1">
      <alignment horizontal="center"/>
    </xf>
    <xf numFmtId="9" fontId="7" fillId="0" borderId="10" xfId="2" quotePrefix="1" applyFont="1" applyBorder="1" applyAlignment="1">
      <alignment horizontal="center"/>
    </xf>
    <xf numFmtId="9" fontId="7" fillId="0" borderId="9" xfId="2" quotePrefix="1" applyFont="1" applyFill="1" applyBorder="1" applyAlignment="1">
      <alignment horizontal="center"/>
    </xf>
    <xf numFmtId="0" fontId="4" fillId="5" borderId="16" xfId="0" applyFont="1" applyFill="1" applyBorder="1" applyAlignment="1">
      <alignment horizontal="centerContinuous" vertical="center"/>
    </xf>
    <xf numFmtId="0" fontId="4" fillId="5" borderId="17" xfId="0" applyFont="1" applyFill="1" applyBorder="1" applyAlignment="1">
      <alignment horizontal="centerContinuous" vertical="center"/>
    </xf>
    <xf numFmtId="0" fontId="11" fillId="5" borderId="15" xfId="0" applyFont="1" applyFill="1" applyBorder="1" applyAlignment="1">
      <alignment horizontal="centerContinuous" vertical="center"/>
    </xf>
    <xf numFmtId="0" fontId="4" fillId="8" borderId="5" xfId="0" applyFont="1" applyFill="1" applyBorder="1" applyAlignment="1">
      <alignment horizontal="centerContinuous" vertical="center"/>
    </xf>
    <xf numFmtId="0" fontId="4" fillId="8" borderId="6" xfId="0" applyFont="1" applyFill="1" applyBorder="1" applyAlignment="1">
      <alignment horizontal="centerContinuous" vertical="center"/>
    </xf>
    <xf numFmtId="0" fontId="11" fillId="8" borderId="7" xfId="0" applyFont="1" applyFill="1" applyBorder="1" applyAlignment="1">
      <alignment horizontal="centerContinuous" vertical="center"/>
    </xf>
    <xf numFmtId="164" fontId="5" fillId="0" borderId="0" xfId="1" applyNumberFormat="1" applyFont="1" applyBorder="1" applyAlignment="1">
      <alignment horizontal="center"/>
    </xf>
    <xf numFmtId="164" fontId="5" fillId="0" borderId="0" xfId="1" applyNumberFormat="1" applyFont="1" applyBorder="1" applyAlignment="1">
      <alignment horizontal="left"/>
    </xf>
    <xf numFmtId="0" fontId="0" fillId="0" borderId="0" xfId="0" applyAlignment="1">
      <alignment horizontal="left"/>
    </xf>
    <xf numFmtId="164" fontId="7" fillId="0" borderId="9" xfId="1" applyNumberFormat="1" applyFont="1" applyBorder="1" applyAlignment="1">
      <alignment horizontal="center"/>
    </xf>
    <xf numFmtId="164" fontId="7" fillId="0" borderId="10" xfId="1" applyNumberFormat="1" applyFont="1" applyBorder="1" applyAlignment="1">
      <alignment horizontal="center"/>
    </xf>
    <xf numFmtId="0" fontId="16" fillId="0" borderId="0" xfId="0" applyFont="1" applyAlignment="1">
      <alignment vertical="top"/>
    </xf>
    <xf numFmtId="165" fontId="0" fillId="0" borderId="0" xfId="2" applyNumberFormat="1" applyFont="1"/>
    <xf numFmtId="9" fontId="7" fillId="0" borderId="7" xfId="2" quotePrefix="1" applyFont="1" applyBorder="1" applyAlignment="1">
      <alignment horizontal="center"/>
    </xf>
    <xf numFmtId="9" fontId="7" fillId="0" borderId="5" xfId="2" applyFont="1" applyBorder="1" applyAlignment="1">
      <alignment horizontal="center"/>
    </xf>
    <xf numFmtId="9" fontId="7" fillId="0" borderId="6" xfId="2" applyFont="1" applyBorder="1" applyAlignment="1">
      <alignment horizontal="center"/>
    </xf>
    <xf numFmtId="9" fontId="7" fillId="0" borderId="7" xfId="2" applyFont="1" applyBorder="1" applyAlignment="1">
      <alignment horizontal="center"/>
    </xf>
    <xf numFmtId="9" fontId="7" fillId="0" borderId="14" xfId="2" applyFont="1" applyBorder="1" applyAlignment="1">
      <alignment horizontal="center"/>
    </xf>
    <xf numFmtId="9" fontId="7" fillId="0" borderId="0" xfId="2" applyFont="1" applyBorder="1" applyAlignment="1">
      <alignment horizontal="center"/>
    </xf>
    <xf numFmtId="9" fontId="7" fillId="0" borderId="13" xfId="2" applyFont="1" applyBorder="1" applyAlignment="1">
      <alignment horizontal="center"/>
    </xf>
    <xf numFmtId="9" fontId="7" fillId="2" borderId="14" xfId="2" applyFont="1" applyFill="1" applyBorder="1" applyAlignment="1">
      <alignment horizontal="center"/>
    </xf>
    <xf numFmtId="9" fontId="7" fillId="2" borderId="0" xfId="2" applyFont="1" applyFill="1" applyBorder="1" applyAlignment="1">
      <alignment horizontal="center"/>
    </xf>
    <xf numFmtId="9" fontId="7" fillId="2" borderId="13" xfId="2" applyFont="1" applyFill="1" applyBorder="1" applyAlignment="1">
      <alignment horizontal="center"/>
    </xf>
    <xf numFmtId="9" fontId="7" fillId="2" borderId="9" xfId="2" applyFont="1" applyFill="1" applyBorder="1" applyAlignment="1">
      <alignment horizontal="center"/>
    </xf>
    <xf numFmtId="9" fontId="7" fillId="2" borderId="10" xfId="2" applyFont="1" applyFill="1" applyBorder="1" applyAlignment="1">
      <alignment horizontal="center"/>
    </xf>
    <xf numFmtId="9" fontId="7" fillId="2" borderId="11" xfId="2" applyFont="1" applyFill="1" applyBorder="1" applyAlignment="1">
      <alignment horizontal="center"/>
    </xf>
    <xf numFmtId="9" fontId="5" fillId="0" borderId="9" xfId="2" applyFont="1" applyBorder="1" applyAlignment="1">
      <alignment horizontal="center"/>
    </xf>
    <xf numFmtId="9" fontId="5" fillId="0" borderId="10" xfId="2" applyFont="1" applyBorder="1" applyAlignment="1">
      <alignment horizontal="center"/>
    </xf>
    <xf numFmtId="9" fontId="5" fillId="0" borderId="11" xfId="2" applyFont="1" applyBorder="1" applyAlignment="1">
      <alignment horizontal="center"/>
    </xf>
    <xf numFmtId="9" fontId="10" fillId="0" borderId="17" xfId="0" applyNumberFormat="1" applyFont="1" applyBorder="1" applyAlignment="1">
      <alignment horizontal="center"/>
    </xf>
    <xf numFmtId="9" fontId="10" fillId="0" borderId="15" xfId="0" applyNumberFormat="1" applyFont="1" applyBorder="1" applyAlignment="1">
      <alignment horizontal="center"/>
    </xf>
    <xf numFmtId="9" fontId="9" fillId="0" borderId="7" xfId="2" applyFont="1" applyFill="1" applyBorder="1" applyAlignment="1">
      <alignment horizontal="center"/>
    </xf>
    <xf numFmtId="9" fontId="7" fillId="0" borderId="5" xfId="2" quotePrefix="1" applyFont="1" applyFill="1" applyBorder="1" applyAlignment="1">
      <alignment horizontal="center"/>
    </xf>
    <xf numFmtId="9" fontId="7" fillId="0" borderId="14" xfId="2" quotePrefix="1" applyFont="1" applyFill="1" applyBorder="1" applyAlignment="1">
      <alignment horizontal="center"/>
    </xf>
    <xf numFmtId="9" fontId="7" fillId="0" borderId="14" xfId="0" applyNumberFormat="1" applyFont="1" applyFill="1" applyBorder="1" applyAlignment="1">
      <alignment horizontal="center"/>
    </xf>
    <xf numFmtId="9" fontId="7" fillId="0" borderId="9" xfId="0" applyNumberFormat="1" applyFont="1" applyFill="1" applyBorder="1" applyAlignment="1">
      <alignment horizontal="center"/>
    </xf>
    <xf numFmtId="9" fontId="7" fillId="0" borderId="11" xfId="2" quotePrefix="1" applyFont="1" applyFill="1" applyBorder="1" applyAlignment="1">
      <alignment horizontal="center"/>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3" fillId="4" borderId="5" xfId="0" applyFont="1" applyFill="1" applyBorder="1" applyAlignment="1"/>
    <xf numFmtId="0" fontId="3" fillId="4" borderId="7" xfId="0" applyFont="1" applyFill="1" applyBorder="1" applyAlignment="1"/>
    <xf numFmtId="0" fontId="3" fillId="4" borderId="9" xfId="0" applyFont="1" applyFill="1" applyBorder="1" applyAlignment="1"/>
    <xf numFmtId="0" fontId="3" fillId="4" borderId="11" xfId="0" applyFont="1" applyFill="1" applyBorder="1" applyAlignment="1"/>
    <xf numFmtId="0" fontId="3" fillId="4" borderId="13" xfId="0" applyFont="1" applyFill="1" applyBorder="1"/>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4" fillId="7" borderId="0" xfId="0" applyFont="1" applyFill="1" applyBorder="1" applyAlignment="1">
      <alignment horizontal="center" vertical="center"/>
    </xf>
    <xf numFmtId="0" fontId="4" fillId="7" borderId="13"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7" borderId="14" xfId="0" applyFont="1" applyFill="1" applyBorder="1" applyAlignment="1">
      <alignment horizontal="center" vertical="center"/>
    </xf>
    <xf numFmtId="0" fontId="4" fillId="5" borderId="14"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4" fillId="8" borderId="5" xfId="0" applyFont="1" applyFill="1" applyBorder="1" applyAlignment="1">
      <alignment horizontal="center" vertical="top" wrapText="1"/>
    </xf>
    <xf numFmtId="0" fontId="4" fillId="8" borderId="6" xfId="0" applyFont="1" applyFill="1" applyBorder="1" applyAlignment="1">
      <alignment horizontal="center" vertical="top" wrapText="1"/>
    </xf>
    <xf numFmtId="0" fontId="4" fillId="8" borderId="14" xfId="0" applyFont="1" applyFill="1" applyBorder="1" applyAlignment="1">
      <alignment horizontal="center" vertical="top" wrapText="1"/>
    </xf>
    <xf numFmtId="0" fontId="4" fillId="8" borderId="0" xfId="0" applyFont="1" applyFill="1" applyBorder="1" applyAlignment="1">
      <alignment horizontal="center" vertical="top" wrapText="1"/>
    </xf>
    <xf numFmtId="0" fontId="4" fillId="6" borderId="6"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13" fillId="7" borderId="18" xfId="0" applyFont="1" applyFill="1" applyBorder="1" applyAlignment="1">
      <alignment horizontal="justify" vertical="top" wrapText="1"/>
    </xf>
    <xf numFmtId="0" fontId="13" fillId="7" borderId="19" xfId="0" applyFont="1" applyFill="1" applyBorder="1" applyAlignment="1">
      <alignment horizontal="justify" vertical="top" wrapText="1"/>
    </xf>
    <xf numFmtId="0" fontId="13" fillId="7" borderId="20" xfId="0" applyFont="1" applyFill="1" applyBorder="1" applyAlignment="1">
      <alignment horizontal="justify" vertical="top" wrapText="1"/>
    </xf>
    <xf numFmtId="0" fontId="13" fillId="7" borderId="21" xfId="0" applyFont="1" applyFill="1" applyBorder="1" applyAlignment="1">
      <alignment horizontal="justify" vertical="top" wrapText="1"/>
    </xf>
    <xf numFmtId="0" fontId="13" fillId="7" borderId="0" xfId="0" applyFont="1" applyFill="1" applyBorder="1" applyAlignment="1">
      <alignment horizontal="justify" vertical="top" wrapText="1"/>
    </xf>
    <xf numFmtId="0" fontId="13" fillId="7" borderId="22" xfId="0" applyFont="1" applyFill="1" applyBorder="1" applyAlignment="1">
      <alignment horizontal="justify" vertical="top" wrapText="1"/>
    </xf>
    <xf numFmtId="0" fontId="13" fillId="7" borderId="23" xfId="0" applyFont="1" applyFill="1" applyBorder="1" applyAlignment="1">
      <alignment horizontal="justify" vertical="top" wrapText="1"/>
    </xf>
    <xf numFmtId="0" fontId="13" fillId="7" borderId="24" xfId="0" applyFont="1" applyFill="1" applyBorder="1" applyAlignment="1">
      <alignment horizontal="justify" vertical="top" wrapText="1"/>
    </xf>
    <xf numFmtId="0" fontId="13" fillId="7" borderId="25" xfId="0" applyFont="1" applyFill="1" applyBorder="1" applyAlignment="1">
      <alignment horizontal="justify" vertical="top" wrapText="1"/>
    </xf>
    <xf numFmtId="0" fontId="4" fillId="8" borderId="7" xfId="0" applyFont="1" applyFill="1" applyBorder="1" applyAlignment="1">
      <alignment horizontal="center" vertical="top" wrapText="1"/>
    </xf>
    <xf numFmtId="0" fontId="4" fillId="6" borderId="5" xfId="0" applyFont="1" applyFill="1" applyBorder="1" applyAlignment="1">
      <alignment horizontal="center" vertical="center" wrapText="1"/>
    </xf>
    <xf numFmtId="0" fontId="4" fillId="6" borderId="7" xfId="0" applyFont="1" applyFill="1" applyBorder="1" applyAlignment="1">
      <alignment horizontal="center" vertical="center" wrapText="1"/>
    </xf>
  </cellXfs>
  <cellStyles count="3">
    <cellStyle name="Milliers" xfId="1" builtinId="3"/>
    <cellStyle name="Normal" xfId="0" builtinId="0"/>
    <cellStyle name="Pourcentage" xfId="2" builtinId="5"/>
  </cellStyles>
  <dxfs count="0"/>
  <tableStyles count="0" defaultTableStyle="TableStyleMedium2" defaultPivotStyle="PivotStyleLight16"/>
  <colors>
    <mruColors>
      <color rgb="FF99CCFF"/>
      <color rgb="FFFFFFCC"/>
      <color rgb="FFCCC0DA"/>
      <color rgb="FFB1A0C7"/>
      <color rgb="FF76B2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9525</xdr:rowOff>
    </xdr:from>
    <xdr:to>
      <xdr:col>1</xdr:col>
      <xdr:colOff>962025</xdr:colOff>
      <xdr:row>3</xdr:row>
      <xdr:rowOff>104775</xdr:rowOff>
    </xdr:to>
    <xdr:pic>
      <xdr:nvPicPr>
        <xdr:cNvPr id="2" name="Image 1">
          <a:extLst>
            <a:ext uri="{FF2B5EF4-FFF2-40B4-BE49-F238E27FC236}">
              <a16:creationId xmlns=""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9525"/>
          <a:ext cx="952500" cy="78105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90"/>
  <sheetViews>
    <sheetView showGridLines="0" tabSelected="1" zoomScaleNormal="100" workbookViewId="0">
      <selection activeCell="A7" sqref="A7"/>
    </sheetView>
  </sheetViews>
  <sheetFormatPr baseColWidth="10" defaultRowHeight="15" x14ac:dyDescent="0.25"/>
  <cols>
    <col min="1" max="1" width="5" customWidth="1"/>
    <col min="2" max="2" width="18.28515625" customWidth="1"/>
    <col min="3" max="4" width="13.7109375" bestFit="1" customWidth="1"/>
    <col min="5" max="5" width="14.140625" bestFit="1" customWidth="1"/>
    <col min="9" max="9" width="12.140625" customWidth="1"/>
    <col min="10" max="10" width="11.7109375" customWidth="1"/>
    <col min="11" max="11" width="12.28515625" customWidth="1"/>
    <col min="12" max="13" width="12.5703125" bestFit="1" customWidth="1"/>
    <col min="14" max="14" width="13.7109375" customWidth="1"/>
    <col min="15" max="15" width="10.42578125" customWidth="1"/>
    <col min="16" max="17" width="10" bestFit="1" customWidth="1"/>
    <col min="21" max="21" width="12.85546875" customWidth="1"/>
    <col min="22" max="22" width="12.5703125" customWidth="1"/>
    <col min="23" max="23" width="15" customWidth="1"/>
    <col min="27" max="27" width="13.85546875" customWidth="1"/>
    <col min="28" max="28" width="14" customWidth="1"/>
    <col min="29" max="29" width="14.28515625" customWidth="1"/>
  </cols>
  <sheetData>
    <row r="1" spans="2:27" ht="24" thickBot="1" x14ac:dyDescent="0.3">
      <c r="G1" s="135" t="s">
        <v>30</v>
      </c>
      <c r="H1" s="136"/>
      <c r="I1" s="136"/>
      <c r="J1" s="136"/>
      <c r="K1" s="136"/>
      <c r="L1" s="136"/>
      <c r="M1" s="136"/>
      <c r="N1" s="137"/>
    </row>
    <row r="2" spans="2:27" x14ac:dyDescent="0.25">
      <c r="E2" s="8"/>
    </row>
    <row r="3" spans="2:27" ht="15" customHeight="1" x14ac:dyDescent="0.25"/>
    <row r="6" spans="2:27" x14ac:dyDescent="0.25">
      <c r="B6" s="9" t="s">
        <v>49</v>
      </c>
    </row>
    <row r="7" spans="2:27" ht="9.75" customHeight="1" thickBot="1" x14ac:dyDescent="0.3"/>
    <row r="8" spans="2:27" ht="15" customHeight="1" x14ac:dyDescent="0.25">
      <c r="C8" s="94" t="s">
        <v>0</v>
      </c>
      <c r="D8" s="95"/>
      <c r="E8" s="96"/>
      <c r="F8" s="33" t="s">
        <v>9</v>
      </c>
      <c r="G8" s="34"/>
      <c r="H8" s="35"/>
      <c r="I8" s="33" t="s">
        <v>29</v>
      </c>
      <c r="J8" s="34"/>
      <c r="K8" s="35"/>
      <c r="L8" s="33" t="s">
        <v>10</v>
      </c>
      <c r="M8" s="34"/>
      <c r="N8" s="35"/>
      <c r="O8" s="33" t="s">
        <v>1</v>
      </c>
      <c r="P8" s="34"/>
      <c r="Q8" s="35"/>
      <c r="S8" s="157" t="s">
        <v>47</v>
      </c>
      <c r="T8" s="158"/>
      <c r="U8" s="158"/>
      <c r="V8" s="158"/>
      <c r="W8" s="158"/>
      <c r="X8" s="158"/>
      <c r="Y8" s="158"/>
      <c r="Z8" s="158"/>
      <c r="AA8" s="159"/>
    </row>
    <row r="9" spans="2:27" ht="15.75" thickBot="1" x14ac:dyDescent="0.3">
      <c r="B9" s="10"/>
      <c r="C9" s="138">
        <v>2016</v>
      </c>
      <c r="D9" s="138"/>
      <c r="E9" s="139"/>
      <c r="F9" s="140">
        <v>2018</v>
      </c>
      <c r="G9" s="141"/>
      <c r="H9" s="142"/>
      <c r="I9" s="140">
        <v>2018</v>
      </c>
      <c r="J9" s="141"/>
      <c r="K9" s="142"/>
      <c r="L9" s="140">
        <v>2018</v>
      </c>
      <c r="M9" s="141"/>
      <c r="N9" s="142"/>
      <c r="O9" s="140">
        <v>2018</v>
      </c>
      <c r="P9" s="141"/>
      <c r="Q9" s="142"/>
      <c r="S9" s="160"/>
      <c r="T9" s="161"/>
      <c r="U9" s="161"/>
      <c r="V9" s="161"/>
      <c r="W9" s="161"/>
      <c r="X9" s="161"/>
      <c r="Y9" s="161"/>
      <c r="Z9" s="161"/>
      <c r="AA9" s="162"/>
    </row>
    <row r="10" spans="2:27" ht="15.75" thickBot="1" x14ac:dyDescent="0.3">
      <c r="B10" s="11" t="s">
        <v>11</v>
      </c>
      <c r="C10" s="25" t="s">
        <v>2</v>
      </c>
      <c r="D10" s="26" t="s">
        <v>3</v>
      </c>
      <c r="E10" s="27" t="s">
        <v>4</v>
      </c>
      <c r="F10" s="28" t="s">
        <v>2</v>
      </c>
      <c r="G10" s="29" t="s">
        <v>3</v>
      </c>
      <c r="H10" s="30" t="s">
        <v>4</v>
      </c>
      <c r="I10" s="28" t="s">
        <v>2</v>
      </c>
      <c r="J10" s="29" t="s">
        <v>3</v>
      </c>
      <c r="K10" s="30" t="s">
        <v>4</v>
      </c>
      <c r="L10" s="28" t="s">
        <v>2</v>
      </c>
      <c r="M10" s="29" t="s">
        <v>3</v>
      </c>
      <c r="N10" s="30" t="s">
        <v>4</v>
      </c>
      <c r="O10" s="28" t="s">
        <v>2</v>
      </c>
      <c r="P10" s="29" t="s">
        <v>3</v>
      </c>
      <c r="Q10" s="30" t="s">
        <v>4</v>
      </c>
      <c r="S10" s="160"/>
      <c r="T10" s="161"/>
      <c r="U10" s="161"/>
      <c r="V10" s="161"/>
      <c r="W10" s="161"/>
      <c r="X10" s="161"/>
      <c r="Y10" s="161"/>
      <c r="Z10" s="161"/>
      <c r="AA10" s="162"/>
    </row>
    <row r="11" spans="2:27" x14ac:dyDescent="0.25">
      <c r="B11" s="12" t="s">
        <v>12</v>
      </c>
      <c r="C11" s="41">
        <v>87665.64</v>
      </c>
      <c r="D11" s="42">
        <v>75428.160000000003</v>
      </c>
      <c r="E11" s="42">
        <v>163093.79</v>
      </c>
      <c r="F11" s="3">
        <v>266</v>
      </c>
      <c r="G11" s="4">
        <v>276</v>
      </c>
      <c r="H11" s="5">
        <v>542</v>
      </c>
      <c r="I11" s="3">
        <v>180</v>
      </c>
      <c r="J11" s="4">
        <v>176</v>
      </c>
      <c r="K11" s="5">
        <v>356</v>
      </c>
      <c r="L11" s="3">
        <v>67294</v>
      </c>
      <c r="M11" s="4">
        <v>72188</v>
      </c>
      <c r="N11" s="5">
        <v>139482</v>
      </c>
      <c r="O11" s="23"/>
      <c r="P11" s="43"/>
      <c r="Q11" s="24"/>
      <c r="S11" s="160"/>
      <c r="T11" s="161"/>
      <c r="U11" s="161"/>
      <c r="V11" s="161"/>
      <c r="W11" s="161"/>
      <c r="X11" s="161"/>
      <c r="Y11" s="161"/>
      <c r="Z11" s="161"/>
      <c r="AA11" s="162"/>
    </row>
    <row r="12" spans="2:27" x14ac:dyDescent="0.25">
      <c r="B12" s="13" t="s">
        <v>13</v>
      </c>
      <c r="C12" s="44">
        <v>41588.54</v>
      </c>
      <c r="D12" s="45">
        <v>40242.31</v>
      </c>
      <c r="E12" s="46">
        <v>81830.850000000006</v>
      </c>
      <c r="F12" s="47">
        <v>190</v>
      </c>
      <c r="G12" s="48">
        <v>156</v>
      </c>
      <c r="H12" s="49">
        <v>346</v>
      </c>
      <c r="I12" s="47">
        <v>94</v>
      </c>
      <c r="J12" s="48">
        <v>86</v>
      </c>
      <c r="K12" s="49">
        <v>180</v>
      </c>
      <c r="L12" s="47">
        <v>36135</v>
      </c>
      <c r="M12" s="48">
        <v>32751</v>
      </c>
      <c r="N12" s="49">
        <v>68886</v>
      </c>
      <c r="O12" s="23"/>
      <c r="P12" s="6"/>
      <c r="Q12" s="24"/>
      <c r="S12" s="160"/>
      <c r="T12" s="161"/>
      <c r="U12" s="161"/>
      <c r="V12" s="161"/>
      <c r="W12" s="161"/>
      <c r="X12" s="161"/>
      <c r="Y12" s="161"/>
      <c r="Z12" s="161"/>
      <c r="AA12" s="162"/>
    </row>
    <row r="13" spans="2:27" x14ac:dyDescent="0.25">
      <c r="B13" s="13" t="s">
        <v>14</v>
      </c>
      <c r="C13" s="44">
        <v>36493.279999999999</v>
      </c>
      <c r="D13" s="45">
        <v>34285.49</v>
      </c>
      <c r="E13" s="46">
        <v>70778.77</v>
      </c>
      <c r="F13" s="47">
        <v>111</v>
      </c>
      <c r="G13" s="48">
        <v>100</v>
      </c>
      <c r="H13" s="49">
        <v>211</v>
      </c>
      <c r="I13" s="47">
        <v>64</v>
      </c>
      <c r="J13" s="48">
        <v>35</v>
      </c>
      <c r="K13" s="49">
        <v>99</v>
      </c>
      <c r="L13" s="47">
        <v>28017</v>
      </c>
      <c r="M13" s="48">
        <v>29421</v>
      </c>
      <c r="N13" s="49">
        <v>57438</v>
      </c>
      <c r="O13" s="23"/>
      <c r="P13" s="6"/>
      <c r="Q13" s="24"/>
      <c r="S13" s="160"/>
      <c r="T13" s="161"/>
      <c r="U13" s="161"/>
      <c r="V13" s="161"/>
      <c r="W13" s="161"/>
      <c r="X13" s="161"/>
      <c r="Y13" s="161"/>
      <c r="Z13" s="161"/>
      <c r="AA13" s="162"/>
    </row>
    <row r="14" spans="2:27" x14ac:dyDescent="0.25">
      <c r="B14" s="13" t="s">
        <v>15</v>
      </c>
      <c r="C14" s="44">
        <v>17977.25</v>
      </c>
      <c r="D14" s="45">
        <v>17048.509999999998</v>
      </c>
      <c r="E14" s="46">
        <v>35025.760000000002</v>
      </c>
      <c r="F14" s="47">
        <v>53</v>
      </c>
      <c r="G14" s="48">
        <v>50</v>
      </c>
      <c r="H14" s="49">
        <v>103</v>
      </c>
      <c r="I14" s="47">
        <v>18</v>
      </c>
      <c r="J14" s="48">
        <v>18</v>
      </c>
      <c r="K14" s="49">
        <v>36</v>
      </c>
      <c r="L14" s="47">
        <v>10229</v>
      </c>
      <c r="M14" s="48">
        <v>13760</v>
      </c>
      <c r="N14" s="49">
        <v>23989</v>
      </c>
      <c r="O14" s="23"/>
      <c r="P14" s="6"/>
      <c r="Q14" s="24"/>
      <c r="S14" s="160"/>
      <c r="T14" s="161"/>
      <c r="U14" s="161"/>
      <c r="V14" s="161"/>
      <c r="W14" s="161"/>
      <c r="X14" s="161"/>
      <c r="Y14" s="161"/>
      <c r="Z14" s="161"/>
      <c r="AA14" s="162"/>
    </row>
    <row r="15" spans="2:27" x14ac:dyDescent="0.25">
      <c r="B15" s="13" t="s">
        <v>16</v>
      </c>
      <c r="C15" s="44">
        <v>80792.95</v>
      </c>
      <c r="D15" s="45">
        <v>69835.100000000006</v>
      </c>
      <c r="E15" s="46">
        <v>150628.04999999999</v>
      </c>
      <c r="F15" s="47">
        <v>198</v>
      </c>
      <c r="G15" s="48">
        <v>214</v>
      </c>
      <c r="H15" s="49">
        <v>412</v>
      </c>
      <c r="I15" s="47">
        <v>98</v>
      </c>
      <c r="J15" s="48">
        <v>90</v>
      </c>
      <c r="K15" s="49">
        <v>188</v>
      </c>
      <c r="L15" s="47">
        <v>52516</v>
      </c>
      <c r="M15" s="48">
        <v>65352</v>
      </c>
      <c r="N15" s="49">
        <v>117868</v>
      </c>
      <c r="O15" s="23"/>
      <c r="P15" s="6"/>
      <c r="Q15" s="24"/>
      <c r="S15" s="160"/>
      <c r="T15" s="161"/>
      <c r="U15" s="161"/>
      <c r="V15" s="161"/>
      <c r="W15" s="161"/>
      <c r="X15" s="161"/>
      <c r="Y15" s="161"/>
      <c r="Z15" s="161"/>
      <c r="AA15" s="162"/>
    </row>
    <row r="16" spans="2:27" x14ac:dyDescent="0.25">
      <c r="B16" s="13" t="s">
        <v>17</v>
      </c>
      <c r="C16" s="44">
        <v>189889.52</v>
      </c>
      <c r="D16" s="45">
        <v>160438.16</v>
      </c>
      <c r="E16" s="46">
        <v>350327.69</v>
      </c>
      <c r="F16" s="47">
        <v>523</v>
      </c>
      <c r="G16" s="48">
        <v>425</v>
      </c>
      <c r="H16" s="49">
        <v>948</v>
      </c>
      <c r="I16" s="47">
        <v>344</v>
      </c>
      <c r="J16" s="48">
        <v>272</v>
      </c>
      <c r="K16" s="49">
        <v>616</v>
      </c>
      <c r="L16" s="47">
        <v>141248</v>
      </c>
      <c r="M16" s="48">
        <v>138519</v>
      </c>
      <c r="N16" s="49">
        <v>279767</v>
      </c>
      <c r="O16" s="23"/>
      <c r="P16" s="6"/>
      <c r="Q16" s="24"/>
      <c r="S16" s="160"/>
      <c r="T16" s="161"/>
      <c r="U16" s="161"/>
      <c r="V16" s="161"/>
      <c r="W16" s="161"/>
      <c r="X16" s="161"/>
      <c r="Y16" s="161"/>
      <c r="Z16" s="161"/>
      <c r="AA16" s="162"/>
    </row>
    <row r="17" spans="2:27" x14ac:dyDescent="0.25">
      <c r="B17" s="13" t="s">
        <v>18</v>
      </c>
      <c r="C17" s="44">
        <v>104896.2</v>
      </c>
      <c r="D17" s="45">
        <v>94651.67</v>
      </c>
      <c r="E17" s="46">
        <v>199547.86</v>
      </c>
      <c r="F17" s="47">
        <v>307</v>
      </c>
      <c r="G17" s="48">
        <v>221</v>
      </c>
      <c r="H17" s="49">
        <v>528</v>
      </c>
      <c r="I17" s="47">
        <v>189</v>
      </c>
      <c r="J17" s="48">
        <v>128</v>
      </c>
      <c r="K17" s="49">
        <v>317</v>
      </c>
      <c r="L17" s="47">
        <v>73251</v>
      </c>
      <c r="M17" s="48">
        <v>62076</v>
      </c>
      <c r="N17" s="49">
        <v>135327</v>
      </c>
      <c r="O17" s="23"/>
      <c r="P17" s="6"/>
      <c r="Q17" s="24"/>
      <c r="S17" s="160"/>
      <c r="T17" s="161"/>
      <c r="U17" s="161"/>
      <c r="V17" s="161"/>
      <c r="W17" s="161"/>
      <c r="X17" s="161"/>
      <c r="Y17" s="161"/>
      <c r="Z17" s="161"/>
      <c r="AA17" s="162"/>
    </row>
    <row r="18" spans="2:27" x14ac:dyDescent="0.25">
      <c r="B18" s="13" t="s">
        <v>19</v>
      </c>
      <c r="C18" s="50">
        <v>28634.95</v>
      </c>
      <c r="D18" s="51">
        <v>26841.279999999999</v>
      </c>
      <c r="E18" s="52">
        <v>55476.23</v>
      </c>
      <c r="F18" s="47">
        <v>78</v>
      </c>
      <c r="G18" s="48">
        <v>54</v>
      </c>
      <c r="H18" s="49">
        <v>132</v>
      </c>
      <c r="I18" s="47">
        <v>51</v>
      </c>
      <c r="J18" s="48">
        <v>35</v>
      </c>
      <c r="K18" s="49">
        <v>86</v>
      </c>
      <c r="L18" s="47">
        <v>17830</v>
      </c>
      <c r="M18" s="48">
        <v>13036</v>
      </c>
      <c r="N18" s="49">
        <v>30866</v>
      </c>
      <c r="O18" s="23"/>
      <c r="P18" s="6"/>
      <c r="Q18" s="24"/>
      <c r="S18" s="160"/>
      <c r="T18" s="161"/>
      <c r="U18" s="161"/>
      <c r="V18" s="161"/>
      <c r="W18" s="161"/>
      <c r="X18" s="161"/>
      <c r="Y18" s="161"/>
      <c r="Z18" s="161"/>
      <c r="AA18" s="162"/>
    </row>
    <row r="19" spans="2:27" x14ac:dyDescent="0.25">
      <c r="B19" s="13" t="s">
        <v>20</v>
      </c>
      <c r="C19" s="53">
        <v>100434.84</v>
      </c>
      <c r="D19" s="54">
        <v>84491.49</v>
      </c>
      <c r="E19" s="55">
        <v>184926.33</v>
      </c>
      <c r="F19" s="47">
        <v>257</v>
      </c>
      <c r="G19" s="48">
        <v>218</v>
      </c>
      <c r="H19" s="49">
        <v>475</v>
      </c>
      <c r="I19" s="47">
        <v>159</v>
      </c>
      <c r="J19" s="48">
        <v>74</v>
      </c>
      <c r="K19" s="49">
        <v>233</v>
      </c>
      <c r="L19" s="47">
        <v>48013</v>
      </c>
      <c r="M19" s="48">
        <v>50194</v>
      </c>
      <c r="N19" s="49">
        <v>98207</v>
      </c>
      <c r="O19" s="23"/>
      <c r="P19" s="6"/>
      <c r="Q19" s="24"/>
      <c r="S19" s="160"/>
      <c r="T19" s="161"/>
      <c r="U19" s="161"/>
      <c r="V19" s="161"/>
      <c r="W19" s="161"/>
      <c r="X19" s="161"/>
      <c r="Y19" s="161"/>
      <c r="Z19" s="161"/>
      <c r="AA19" s="162"/>
    </row>
    <row r="20" spans="2:27" ht="15.75" thickBot="1" x14ac:dyDescent="0.3">
      <c r="B20" s="13" t="s">
        <v>21</v>
      </c>
      <c r="C20" s="53">
        <v>345968.93</v>
      </c>
      <c r="D20" s="54">
        <v>307151.82</v>
      </c>
      <c r="E20" s="55">
        <v>653120.76</v>
      </c>
      <c r="F20" s="47">
        <v>628</v>
      </c>
      <c r="G20" s="48">
        <v>456</v>
      </c>
      <c r="H20" s="49">
        <v>1084</v>
      </c>
      <c r="I20" s="47">
        <v>391</v>
      </c>
      <c r="J20" s="48">
        <v>276</v>
      </c>
      <c r="K20" s="49">
        <v>667</v>
      </c>
      <c r="L20" s="47">
        <v>155170</v>
      </c>
      <c r="M20" s="48">
        <v>130369</v>
      </c>
      <c r="N20" s="49">
        <v>285539</v>
      </c>
      <c r="O20" s="23"/>
      <c r="P20" s="6"/>
      <c r="Q20" s="24"/>
      <c r="S20" s="163"/>
      <c r="T20" s="164"/>
      <c r="U20" s="164"/>
      <c r="V20" s="164"/>
      <c r="W20" s="164"/>
      <c r="X20" s="164"/>
      <c r="Y20" s="164"/>
      <c r="Z20" s="164"/>
      <c r="AA20" s="165"/>
    </row>
    <row r="21" spans="2:27" x14ac:dyDescent="0.25">
      <c r="B21" s="13" t="s">
        <v>22</v>
      </c>
      <c r="C21" s="53">
        <v>70324.88</v>
      </c>
      <c r="D21" s="54">
        <v>60776.82</v>
      </c>
      <c r="E21" s="55">
        <v>131101.70000000001</v>
      </c>
      <c r="F21" s="47">
        <v>130</v>
      </c>
      <c r="G21" s="48">
        <v>111</v>
      </c>
      <c r="H21" s="49">
        <v>241</v>
      </c>
      <c r="I21" s="47">
        <v>81</v>
      </c>
      <c r="J21" s="48">
        <v>52</v>
      </c>
      <c r="K21" s="49">
        <v>133</v>
      </c>
      <c r="L21" s="47">
        <v>28224</v>
      </c>
      <c r="M21" s="48">
        <v>28900</v>
      </c>
      <c r="N21" s="49">
        <v>57124</v>
      </c>
      <c r="O21" s="23"/>
      <c r="P21" s="6"/>
      <c r="Q21" s="24"/>
    </row>
    <row r="22" spans="2:27" x14ac:dyDescent="0.25">
      <c r="B22" s="13" t="s">
        <v>23</v>
      </c>
      <c r="C22" s="53">
        <v>109967.29</v>
      </c>
      <c r="D22" s="54">
        <v>104250.5</v>
      </c>
      <c r="E22" s="55">
        <v>214217.79</v>
      </c>
      <c r="F22" s="47">
        <v>173</v>
      </c>
      <c r="G22" s="48">
        <v>170</v>
      </c>
      <c r="H22" s="49">
        <v>343</v>
      </c>
      <c r="I22" s="47">
        <v>88</v>
      </c>
      <c r="J22" s="48">
        <v>71</v>
      </c>
      <c r="K22" s="49">
        <v>159</v>
      </c>
      <c r="L22" s="47">
        <v>33919</v>
      </c>
      <c r="M22" s="48">
        <v>46497</v>
      </c>
      <c r="N22" s="49">
        <v>80416</v>
      </c>
      <c r="O22" s="23"/>
      <c r="P22" s="6"/>
      <c r="Q22" s="24"/>
    </row>
    <row r="23" spans="2:27" x14ac:dyDescent="0.25">
      <c r="B23" s="16" t="s">
        <v>25</v>
      </c>
      <c r="C23" s="56"/>
      <c r="D23" s="57"/>
      <c r="E23" s="58"/>
      <c r="F23" s="59">
        <f t="shared" ref="F23:N23" si="0">SUM(F11:F22)</f>
        <v>2914</v>
      </c>
      <c r="G23" s="60">
        <f t="shared" si="0"/>
        <v>2451</v>
      </c>
      <c r="H23" s="61">
        <f t="shared" si="0"/>
        <v>5365</v>
      </c>
      <c r="I23" s="59">
        <f t="shared" si="0"/>
        <v>1757</v>
      </c>
      <c r="J23" s="60">
        <f t="shared" si="0"/>
        <v>1313</v>
      </c>
      <c r="K23" s="61">
        <f t="shared" si="0"/>
        <v>3070</v>
      </c>
      <c r="L23" s="59">
        <f t="shared" si="0"/>
        <v>691846</v>
      </c>
      <c r="M23" s="60">
        <f t="shared" si="0"/>
        <v>683063</v>
      </c>
      <c r="N23" s="61">
        <f t="shared" si="0"/>
        <v>1374909</v>
      </c>
      <c r="O23" s="70" t="s">
        <v>28</v>
      </c>
      <c r="P23" s="62">
        <v>0</v>
      </c>
      <c r="Q23" s="63" t="s">
        <v>28</v>
      </c>
    </row>
    <row r="24" spans="2:27" ht="15.75" thickBot="1" x14ac:dyDescent="0.3">
      <c r="B24" s="17" t="s">
        <v>24</v>
      </c>
      <c r="C24" s="64"/>
      <c r="D24" s="65"/>
      <c r="E24" s="66"/>
      <c r="F24" s="67">
        <v>174</v>
      </c>
      <c r="G24" s="68">
        <v>234</v>
      </c>
      <c r="H24" s="69">
        <v>408</v>
      </c>
      <c r="I24" s="67">
        <v>236</v>
      </c>
      <c r="J24" s="68">
        <v>161</v>
      </c>
      <c r="K24" s="69">
        <v>397</v>
      </c>
      <c r="L24" s="67">
        <v>59152</v>
      </c>
      <c r="M24" s="68">
        <v>66961</v>
      </c>
      <c r="N24" s="69">
        <v>126113</v>
      </c>
      <c r="O24" s="70" t="s">
        <v>28</v>
      </c>
      <c r="P24" s="71">
        <v>0</v>
      </c>
      <c r="Q24" s="72" t="s">
        <v>28</v>
      </c>
    </row>
    <row r="25" spans="2:27" ht="15.75" thickBot="1" x14ac:dyDescent="0.3">
      <c r="B25" s="14" t="s">
        <v>27</v>
      </c>
      <c r="C25" s="73">
        <v>1214634.26</v>
      </c>
      <c r="D25" s="74">
        <v>1075441.31</v>
      </c>
      <c r="E25" s="74">
        <v>2290075.5699999998</v>
      </c>
      <c r="F25" s="73">
        <v>3088</v>
      </c>
      <c r="G25" s="74">
        <v>2685</v>
      </c>
      <c r="H25" s="75">
        <v>5773</v>
      </c>
      <c r="I25" s="73">
        <v>1993</v>
      </c>
      <c r="J25" s="74">
        <v>1474</v>
      </c>
      <c r="K25" s="75">
        <v>3467</v>
      </c>
      <c r="L25" s="73">
        <v>750998</v>
      </c>
      <c r="M25" s="74">
        <v>750024</v>
      </c>
      <c r="N25" s="75">
        <v>1501022</v>
      </c>
      <c r="O25" s="31">
        <v>34</v>
      </c>
      <c r="P25" s="31">
        <v>0</v>
      </c>
      <c r="Q25" s="32">
        <v>34</v>
      </c>
    </row>
    <row r="26" spans="2:27" x14ac:dyDescent="0.25">
      <c r="B26" s="7" t="s">
        <v>48</v>
      </c>
      <c r="C26" s="15"/>
      <c r="D26" s="15"/>
      <c r="E26" s="15"/>
      <c r="F26" s="15"/>
      <c r="G26" s="15"/>
    </row>
    <row r="27" spans="2:27" x14ac:dyDescent="0.25">
      <c r="B27" s="37" t="s">
        <v>8</v>
      </c>
      <c r="C27" s="15"/>
      <c r="D27" s="15"/>
      <c r="E27" s="15"/>
      <c r="G27" s="15"/>
    </row>
    <row r="28" spans="2:27" x14ac:dyDescent="0.25">
      <c r="B28" s="37" t="s">
        <v>43</v>
      </c>
      <c r="C28" s="15"/>
      <c r="D28" s="15"/>
      <c r="E28" s="15"/>
      <c r="F28" s="15"/>
      <c r="G28" s="15"/>
    </row>
    <row r="29" spans="2:27" x14ac:dyDescent="0.25">
      <c r="B29" s="102" t="s">
        <v>31</v>
      </c>
      <c r="C29" s="15"/>
      <c r="D29" s="15"/>
      <c r="E29" s="15"/>
      <c r="F29" s="15"/>
      <c r="G29" s="15"/>
    </row>
    <row r="30" spans="2:27" x14ac:dyDescent="0.25">
      <c r="B30" s="102"/>
      <c r="C30" s="15"/>
      <c r="D30" s="15"/>
      <c r="E30" s="15"/>
      <c r="F30" s="15"/>
      <c r="G30" s="15"/>
    </row>
    <row r="31" spans="2:27" x14ac:dyDescent="0.25">
      <c r="B31" s="9" t="s">
        <v>50</v>
      </c>
      <c r="U31" s="9" t="s">
        <v>36</v>
      </c>
      <c r="V31" s="15"/>
      <c r="W31" s="15"/>
      <c r="X31" s="15"/>
      <c r="Y31" s="15"/>
      <c r="Z31" s="15"/>
    </row>
    <row r="32" spans="2:27" ht="9.75" customHeight="1" thickBot="1" x14ac:dyDescent="0.3">
      <c r="B32" s="15"/>
      <c r="C32" s="15"/>
      <c r="D32" s="15"/>
      <c r="E32" s="15"/>
      <c r="F32" s="15"/>
      <c r="G32" s="15"/>
      <c r="U32" s="9"/>
      <c r="V32" s="15"/>
      <c r="W32" s="15"/>
      <c r="X32" s="15"/>
      <c r="Y32" s="15"/>
      <c r="Z32" s="15"/>
    </row>
    <row r="33" spans="2:27" ht="63" customHeight="1" x14ac:dyDescent="0.25">
      <c r="C33" s="94" t="s">
        <v>44</v>
      </c>
      <c r="D33" s="95"/>
      <c r="E33" s="96"/>
      <c r="F33" s="167" t="s">
        <v>9</v>
      </c>
      <c r="G33" s="155"/>
      <c r="H33" s="168"/>
      <c r="I33" s="167" t="s">
        <v>29</v>
      </c>
      <c r="J33" s="155"/>
      <c r="K33" s="168"/>
      <c r="L33" s="33" t="s">
        <v>10</v>
      </c>
      <c r="M33" s="34"/>
      <c r="N33" s="35"/>
      <c r="O33" s="33" t="s">
        <v>1</v>
      </c>
      <c r="P33" s="34"/>
      <c r="Q33" s="35"/>
      <c r="U33" s="128"/>
      <c r="V33" s="36"/>
      <c r="W33" s="151" t="s">
        <v>35</v>
      </c>
      <c r="X33" s="166"/>
      <c r="Y33" s="167" t="s">
        <v>34</v>
      </c>
      <c r="Z33" s="168"/>
    </row>
    <row r="34" spans="2:27" ht="15.75" thickBot="1" x14ac:dyDescent="0.3">
      <c r="B34" s="10"/>
      <c r="C34" s="146">
        <v>2016</v>
      </c>
      <c r="D34" s="138"/>
      <c r="E34" s="139"/>
      <c r="F34" s="140">
        <v>2018</v>
      </c>
      <c r="G34" s="141"/>
      <c r="H34" s="142"/>
      <c r="I34" s="140">
        <v>2018</v>
      </c>
      <c r="J34" s="141"/>
      <c r="K34" s="142"/>
      <c r="L34" s="140">
        <v>2018</v>
      </c>
      <c r="M34" s="141"/>
      <c r="N34" s="142"/>
      <c r="O34" s="140">
        <v>2018</v>
      </c>
      <c r="P34" s="141"/>
      <c r="Q34" s="142"/>
      <c r="U34" s="129"/>
      <c r="V34" s="10"/>
      <c r="W34" s="146">
        <v>2016</v>
      </c>
      <c r="X34" s="139"/>
      <c r="Y34" s="147">
        <v>2018</v>
      </c>
      <c r="Z34" s="148"/>
    </row>
    <row r="35" spans="2:27" ht="15.75" customHeight="1" thickBot="1" x14ac:dyDescent="0.3">
      <c r="B35" s="11" t="s">
        <v>11</v>
      </c>
      <c r="C35" s="25" t="s">
        <v>2</v>
      </c>
      <c r="D35" s="26" t="s">
        <v>3</v>
      </c>
      <c r="E35" s="27" t="s">
        <v>4</v>
      </c>
      <c r="F35" s="28" t="s">
        <v>2</v>
      </c>
      <c r="G35" s="29" t="s">
        <v>3</v>
      </c>
      <c r="H35" s="30" t="s">
        <v>4</v>
      </c>
      <c r="I35" s="28" t="s">
        <v>2</v>
      </c>
      <c r="J35" s="29" t="s">
        <v>3</v>
      </c>
      <c r="K35" s="30" t="s">
        <v>4</v>
      </c>
      <c r="L35" s="28" t="s">
        <v>2</v>
      </c>
      <c r="M35" s="29" t="s">
        <v>3</v>
      </c>
      <c r="N35" s="30" t="s">
        <v>4</v>
      </c>
      <c r="O35" s="28" t="s">
        <v>2</v>
      </c>
      <c r="P35" s="29" t="s">
        <v>3</v>
      </c>
      <c r="Q35" s="30" t="s">
        <v>4</v>
      </c>
      <c r="U35" s="149" t="s">
        <v>11</v>
      </c>
      <c r="V35" s="150"/>
      <c r="W35" s="26" t="s">
        <v>32</v>
      </c>
      <c r="X35" s="26" t="s">
        <v>33</v>
      </c>
      <c r="Y35" s="28" t="s">
        <v>32</v>
      </c>
      <c r="Z35" s="30" t="s">
        <v>33</v>
      </c>
    </row>
    <row r="36" spans="2:27" x14ac:dyDescent="0.25">
      <c r="B36" s="12" t="s">
        <v>12</v>
      </c>
      <c r="C36" s="76">
        <f>C11/E11</f>
        <v>0.53751672580543985</v>
      </c>
      <c r="D36" s="77">
        <f>D11/E11</f>
        <v>0.46248333550897308</v>
      </c>
      <c r="E36" s="104">
        <f>C36+D36</f>
        <v>1.0000000613144129</v>
      </c>
      <c r="F36" s="105">
        <f>F11/H11</f>
        <v>0.4907749077490775</v>
      </c>
      <c r="G36" s="106">
        <f>G11/H11</f>
        <v>0.5092250922509225</v>
      </c>
      <c r="H36" s="107">
        <f>F36+G36</f>
        <v>1</v>
      </c>
      <c r="I36" s="105">
        <f>I11/K11</f>
        <v>0.5056179775280899</v>
      </c>
      <c r="J36" s="106">
        <f>J11/K11</f>
        <v>0.4943820224719101</v>
      </c>
      <c r="K36" s="107">
        <f>I36+J36</f>
        <v>1</v>
      </c>
      <c r="L36" s="105">
        <f>L11/N11</f>
        <v>0.48245651768686998</v>
      </c>
      <c r="M36" s="106">
        <f>M11/N11</f>
        <v>0.51754348231312997</v>
      </c>
      <c r="N36" s="107">
        <f>L36+M36</f>
        <v>1</v>
      </c>
      <c r="O36" s="23"/>
      <c r="P36" s="43"/>
      <c r="Q36" s="24"/>
      <c r="U36" s="130" t="s">
        <v>13</v>
      </c>
      <c r="V36" s="131"/>
      <c r="W36" s="76">
        <v>0.50822568750049646</v>
      </c>
      <c r="X36" s="77">
        <v>0.49177431249950349</v>
      </c>
      <c r="Y36" s="123">
        <v>0.54913294797687862</v>
      </c>
      <c r="Z36" s="1">
        <v>0.45086705202312138</v>
      </c>
    </row>
    <row r="37" spans="2:27" x14ac:dyDescent="0.25">
      <c r="B37" s="13" t="s">
        <v>13</v>
      </c>
      <c r="C37" s="78">
        <f t="shared" ref="C37:C47" si="1">C12/E12</f>
        <v>0.50822568750049646</v>
      </c>
      <c r="D37" s="79">
        <f t="shared" ref="D37:D47" si="2">D12/E12</f>
        <v>0.49177431249950349</v>
      </c>
      <c r="E37" s="80">
        <f t="shared" ref="E37:E47" si="3">C37+D37</f>
        <v>1</v>
      </c>
      <c r="F37" s="108">
        <f t="shared" ref="F37:F50" si="4">F12/H12</f>
        <v>0.54913294797687862</v>
      </c>
      <c r="G37" s="109">
        <f t="shared" ref="G37:G50" si="5">G12/H12</f>
        <v>0.45086705202312138</v>
      </c>
      <c r="H37" s="110">
        <f t="shared" ref="H37:H50" si="6">F37+G37</f>
        <v>1</v>
      </c>
      <c r="I37" s="108">
        <f t="shared" ref="I37:I50" si="7">I12/K12</f>
        <v>0.52222222222222225</v>
      </c>
      <c r="J37" s="109">
        <f t="shared" ref="J37:J50" si="8">J12/K12</f>
        <v>0.4777777777777778</v>
      </c>
      <c r="K37" s="110">
        <f t="shared" ref="K37:K50" si="9">I37+J37</f>
        <v>1</v>
      </c>
      <c r="L37" s="108">
        <f t="shared" ref="L37:L50" si="10">L12/N12</f>
        <v>0.52456232035536976</v>
      </c>
      <c r="M37" s="109">
        <f t="shared" ref="M37:M50" si="11">M12/N12</f>
        <v>0.47543767964463024</v>
      </c>
      <c r="N37" s="110">
        <f t="shared" ref="N37:N50" si="12">L37+M37</f>
        <v>1</v>
      </c>
      <c r="O37" s="23"/>
      <c r="P37" s="6"/>
      <c r="Q37" s="24"/>
      <c r="U37" s="13" t="s">
        <v>18</v>
      </c>
      <c r="V37" s="134"/>
      <c r="W37" s="78">
        <v>0.53</v>
      </c>
      <c r="X37" s="79">
        <v>0.47</v>
      </c>
      <c r="Y37" s="124">
        <v>0.57999999999999996</v>
      </c>
      <c r="Z37" s="80">
        <v>0.42</v>
      </c>
      <c r="AA37" s="15"/>
    </row>
    <row r="38" spans="2:27" x14ac:dyDescent="0.25">
      <c r="B38" s="13" t="s">
        <v>14</v>
      </c>
      <c r="C38" s="78">
        <f t="shared" si="1"/>
        <v>0.515596414009455</v>
      </c>
      <c r="D38" s="79">
        <f t="shared" si="2"/>
        <v>0.48440358599054484</v>
      </c>
      <c r="E38" s="80">
        <f t="shared" si="3"/>
        <v>0.99999999999999978</v>
      </c>
      <c r="F38" s="108">
        <f t="shared" si="4"/>
        <v>0.52606635071090047</v>
      </c>
      <c r="G38" s="109">
        <f t="shared" si="5"/>
        <v>0.47393364928909953</v>
      </c>
      <c r="H38" s="110">
        <f t="shared" si="6"/>
        <v>1</v>
      </c>
      <c r="I38" s="108">
        <f t="shared" si="7"/>
        <v>0.64646464646464652</v>
      </c>
      <c r="J38" s="109">
        <f t="shared" si="8"/>
        <v>0.35353535353535354</v>
      </c>
      <c r="K38" s="110">
        <f t="shared" si="9"/>
        <v>1</v>
      </c>
      <c r="L38" s="108">
        <f t="shared" si="10"/>
        <v>0.4877781259793168</v>
      </c>
      <c r="M38" s="109">
        <f t="shared" si="11"/>
        <v>0.5122218740206832</v>
      </c>
      <c r="N38" s="110">
        <f t="shared" si="12"/>
        <v>1</v>
      </c>
      <c r="O38" s="23"/>
      <c r="P38" s="6"/>
      <c r="Q38" s="24"/>
      <c r="U38" s="13" t="s">
        <v>19</v>
      </c>
      <c r="V38" s="134"/>
      <c r="W38" s="81">
        <v>0.52</v>
      </c>
      <c r="X38" s="82">
        <v>0.48</v>
      </c>
      <c r="Y38" s="125">
        <v>0.59</v>
      </c>
      <c r="Z38" s="83">
        <v>0.41</v>
      </c>
      <c r="AA38" s="15"/>
    </row>
    <row r="39" spans="2:27" ht="15.75" thickBot="1" x14ac:dyDescent="0.3">
      <c r="B39" s="13" t="s">
        <v>15</v>
      </c>
      <c r="C39" s="78">
        <f t="shared" si="1"/>
        <v>0.51325795642978189</v>
      </c>
      <c r="D39" s="79">
        <f t="shared" si="2"/>
        <v>0.48674204357021794</v>
      </c>
      <c r="E39" s="80">
        <f t="shared" si="3"/>
        <v>0.99999999999999978</v>
      </c>
      <c r="F39" s="108">
        <f t="shared" si="4"/>
        <v>0.5145631067961165</v>
      </c>
      <c r="G39" s="109">
        <f t="shared" si="5"/>
        <v>0.4854368932038835</v>
      </c>
      <c r="H39" s="110">
        <f t="shared" si="6"/>
        <v>1</v>
      </c>
      <c r="I39" s="108">
        <f t="shared" si="7"/>
        <v>0.5</v>
      </c>
      <c r="J39" s="109">
        <f t="shared" si="8"/>
        <v>0.5</v>
      </c>
      <c r="K39" s="110">
        <f t="shared" si="9"/>
        <v>1</v>
      </c>
      <c r="L39" s="108">
        <f t="shared" si="10"/>
        <v>0.42640376839384719</v>
      </c>
      <c r="M39" s="109">
        <f t="shared" si="11"/>
        <v>0.57359623160615281</v>
      </c>
      <c r="N39" s="110">
        <f t="shared" si="12"/>
        <v>1</v>
      </c>
      <c r="O39" s="23"/>
      <c r="P39" s="6"/>
      <c r="Q39" s="24"/>
      <c r="U39" s="132" t="s">
        <v>21</v>
      </c>
      <c r="V39" s="133"/>
      <c r="W39" s="84">
        <v>0.53</v>
      </c>
      <c r="X39" s="85">
        <v>0.47</v>
      </c>
      <c r="Y39" s="126">
        <v>0.57999999999999996</v>
      </c>
      <c r="Z39" s="86">
        <v>0.42</v>
      </c>
      <c r="AA39" s="15"/>
    </row>
    <row r="40" spans="2:27" x14ac:dyDescent="0.25">
      <c r="B40" s="13" t="s">
        <v>16</v>
      </c>
      <c r="C40" s="78">
        <f t="shared" si="1"/>
        <v>0.53637386927600805</v>
      </c>
      <c r="D40" s="79">
        <f t="shared" si="2"/>
        <v>0.46362613072399206</v>
      </c>
      <c r="E40" s="80">
        <f t="shared" si="3"/>
        <v>1</v>
      </c>
      <c r="F40" s="108">
        <f t="shared" si="4"/>
        <v>0.48058252427184467</v>
      </c>
      <c r="G40" s="109">
        <f t="shared" si="5"/>
        <v>0.51941747572815533</v>
      </c>
      <c r="H40" s="110">
        <f t="shared" si="6"/>
        <v>1</v>
      </c>
      <c r="I40" s="108">
        <f t="shared" si="7"/>
        <v>0.52127659574468088</v>
      </c>
      <c r="J40" s="109">
        <f t="shared" si="8"/>
        <v>0.47872340425531917</v>
      </c>
      <c r="K40" s="110">
        <f t="shared" si="9"/>
        <v>1</v>
      </c>
      <c r="L40" s="108">
        <f t="shared" si="10"/>
        <v>0.445549258492551</v>
      </c>
      <c r="M40" s="109">
        <f t="shared" si="11"/>
        <v>0.554450741507449</v>
      </c>
      <c r="N40" s="110">
        <f t="shared" si="12"/>
        <v>1</v>
      </c>
      <c r="O40" s="23"/>
      <c r="P40" s="6"/>
      <c r="Q40" s="24"/>
      <c r="U40" s="7" t="s">
        <v>48</v>
      </c>
      <c r="V40" s="2"/>
      <c r="W40" s="15"/>
      <c r="X40" s="15"/>
      <c r="Y40" s="15"/>
      <c r="Z40" s="15"/>
      <c r="AA40" s="15"/>
    </row>
    <row r="41" spans="2:27" x14ac:dyDescent="0.25">
      <c r="B41" s="13" t="s">
        <v>17</v>
      </c>
      <c r="C41" s="78">
        <f t="shared" si="1"/>
        <v>0.54203400250776634</v>
      </c>
      <c r="D41" s="79">
        <f t="shared" si="2"/>
        <v>0.45796596894753022</v>
      </c>
      <c r="E41" s="80">
        <f t="shared" si="3"/>
        <v>0.99999997145529651</v>
      </c>
      <c r="F41" s="108">
        <f t="shared" si="4"/>
        <v>0.55168776371308015</v>
      </c>
      <c r="G41" s="109">
        <f t="shared" si="5"/>
        <v>0.44831223628691985</v>
      </c>
      <c r="H41" s="110">
        <f t="shared" si="6"/>
        <v>1</v>
      </c>
      <c r="I41" s="108">
        <f t="shared" si="7"/>
        <v>0.55844155844155841</v>
      </c>
      <c r="J41" s="109">
        <f t="shared" si="8"/>
        <v>0.44155844155844154</v>
      </c>
      <c r="K41" s="110">
        <f t="shared" si="9"/>
        <v>1</v>
      </c>
      <c r="L41" s="108">
        <f t="shared" si="10"/>
        <v>0.50487727287349826</v>
      </c>
      <c r="M41" s="109">
        <f t="shared" si="11"/>
        <v>0.49512272712650168</v>
      </c>
      <c r="N41" s="110">
        <f t="shared" si="12"/>
        <v>1</v>
      </c>
      <c r="O41" s="23"/>
      <c r="P41" s="6"/>
      <c r="Q41" s="24"/>
      <c r="U41" s="37" t="s">
        <v>8</v>
      </c>
      <c r="V41" s="37"/>
      <c r="W41" s="15"/>
      <c r="X41" s="15"/>
      <c r="Y41" s="15"/>
      <c r="AA41" s="15"/>
    </row>
    <row r="42" spans="2:27" x14ac:dyDescent="0.25">
      <c r="B42" s="13" t="s">
        <v>18</v>
      </c>
      <c r="C42" s="78">
        <f t="shared" si="1"/>
        <v>0.52566938076910474</v>
      </c>
      <c r="D42" s="79">
        <f t="shared" si="2"/>
        <v>0.47433066934418644</v>
      </c>
      <c r="E42" s="80">
        <f t="shared" si="3"/>
        <v>1.0000000501132913</v>
      </c>
      <c r="F42" s="108">
        <f t="shared" si="4"/>
        <v>0.58143939393939392</v>
      </c>
      <c r="G42" s="109">
        <f t="shared" si="5"/>
        <v>0.41856060606060608</v>
      </c>
      <c r="H42" s="110">
        <f t="shared" si="6"/>
        <v>1</v>
      </c>
      <c r="I42" s="108">
        <f t="shared" si="7"/>
        <v>0.59621451104100942</v>
      </c>
      <c r="J42" s="109">
        <f t="shared" si="8"/>
        <v>0.40378548895899052</v>
      </c>
      <c r="K42" s="110">
        <f t="shared" si="9"/>
        <v>1</v>
      </c>
      <c r="L42" s="108">
        <f t="shared" si="10"/>
        <v>0.54128887805094328</v>
      </c>
      <c r="M42" s="109">
        <f t="shared" si="11"/>
        <v>0.45871112194905672</v>
      </c>
      <c r="N42" s="110">
        <f t="shared" si="12"/>
        <v>1</v>
      </c>
      <c r="O42" s="23"/>
      <c r="P42" s="6"/>
      <c r="Q42" s="24"/>
      <c r="U42" s="37" t="s">
        <v>40</v>
      </c>
      <c r="V42" s="37"/>
      <c r="W42" s="15"/>
      <c r="X42" s="15"/>
      <c r="Y42" s="15"/>
      <c r="Z42" s="15"/>
      <c r="AA42" s="15"/>
    </row>
    <row r="43" spans="2:27" x14ac:dyDescent="0.25">
      <c r="B43" s="13" t="s">
        <v>19</v>
      </c>
      <c r="C43" s="78">
        <f t="shared" si="1"/>
        <v>0.5161661129460311</v>
      </c>
      <c r="D43" s="79">
        <f t="shared" si="2"/>
        <v>0.48383388705396885</v>
      </c>
      <c r="E43" s="80">
        <f t="shared" si="3"/>
        <v>1</v>
      </c>
      <c r="F43" s="108">
        <f t="shared" si="4"/>
        <v>0.59090909090909094</v>
      </c>
      <c r="G43" s="109">
        <f t="shared" si="5"/>
        <v>0.40909090909090912</v>
      </c>
      <c r="H43" s="110">
        <f t="shared" si="6"/>
        <v>1</v>
      </c>
      <c r="I43" s="108">
        <f t="shared" si="7"/>
        <v>0.59302325581395354</v>
      </c>
      <c r="J43" s="109">
        <f t="shared" si="8"/>
        <v>0.40697674418604651</v>
      </c>
      <c r="K43" s="110">
        <f t="shared" si="9"/>
        <v>1</v>
      </c>
      <c r="L43" s="108">
        <f t="shared" si="10"/>
        <v>0.57765826475733817</v>
      </c>
      <c r="M43" s="109">
        <f t="shared" si="11"/>
        <v>0.42234173524266183</v>
      </c>
      <c r="N43" s="110">
        <f t="shared" si="12"/>
        <v>1</v>
      </c>
      <c r="O43" s="23"/>
      <c r="P43" s="6"/>
      <c r="Q43" s="24"/>
      <c r="U43" s="15"/>
      <c r="V43" s="15"/>
      <c r="W43" s="15"/>
      <c r="X43" s="15"/>
      <c r="Y43" s="15"/>
      <c r="Z43" s="15"/>
      <c r="AA43" s="15"/>
    </row>
    <row r="44" spans="2:27" x14ac:dyDescent="0.25">
      <c r="B44" s="13" t="s">
        <v>20</v>
      </c>
      <c r="C44" s="78">
        <f t="shared" si="1"/>
        <v>0.54310730116149497</v>
      </c>
      <c r="D44" s="79">
        <f t="shared" si="2"/>
        <v>0.45689269883850508</v>
      </c>
      <c r="E44" s="80">
        <f t="shared" si="3"/>
        <v>1</v>
      </c>
      <c r="F44" s="108">
        <f t="shared" si="4"/>
        <v>0.54105263157894734</v>
      </c>
      <c r="G44" s="109">
        <f t="shared" si="5"/>
        <v>0.4589473684210526</v>
      </c>
      <c r="H44" s="110">
        <f t="shared" si="6"/>
        <v>1</v>
      </c>
      <c r="I44" s="108">
        <f t="shared" si="7"/>
        <v>0.68240343347639487</v>
      </c>
      <c r="J44" s="109">
        <f t="shared" si="8"/>
        <v>0.31759656652360513</v>
      </c>
      <c r="K44" s="110">
        <f t="shared" si="9"/>
        <v>1</v>
      </c>
      <c r="L44" s="108">
        <f t="shared" si="10"/>
        <v>0.48889590355066337</v>
      </c>
      <c r="M44" s="109">
        <f t="shared" si="11"/>
        <v>0.51110409644933663</v>
      </c>
      <c r="N44" s="110">
        <f t="shared" si="12"/>
        <v>1</v>
      </c>
      <c r="O44" s="23"/>
      <c r="P44" s="6"/>
      <c r="Q44" s="24"/>
      <c r="U44" s="9" t="s">
        <v>37</v>
      </c>
      <c r="V44" s="9"/>
      <c r="W44" s="15"/>
      <c r="X44" s="15"/>
      <c r="Y44" s="15"/>
      <c r="Z44" s="15"/>
      <c r="AA44" s="15"/>
    </row>
    <row r="45" spans="2:27" ht="15.75" thickBot="1" x14ac:dyDescent="0.3">
      <c r="B45" s="13" t="s">
        <v>21</v>
      </c>
      <c r="C45" s="78">
        <f t="shared" si="1"/>
        <v>0.52971663310778849</v>
      </c>
      <c r="D45" s="79">
        <f t="shared" si="2"/>
        <v>0.47028335158110729</v>
      </c>
      <c r="E45" s="80">
        <f t="shared" si="3"/>
        <v>0.99999998468889584</v>
      </c>
      <c r="F45" s="108">
        <f t="shared" si="4"/>
        <v>0.57933579335793361</v>
      </c>
      <c r="G45" s="109">
        <f t="shared" si="5"/>
        <v>0.42066420664206644</v>
      </c>
      <c r="H45" s="110">
        <f t="shared" si="6"/>
        <v>1</v>
      </c>
      <c r="I45" s="108">
        <f t="shared" si="7"/>
        <v>0.58620689655172409</v>
      </c>
      <c r="J45" s="109">
        <f t="shared" si="8"/>
        <v>0.41379310344827586</v>
      </c>
      <c r="K45" s="110">
        <f t="shared" si="9"/>
        <v>1</v>
      </c>
      <c r="L45" s="108">
        <f t="shared" si="10"/>
        <v>0.54342839331930137</v>
      </c>
      <c r="M45" s="109">
        <f t="shared" si="11"/>
        <v>0.45657160668069863</v>
      </c>
      <c r="N45" s="110">
        <f t="shared" si="12"/>
        <v>1</v>
      </c>
      <c r="O45" s="23"/>
      <c r="P45" s="6"/>
      <c r="Q45" s="24"/>
      <c r="U45" s="9"/>
      <c r="V45" s="9"/>
      <c r="W45" s="15"/>
      <c r="X45" s="15"/>
      <c r="Y45" s="15"/>
      <c r="Z45" s="15"/>
      <c r="AA45" s="15"/>
    </row>
    <row r="46" spans="2:27" ht="15" customHeight="1" x14ac:dyDescent="0.25">
      <c r="B46" s="13" t="s">
        <v>22</v>
      </c>
      <c r="C46" s="78">
        <f t="shared" si="1"/>
        <v>0.53641470705566741</v>
      </c>
      <c r="D46" s="79">
        <f t="shared" si="2"/>
        <v>0.46358529294433248</v>
      </c>
      <c r="E46" s="80">
        <f t="shared" si="3"/>
        <v>0.99999999999999989</v>
      </c>
      <c r="F46" s="108">
        <f t="shared" si="4"/>
        <v>0.53941908713692943</v>
      </c>
      <c r="G46" s="109">
        <f t="shared" si="5"/>
        <v>0.46058091286307051</v>
      </c>
      <c r="H46" s="110">
        <f t="shared" si="6"/>
        <v>1</v>
      </c>
      <c r="I46" s="108">
        <f t="shared" si="7"/>
        <v>0.60902255639097747</v>
      </c>
      <c r="J46" s="109">
        <f t="shared" si="8"/>
        <v>0.39097744360902253</v>
      </c>
      <c r="K46" s="110">
        <f t="shared" si="9"/>
        <v>1</v>
      </c>
      <c r="L46" s="108">
        <f t="shared" si="10"/>
        <v>0.49408304740564385</v>
      </c>
      <c r="M46" s="109">
        <f t="shared" si="11"/>
        <v>0.5059169525943561</v>
      </c>
      <c r="N46" s="110">
        <f t="shared" si="12"/>
        <v>1</v>
      </c>
      <c r="O46" s="23"/>
      <c r="P46" s="6"/>
      <c r="Q46" s="24"/>
      <c r="U46" s="128"/>
      <c r="V46" s="128"/>
      <c r="W46" s="151" t="s">
        <v>35</v>
      </c>
      <c r="X46" s="152"/>
      <c r="Y46" s="155" t="s">
        <v>34</v>
      </c>
      <c r="Z46" s="155"/>
      <c r="AA46" s="15"/>
    </row>
    <row r="47" spans="2:27" x14ac:dyDescent="0.25">
      <c r="B47" s="13" t="s">
        <v>23</v>
      </c>
      <c r="C47" s="78">
        <f t="shared" si="1"/>
        <v>0.51334340625958275</v>
      </c>
      <c r="D47" s="79">
        <f t="shared" si="2"/>
        <v>0.48665659374041714</v>
      </c>
      <c r="E47" s="80">
        <f t="shared" si="3"/>
        <v>0.99999999999999989</v>
      </c>
      <c r="F47" s="108">
        <f t="shared" si="4"/>
        <v>0.50437317784256563</v>
      </c>
      <c r="G47" s="109">
        <f t="shared" si="5"/>
        <v>0.49562682215743442</v>
      </c>
      <c r="H47" s="110">
        <f t="shared" si="6"/>
        <v>1</v>
      </c>
      <c r="I47" s="108">
        <f t="shared" si="7"/>
        <v>0.55345911949685533</v>
      </c>
      <c r="J47" s="109">
        <f t="shared" si="8"/>
        <v>0.44654088050314467</v>
      </c>
      <c r="K47" s="110">
        <f t="shared" si="9"/>
        <v>1</v>
      </c>
      <c r="L47" s="108">
        <f t="shared" si="10"/>
        <v>0.42179417031436528</v>
      </c>
      <c r="M47" s="109">
        <f t="shared" si="11"/>
        <v>0.57820582968563472</v>
      </c>
      <c r="N47" s="110">
        <f t="shared" si="12"/>
        <v>1</v>
      </c>
      <c r="O47" s="23"/>
      <c r="P47" s="6"/>
      <c r="Q47" s="24"/>
      <c r="W47" s="153"/>
      <c r="X47" s="154"/>
      <c r="Y47" s="156"/>
      <c r="Z47" s="156"/>
      <c r="AA47" s="15"/>
    </row>
    <row r="48" spans="2:27" ht="15.75" thickBot="1" x14ac:dyDescent="0.3">
      <c r="B48" s="16" t="s">
        <v>25</v>
      </c>
      <c r="C48" s="56"/>
      <c r="D48" s="57"/>
      <c r="E48" s="58"/>
      <c r="F48" s="111">
        <f t="shared" si="4"/>
        <v>0.54315004659832244</v>
      </c>
      <c r="G48" s="112">
        <f t="shared" si="5"/>
        <v>0.45684995340167756</v>
      </c>
      <c r="H48" s="113">
        <f t="shared" si="6"/>
        <v>1</v>
      </c>
      <c r="I48" s="111">
        <f t="shared" si="7"/>
        <v>0.57231270358306185</v>
      </c>
      <c r="J48" s="112">
        <f t="shared" si="8"/>
        <v>0.42768729641693809</v>
      </c>
      <c r="K48" s="113">
        <f t="shared" si="9"/>
        <v>1</v>
      </c>
      <c r="L48" s="111">
        <f t="shared" si="10"/>
        <v>0.50319402956850234</v>
      </c>
      <c r="M48" s="112">
        <f t="shared" si="11"/>
        <v>0.49680597043149766</v>
      </c>
      <c r="N48" s="113">
        <f t="shared" si="12"/>
        <v>1</v>
      </c>
      <c r="O48" s="70" t="s">
        <v>28</v>
      </c>
      <c r="P48" s="62">
        <v>0</v>
      </c>
      <c r="Q48" s="63" t="s">
        <v>28</v>
      </c>
      <c r="U48" s="129"/>
      <c r="V48" s="10"/>
      <c r="W48" s="146">
        <v>2016</v>
      </c>
      <c r="X48" s="139"/>
      <c r="Y48" s="147">
        <v>2018</v>
      </c>
      <c r="Z48" s="148"/>
      <c r="AA48" s="15"/>
    </row>
    <row r="49" spans="2:32" ht="15.75" thickBot="1" x14ac:dyDescent="0.3">
      <c r="B49" s="17" t="s">
        <v>24</v>
      </c>
      <c r="C49" s="64"/>
      <c r="D49" s="65"/>
      <c r="E49" s="66"/>
      <c r="F49" s="114">
        <f t="shared" si="4"/>
        <v>0.4264705882352941</v>
      </c>
      <c r="G49" s="115">
        <f t="shared" si="5"/>
        <v>0.57352941176470584</v>
      </c>
      <c r="H49" s="116">
        <f t="shared" si="6"/>
        <v>1</v>
      </c>
      <c r="I49" s="114">
        <f t="shared" si="7"/>
        <v>0.59445843828715361</v>
      </c>
      <c r="J49" s="115">
        <f t="shared" si="8"/>
        <v>0.40554156171284633</v>
      </c>
      <c r="K49" s="116">
        <f t="shared" si="9"/>
        <v>1</v>
      </c>
      <c r="L49" s="111">
        <f t="shared" si="10"/>
        <v>0.46903967077145098</v>
      </c>
      <c r="M49" s="112">
        <f t="shared" si="11"/>
        <v>0.53096032922854897</v>
      </c>
      <c r="N49" s="113">
        <f t="shared" si="12"/>
        <v>1</v>
      </c>
      <c r="O49" s="70" t="s">
        <v>28</v>
      </c>
      <c r="P49" s="71">
        <v>0</v>
      </c>
      <c r="Q49" s="72" t="s">
        <v>28</v>
      </c>
      <c r="U49" s="149" t="s">
        <v>11</v>
      </c>
      <c r="V49" s="150"/>
      <c r="W49" s="26" t="s">
        <v>32</v>
      </c>
      <c r="X49" s="26" t="s">
        <v>33</v>
      </c>
      <c r="Y49" s="28" t="s">
        <v>32</v>
      </c>
      <c r="Z49" s="30" t="s">
        <v>33</v>
      </c>
      <c r="AA49" s="15"/>
    </row>
    <row r="50" spans="2:32" ht="15.75" thickBot="1" x14ac:dyDescent="0.3">
      <c r="B50" s="14" t="s">
        <v>27</v>
      </c>
      <c r="C50" s="38">
        <f>C25/E25</f>
        <v>0.53039047091358649</v>
      </c>
      <c r="D50" s="39">
        <f>D25/E25</f>
        <v>0.46960952908641357</v>
      </c>
      <c r="E50" s="39">
        <f>C50+D50</f>
        <v>1</v>
      </c>
      <c r="F50" s="117">
        <f t="shared" si="4"/>
        <v>0.53490386280963109</v>
      </c>
      <c r="G50" s="118">
        <f t="shared" si="5"/>
        <v>0.46509613719036896</v>
      </c>
      <c r="H50" s="119">
        <f t="shared" si="6"/>
        <v>1</v>
      </c>
      <c r="I50" s="38">
        <f t="shared" si="7"/>
        <v>0.57484857225266806</v>
      </c>
      <c r="J50" s="39">
        <f t="shared" si="8"/>
        <v>0.425151427747332</v>
      </c>
      <c r="K50" s="40">
        <f t="shared" si="9"/>
        <v>1</v>
      </c>
      <c r="L50" s="38">
        <f t="shared" si="10"/>
        <v>0.50032444561105704</v>
      </c>
      <c r="M50" s="39">
        <f t="shared" si="11"/>
        <v>0.49967555438894301</v>
      </c>
      <c r="N50" s="40">
        <f t="shared" si="12"/>
        <v>1</v>
      </c>
      <c r="O50" s="120">
        <v>1</v>
      </c>
      <c r="P50" s="120">
        <v>0</v>
      </c>
      <c r="Q50" s="121">
        <v>1</v>
      </c>
      <c r="U50" s="130" t="s">
        <v>12</v>
      </c>
      <c r="V50" s="131"/>
      <c r="W50" s="76">
        <v>0.54</v>
      </c>
      <c r="X50" s="77">
        <v>0.46</v>
      </c>
      <c r="Y50" s="87">
        <v>0.49</v>
      </c>
      <c r="Z50" s="122">
        <v>0.51</v>
      </c>
      <c r="AA50" s="15"/>
    </row>
    <row r="51" spans="2:32" ht="15.75" thickBot="1" x14ac:dyDescent="0.3">
      <c r="B51" s="7" t="s">
        <v>48</v>
      </c>
      <c r="C51" s="15"/>
      <c r="D51" s="15"/>
      <c r="E51" s="15"/>
      <c r="F51" s="15"/>
      <c r="G51" s="15"/>
      <c r="U51" s="132" t="s">
        <v>16</v>
      </c>
      <c r="V51" s="133"/>
      <c r="W51" s="88">
        <v>0.54</v>
      </c>
      <c r="X51" s="89">
        <v>0.46</v>
      </c>
      <c r="Y51" s="90">
        <v>0.48</v>
      </c>
      <c r="Z51" s="127">
        <v>0.52</v>
      </c>
    </row>
    <row r="52" spans="2:32" x14ac:dyDescent="0.25">
      <c r="B52" s="37" t="s">
        <v>8</v>
      </c>
      <c r="C52" s="15"/>
      <c r="D52" s="15"/>
      <c r="E52" s="15"/>
      <c r="G52" s="15"/>
      <c r="U52" s="7" t="s">
        <v>48</v>
      </c>
      <c r="V52" s="15"/>
      <c r="W52" s="15"/>
      <c r="X52" s="15"/>
      <c r="Y52" s="15"/>
      <c r="Z52" s="15"/>
    </row>
    <row r="53" spans="2:32" x14ac:dyDescent="0.25">
      <c r="B53" s="37" t="s">
        <v>45</v>
      </c>
      <c r="C53" s="15"/>
      <c r="D53" s="15"/>
      <c r="E53" s="15"/>
      <c r="F53" s="15"/>
      <c r="G53" s="15"/>
      <c r="U53" s="37" t="s">
        <v>8</v>
      </c>
      <c r="V53" s="15"/>
      <c r="W53" s="15"/>
      <c r="X53" s="15"/>
      <c r="Z53" s="15"/>
    </row>
    <row r="54" spans="2:32" x14ac:dyDescent="0.25">
      <c r="B54" s="102" t="s">
        <v>31</v>
      </c>
      <c r="C54" s="15"/>
      <c r="D54" s="15"/>
      <c r="E54" s="15"/>
      <c r="F54" s="15"/>
      <c r="G54" s="15"/>
      <c r="U54" s="37" t="s">
        <v>41</v>
      </c>
      <c r="V54" s="15"/>
      <c r="W54" s="15"/>
      <c r="X54" s="15"/>
      <c r="Y54" s="15"/>
      <c r="Z54" s="15"/>
    </row>
    <row r="55" spans="2:32" x14ac:dyDescent="0.25">
      <c r="B55" s="102"/>
      <c r="C55" s="15"/>
      <c r="D55" s="15"/>
      <c r="E55" s="15"/>
      <c r="F55" s="15"/>
      <c r="G55" s="15"/>
    </row>
    <row r="56" spans="2:32" x14ac:dyDescent="0.25">
      <c r="B56" s="102"/>
      <c r="C56" s="15"/>
      <c r="D56" s="15"/>
      <c r="E56" s="15"/>
      <c r="F56" s="15"/>
      <c r="G56" s="15"/>
    </row>
    <row r="57" spans="2:32" ht="15.75" customHeight="1" x14ac:dyDescent="0.25">
      <c r="C57" s="15"/>
      <c r="D57" s="15"/>
      <c r="E57" s="15"/>
      <c r="F57" s="15"/>
    </row>
    <row r="58" spans="2:32" x14ac:dyDescent="0.25">
      <c r="B58" s="20" t="s">
        <v>51</v>
      </c>
      <c r="C58" s="18"/>
      <c r="D58" s="18"/>
      <c r="E58" s="18"/>
      <c r="F58" s="18"/>
      <c r="G58" s="18"/>
      <c r="H58" s="18"/>
      <c r="I58" s="18"/>
      <c r="J58" s="19"/>
      <c r="K58" s="18"/>
      <c r="L58" s="18"/>
    </row>
    <row r="59" spans="2:32" ht="9.75" customHeight="1" thickBot="1" x14ac:dyDescent="0.3">
      <c r="B59" s="97"/>
      <c r="C59" s="97"/>
      <c r="D59" s="97"/>
      <c r="E59" s="97"/>
      <c r="F59" s="97"/>
      <c r="G59" s="97"/>
      <c r="H59" s="97"/>
      <c r="I59" s="97"/>
      <c r="J59" s="97"/>
      <c r="K59" s="97"/>
      <c r="L59" s="97"/>
      <c r="M59" s="97"/>
      <c r="N59" s="97"/>
      <c r="O59" s="97"/>
      <c r="P59" s="97"/>
      <c r="Q59" s="97"/>
    </row>
    <row r="60" spans="2:32" ht="15.75" thickBot="1" x14ac:dyDescent="0.3">
      <c r="B60" s="97"/>
      <c r="C60" s="91" t="s">
        <v>6</v>
      </c>
      <c r="D60" s="92"/>
      <c r="E60" s="93"/>
      <c r="F60" s="91"/>
      <c r="G60" s="92"/>
      <c r="H60" s="93"/>
      <c r="I60" s="91" t="s">
        <v>5</v>
      </c>
      <c r="J60" s="92"/>
      <c r="K60" s="93"/>
      <c r="L60" s="91"/>
      <c r="M60" s="92"/>
      <c r="N60" s="93"/>
      <c r="O60" s="91" t="s">
        <v>26</v>
      </c>
      <c r="P60" s="92"/>
      <c r="Q60" s="93"/>
      <c r="R60" s="91"/>
      <c r="S60" s="92"/>
      <c r="T60" s="93"/>
      <c r="U60" s="91" t="s">
        <v>7</v>
      </c>
      <c r="V60" s="92"/>
      <c r="W60" s="93"/>
      <c r="X60" s="91"/>
      <c r="Y60" s="92"/>
      <c r="Z60" s="93"/>
      <c r="AA60" s="91" t="s">
        <v>4</v>
      </c>
      <c r="AB60" s="92"/>
      <c r="AC60" s="93"/>
      <c r="AD60" s="91"/>
      <c r="AE60" s="92"/>
      <c r="AF60" s="93"/>
    </row>
    <row r="61" spans="2:32" s="99" customFormat="1" ht="36" customHeight="1" thickBot="1" x14ac:dyDescent="0.3">
      <c r="B61" s="98"/>
      <c r="C61" s="94" t="s">
        <v>38</v>
      </c>
      <c r="D61" s="95"/>
      <c r="E61" s="96"/>
      <c r="F61" s="143" t="s">
        <v>39</v>
      </c>
      <c r="G61" s="144"/>
      <c r="H61" s="145"/>
      <c r="I61" s="94" t="s">
        <v>38</v>
      </c>
      <c r="J61" s="95"/>
      <c r="K61" s="96"/>
      <c r="L61" s="143" t="s">
        <v>39</v>
      </c>
      <c r="M61" s="144"/>
      <c r="N61" s="145"/>
      <c r="O61" s="94" t="s">
        <v>38</v>
      </c>
      <c r="P61" s="95"/>
      <c r="Q61" s="96"/>
      <c r="R61" s="143" t="s">
        <v>39</v>
      </c>
      <c r="S61" s="144"/>
      <c r="T61" s="145"/>
      <c r="U61" s="94" t="s">
        <v>38</v>
      </c>
      <c r="V61" s="95"/>
      <c r="W61" s="96"/>
      <c r="X61" s="143" t="s">
        <v>39</v>
      </c>
      <c r="Y61" s="144"/>
      <c r="Z61" s="145"/>
      <c r="AA61" s="94" t="s">
        <v>38</v>
      </c>
      <c r="AB61" s="95"/>
      <c r="AC61" s="96"/>
      <c r="AD61" s="143" t="s">
        <v>39</v>
      </c>
      <c r="AE61" s="144"/>
      <c r="AF61" s="145"/>
    </row>
    <row r="62" spans="2:32" ht="15.75" thickBot="1" x14ac:dyDescent="0.3">
      <c r="B62" s="11" t="s">
        <v>11</v>
      </c>
      <c r="C62" s="25" t="s">
        <v>2</v>
      </c>
      <c r="D62" s="26" t="s">
        <v>3</v>
      </c>
      <c r="E62" s="27" t="s">
        <v>4</v>
      </c>
      <c r="F62" s="28" t="s">
        <v>2</v>
      </c>
      <c r="G62" s="29" t="s">
        <v>3</v>
      </c>
      <c r="H62" s="30" t="s">
        <v>4</v>
      </c>
      <c r="I62" s="25" t="s">
        <v>2</v>
      </c>
      <c r="J62" s="26" t="s">
        <v>3</v>
      </c>
      <c r="K62" s="27" t="s">
        <v>4</v>
      </c>
      <c r="L62" s="28" t="s">
        <v>2</v>
      </c>
      <c r="M62" s="29" t="s">
        <v>3</v>
      </c>
      <c r="N62" s="30" t="s">
        <v>4</v>
      </c>
      <c r="O62" s="25" t="s">
        <v>2</v>
      </c>
      <c r="P62" s="26" t="s">
        <v>3</v>
      </c>
      <c r="Q62" s="27" t="s">
        <v>4</v>
      </c>
      <c r="R62" s="28" t="s">
        <v>2</v>
      </c>
      <c r="S62" s="29" t="s">
        <v>3</v>
      </c>
      <c r="T62" s="30" t="s">
        <v>4</v>
      </c>
      <c r="U62" s="25" t="s">
        <v>2</v>
      </c>
      <c r="V62" s="26" t="s">
        <v>3</v>
      </c>
      <c r="W62" s="27" t="s">
        <v>4</v>
      </c>
      <c r="X62" s="28" t="s">
        <v>2</v>
      </c>
      <c r="Y62" s="29" t="s">
        <v>3</v>
      </c>
      <c r="Z62" s="30" t="s">
        <v>4</v>
      </c>
      <c r="AA62" s="25" t="s">
        <v>2</v>
      </c>
      <c r="AB62" s="26" t="s">
        <v>3</v>
      </c>
      <c r="AC62" s="27" t="s">
        <v>4</v>
      </c>
      <c r="AD62" s="28" t="s">
        <v>2</v>
      </c>
      <c r="AE62" s="29" t="s">
        <v>3</v>
      </c>
      <c r="AF62" s="30" t="s">
        <v>4</v>
      </c>
    </row>
    <row r="63" spans="2:32" x14ac:dyDescent="0.25">
      <c r="B63" s="21" t="s">
        <v>12</v>
      </c>
      <c r="C63" s="3">
        <v>29673.07</v>
      </c>
      <c r="D63" s="4">
        <v>13160.75</v>
      </c>
      <c r="E63" s="5">
        <v>42833.82</v>
      </c>
      <c r="F63" s="3">
        <v>113</v>
      </c>
      <c r="G63" s="4">
        <v>112</v>
      </c>
      <c r="H63" s="5">
        <v>225</v>
      </c>
      <c r="I63" s="3">
        <v>11559.07</v>
      </c>
      <c r="J63" s="4">
        <v>1616.64</v>
      </c>
      <c r="K63" s="5">
        <v>13175.72</v>
      </c>
      <c r="L63" s="3" t="s">
        <v>28</v>
      </c>
      <c r="M63" s="4" t="s">
        <v>28</v>
      </c>
      <c r="N63" s="5">
        <v>88</v>
      </c>
      <c r="O63" s="3">
        <v>12201.38</v>
      </c>
      <c r="P63" s="4">
        <v>12035.46</v>
      </c>
      <c r="Q63" s="5">
        <v>24236.85</v>
      </c>
      <c r="R63" s="3">
        <v>29</v>
      </c>
      <c r="S63" s="4">
        <v>35</v>
      </c>
      <c r="T63" s="5">
        <v>64</v>
      </c>
      <c r="U63" s="3">
        <v>32813.949999999997</v>
      </c>
      <c r="V63" s="4">
        <v>48079.95</v>
      </c>
      <c r="W63" s="5">
        <v>80893.919999999998</v>
      </c>
      <c r="X63" s="3">
        <v>36</v>
      </c>
      <c r="Y63" s="4">
        <v>128</v>
      </c>
      <c r="Z63" s="5">
        <v>164</v>
      </c>
      <c r="AA63" s="3">
        <v>87665.63</v>
      </c>
      <c r="AB63" s="4">
        <v>75428.12999999999</v>
      </c>
      <c r="AC63" s="5">
        <v>163093.79999999999</v>
      </c>
      <c r="AD63" s="3">
        <v>266</v>
      </c>
      <c r="AE63" s="4">
        <v>276</v>
      </c>
      <c r="AF63" s="5">
        <v>542</v>
      </c>
    </row>
    <row r="64" spans="2:32" x14ac:dyDescent="0.25">
      <c r="B64" s="22" t="s">
        <v>13</v>
      </c>
      <c r="C64" s="47">
        <v>11990.18</v>
      </c>
      <c r="D64" s="48">
        <v>4730.0600000000004</v>
      </c>
      <c r="E64" s="49">
        <v>16720.240000000002</v>
      </c>
      <c r="F64" s="47">
        <v>85</v>
      </c>
      <c r="G64" s="48">
        <v>43</v>
      </c>
      <c r="H64" s="49">
        <v>128</v>
      </c>
      <c r="I64" s="47">
        <v>5586.51</v>
      </c>
      <c r="J64" s="48">
        <v>602.26</v>
      </c>
      <c r="K64" s="49">
        <v>6188.77</v>
      </c>
      <c r="L64" s="47" t="s">
        <v>28</v>
      </c>
      <c r="M64" s="48" t="s">
        <v>28</v>
      </c>
      <c r="N64" s="49">
        <v>58</v>
      </c>
      <c r="O64" s="47">
        <v>6639.33</v>
      </c>
      <c r="P64" s="48">
        <v>7048.79</v>
      </c>
      <c r="Q64" s="49">
        <v>13688.13</v>
      </c>
      <c r="R64" s="47">
        <v>25</v>
      </c>
      <c r="S64" s="48">
        <v>35</v>
      </c>
      <c r="T64" s="49">
        <v>60</v>
      </c>
      <c r="U64" s="47">
        <v>16282.76</v>
      </c>
      <c r="V64" s="48">
        <v>27493.3</v>
      </c>
      <c r="W64" s="49">
        <v>43776.04</v>
      </c>
      <c r="X64" s="47">
        <v>24</v>
      </c>
      <c r="Y64" s="48">
        <v>75</v>
      </c>
      <c r="Z64" s="49">
        <v>99</v>
      </c>
      <c r="AA64" s="47">
        <v>41588.549999999996</v>
      </c>
      <c r="AB64" s="48">
        <v>40242.31</v>
      </c>
      <c r="AC64" s="49">
        <v>81830.850000000006</v>
      </c>
      <c r="AD64" s="47">
        <v>190</v>
      </c>
      <c r="AE64" s="48">
        <v>156</v>
      </c>
      <c r="AF64" s="49">
        <v>346</v>
      </c>
    </row>
    <row r="65" spans="2:32" x14ac:dyDescent="0.25">
      <c r="B65" s="22" t="s">
        <v>14</v>
      </c>
      <c r="C65" s="47">
        <v>11966.66</v>
      </c>
      <c r="D65" s="48">
        <v>4865.12</v>
      </c>
      <c r="E65" s="49">
        <v>16831.78</v>
      </c>
      <c r="F65" s="47">
        <v>53</v>
      </c>
      <c r="G65" s="48">
        <v>40</v>
      </c>
      <c r="H65" s="49">
        <v>93</v>
      </c>
      <c r="I65" s="47">
        <v>5016.26</v>
      </c>
      <c r="J65" s="48">
        <v>680.45</v>
      </c>
      <c r="K65" s="49">
        <v>5696.71</v>
      </c>
      <c r="L65" s="47" t="s">
        <v>28</v>
      </c>
      <c r="M65" s="48" t="s">
        <v>28</v>
      </c>
      <c r="N65" s="49">
        <v>31</v>
      </c>
      <c r="O65" s="47">
        <v>4853.18</v>
      </c>
      <c r="P65" s="48">
        <v>5002.04</v>
      </c>
      <c r="Q65" s="49">
        <v>9855.2199999999993</v>
      </c>
      <c r="R65" s="47">
        <v>12</v>
      </c>
      <c r="S65" s="48">
        <v>15</v>
      </c>
      <c r="T65" s="49">
        <v>27</v>
      </c>
      <c r="U65" s="47">
        <v>13797.04</v>
      </c>
      <c r="V65" s="48">
        <v>23327.279999999999</v>
      </c>
      <c r="W65" s="49">
        <v>37124.310000000005</v>
      </c>
      <c r="X65" s="47">
        <v>13</v>
      </c>
      <c r="Y65" s="48">
        <v>45</v>
      </c>
      <c r="Z65" s="49">
        <v>58</v>
      </c>
      <c r="AA65" s="47">
        <v>36493.279999999999</v>
      </c>
      <c r="AB65" s="48">
        <v>34285.49</v>
      </c>
      <c r="AC65" s="49">
        <v>70778.760000000009</v>
      </c>
      <c r="AD65" s="47">
        <v>111</v>
      </c>
      <c r="AE65" s="48">
        <v>100</v>
      </c>
      <c r="AF65" s="49">
        <v>211</v>
      </c>
    </row>
    <row r="66" spans="2:32" x14ac:dyDescent="0.25">
      <c r="B66" s="22" t="s">
        <v>15</v>
      </c>
      <c r="C66" s="47">
        <v>3641.05</v>
      </c>
      <c r="D66" s="48">
        <v>1682.05</v>
      </c>
      <c r="E66" s="49">
        <v>5323.11</v>
      </c>
      <c r="F66" s="47">
        <v>18</v>
      </c>
      <c r="G66" s="48">
        <v>16</v>
      </c>
      <c r="H66" s="49">
        <v>34</v>
      </c>
      <c r="I66" s="47">
        <v>3159.37</v>
      </c>
      <c r="J66" s="48">
        <v>357.77</v>
      </c>
      <c r="K66" s="49">
        <v>3517.14</v>
      </c>
      <c r="L66" s="47" t="s">
        <v>28</v>
      </c>
      <c r="M66" s="48" t="s">
        <v>28</v>
      </c>
      <c r="N66" s="49">
        <v>20</v>
      </c>
      <c r="O66" s="47">
        <v>3131.96</v>
      </c>
      <c r="P66" s="48">
        <v>2798.43</v>
      </c>
      <c r="Q66" s="49">
        <v>5930.39</v>
      </c>
      <c r="R66" s="47">
        <v>7</v>
      </c>
      <c r="S66" s="48">
        <v>9</v>
      </c>
      <c r="T66" s="49">
        <v>16</v>
      </c>
      <c r="U66" s="47">
        <v>7253.1</v>
      </c>
      <c r="V66" s="48">
        <v>11885.789999999999</v>
      </c>
      <c r="W66" s="49">
        <v>19138.89</v>
      </c>
      <c r="X66" s="47">
        <v>8</v>
      </c>
      <c r="Y66" s="48">
        <v>25</v>
      </c>
      <c r="Z66" s="49">
        <v>33</v>
      </c>
      <c r="AA66" s="47">
        <v>17977.25</v>
      </c>
      <c r="AB66" s="48">
        <v>17048.5</v>
      </c>
      <c r="AC66" s="49">
        <v>35025.760000000002</v>
      </c>
      <c r="AD66" s="47">
        <v>53</v>
      </c>
      <c r="AE66" s="48">
        <v>50</v>
      </c>
      <c r="AF66" s="49">
        <v>103</v>
      </c>
    </row>
    <row r="67" spans="2:32" x14ac:dyDescent="0.25">
      <c r="B67" s="22" t="s">
        <v>16</v>
      </c>
      <c r="C67" s="47">
        <v>23642.25</v>
      </c>
      <c r="D67" s="48">
        <v>10834.49</v>
      </c>
      <c r="E67" s="49">
        <v>34476.74</v>
      </c>
      <c r="F67" s="47">
        <v>66</v>
      </c>
      <c r="G67" s="48">
        <v>72</v>
      </c>
      <c r="H67" s="49">
        <v>138</v>
      </c>
      <c r="I67" s="47">
        <v>9660.1299999999992</v>
      </c>
      <c r="J67" s="48">
        <v>1433.61</v>
      </c>
      <c r="K67" s="49">
        <v>11093.74</v>
      </c>
      <c r="L67" s="47" t="s">
        <v>28</v>
      </c>
      <c r="M67" s="48" t="s">
        <v>28</v>
      </c>
      <c r="N67" s="49">
        <v>63</v>
      </c>
      <c r="O67" s="47">
        <v>12789.39</v>
      </c>
      <c r="P67" s="48">
        <v>11284.81</v>
      </c>
      <c r="Q67" s="49">
        <v>24074.2</v>
      </c>
      <c r="R67" s="47">
        <v>27</v>
      </c>
      <c r="S67" s="48">
        <v>31</v>
      </c>
      <c r="T67" s="49">
        <v>58</v>
      </c>
      <c r="U67" s="47">
        <v>32282.429999999997</v>
      </c>
      <c r="V67" s="48">
        <v>44995.7</v>
      </c>
      <c r="W67" s="49">
        <v>77278.11</v>
      </c>
      <c r="X67" s="47">
        <v>43</v>
      </c>
      <c r="Y67" s="48">
        <v>105</v>
      </c>
      <c r="Z67" s="49">
        <v>148</v>
      </c>
      <c r="AA67" s="47">
        <v>80792.949999999983</v>
      </c>
      <c r="AB67" s="48">
        <v>69835.100000000006</v>
      </c>
      <c r="AC67" s="49">
        <v>150628.04</v>
      </c>
      <c r="AD67" s="47">
        <v>198</v>
      </c>
      <c r="AE67" s="48">
        <v>214</v>
      </c>
      <c r="AF67" s="49">
        <v>412</v>
      </c>
    </row>
    <row r="68" spans="2:32" x14ac:dyDescent="0.25">
      <c r="B68" s="22" t="s">
        <v>17</v>
      </c>
      <c r="C68" s="47">
        <v>52896.3</v>
      </c>
      <c r="D68" s="48">
        <v>21162.66</v>
      </c>
      <c r="E68" s="49">
        <v>74058.95</v>
      </c>
      <c r="F68" s="47">
        <v>182</v>
      </c>
      <c r="G68" s="48">
        <v>98</v>
      </c>
      <c r="H68" s="49">
        <v>280</v>
      </c>
      <c r="I68" s="47">
        <v>21289.23</v>
      </c>
      <c r="J68" s="48">
        <v>3246.35</v>
      </c>
      <c r="K68" s="49">
        <v>24535.58</v>
      </c>
      <c r="L68" s="47" t="s">
        <v>28</v>
      </c>
      <c r="M68" s="48" t="s">
        <v>28</v>
      </c>
      <c r="N68" s="49">
        <v>180</v>
      </c>
      <c r="O68" s="47">
        <v>26090.06</v>
      </c>
      <c r="P68" s="48">
        <v>25197.38</v>
      </c>
      <c r="Q68" s="49">
        <v>51287.44</v>
      </c>
      <c r="R68" s="47">
        <v>63</v>
      </c>
      <c r="S68" s="48">
        <v>101</v>
      </c>
      <c r="T68" s="49">
        <v>164</v>
      </c>
      <c r="U68" s="47">
        <v>88465.159999999989</v>
      </c>
      <c r="V68" s="48">
        <v>110139.28</v>
      </c>
      <c r="W68" s="49">
        <v>198604.45</v>
      </c>
      <c r="X68" s="47">
        <v>84</v>
      </c>
      <c r="Y68" s="48">
        <v>223</v>
      </c>
      <c r="Z68" s="49">
        <v>307</v>
      </c>
      <c r="AA68" s="47">
        <v>189889.53</v>
      </c>
      <c r="AB68" s="48">
        <v>160438.17000000001</v>
      </c>
      <c r="AC68" s="49">
        <v>350327.69000000006</v>
      </c>
      <c r="AD68" s="47">
        <v>523</v>
      </c>
      <c r="AE68" s="48">
        <v>425</v>
      </c>
      <c r="AF68" s="49">
        <v>948</v>
      </c>
    </row>
    <row r="69" spans="2:32" x14ac:dyDescent="0.25">
      <c r="B69" s="22" t="s">
        <v>18</v>
      </c>
      <c r="C69" s="47">
        <v>33295.839999999997</v>
      </c>
      <c r="D69" s="48">
        <v>12894.36</v>
      </c>
      <c r="E69" s="49">
        <v>46190.2</v>
      </c>
      <c r="F69" s="47">
        <v>115</v>
      </c>
      <c r="G69" s="48">
        <v>77</v>
      </c>
      <c r="H69" s="49">
        <v>192</v>
      </c>
      <c r="I69" s="47">
        <v>12867.24</v>
      </c>
      <c r="J69" s="48">
        <v>1721.93</v>
      </c>
      <c r="K69" s="49">
        <v>14589.17</v>
      </c>
      <c r="L69" s="47" t="s">
        <v>28</v>
      </c>
      <c r="M69" s="48" t="s">
        <v>28</v>
      </c>
      <c r="N69" s="49">
        <v>95</v>
      </c>
      <c r="O69" s="47">
        <v>15989.82</v>
      </c>
      <c r="P69" s="48">
        <v>14515.07</v>
      </c>
      <c r="Q69" s="49">
        <v>30504.89</v>
      </c>
      <c r="R69" s="47">
        <v>42</v>
      </c>
      <c r="S69" s="48">
        <v>39</v>
      </c>
      <c r="T69" s="49">
        <v>81</v>
      </c>
      <c r="U69" s="47">
        <v>41655.08</v>
      </c>
      <c r="V69" s="48">
        <v>65012.15</v>
      </c>
      <c r="W69" s="49">
        <v>106667.23000000001</v>
      </c>
      <c r="X69" s="47">
        <v>46</v>
      </c>
      <c r="Y69" s="48">
        <v>105</v>
      </c>
      <c r="Z69" s="49">
        <v>151</v>
      </c>
      <c r="AA69" s="47">
        <v>104896.2</v>
      </c>
      <c r="AB69" s="48">
        <v>94651.659999999989</v>
      </c>
      <c r="AC69" s="49">
        <v>199547.86</v>
      </c>
      <c r="AD69" s="47">
        <v>307</v>
      </c>
      <c r="AE69" s="48">
        <v>221</v>
      </c>
      <c r="AF69" s="49">
        <v>528</v>
      </c>
    </row>
    <row r="70" spans="2:32" x14ac:dyDescent="0.25">
      <c r="B70" s="22" t="s">
        <v>19</v>
      </c>
      <c r="C70" s="47">
        <v>10142.370000000001</v>
      </c>
      <c r="D70" s="48">
        <v>4659.78</v>
      </c>
      <c r="E70" s="49">
        <v>14802.15</v>
      </c>
      <c r="F70" s="47">
        <v>41</v>
      </c>
      <c r="G70" s="48">
        <v>27</v>
      </c>
      <c r="H70" s="49">
        <v>68</v>
      </c>
      <c r="I70" s="47">
        <v>4005.57</v>
      </c>
      <c r="J70" s="48">
        <v>502.47</v>
      </c>
      <c r="K70" s="49">
        <v>4508.04</v>
      </c>
      <c r="L70" s="47" t="s">
        <v>28</v>
      </c>
      <c r="M70" s="48" t="s">
        <v>28</v>
      </c>
      <c r="N70" s="49">
        <v>17</v>
      </c>
      <c r="O70" s="47">
        <v>3831</v>
      </c>
      <c r="P70" s="48">
        <v>3631.26</v>
      </c>
      <c r="Q70" s="49">
        <v>7462.25</v>
      </c>
      <c r="R70" s="47">
        <v>9</v>
      </c>
      <c r="S70" s="48">
        <v>9</v>
      </c>
      <c r="T70" s="49">
        <v>18</v>
      </c>
      <c r="U70" s="47">
        <v>9872.58</v>
      </c>
      <c r="V70" s="48">
        <v>17752.29</v>
      </c>
      <c r="W70" s="49">
        <v>27624.87</v>
      </c>
      <c r="X70" s="47">
        <v>10</v>
      </c>
      <c r="Y70" s="48">
        <v>18</v>
      </c>
      <c r="Z70" s="49">
        <v>28</v>
      </c>
      <c r="AA70" s="47">
        <v>28634.960000000003</v>
      </c>
      <c r="AB70" s="48">
        <v>26841.270000000004</v>
      </c>
      <c r="AC70" s="49">
        <v>55476.22</v>
      </c>
      <c r="AD70" s="47">
        <v>78</v>
      </c>
      <c r="AE70" s="48">
        <v>54</v>
      </c>
      <c r="AF70" s="49">
        <v>132</v>
      </c>
    </row>
    <row r="71" spans="2:32" x14ac:dyDescent="0.25">
      <c r="B71" s="22" t="s">
        <v>20</v>
      </c>
      <c r="C71" s="47">
        <v>28193.21</v>
      </c>
      <c r="D71" s="48">
        <v>10643.75</v>
      </c>
      <c r="E71" s="49">
        <v>38836.959999999999</v>
      </c>
      <c r="F71" s="47">
        <v>93</v>
      </c>
      <c r="G71" s="48">
        <v>61</v>
      </c>
      <c r="H71" s="49">
        <v>154</v>
      </c>
      <c r="I71" s="47">
        <v>11578.51</v>
      </c>
      <c r="J71" s="48">
        <v>1435.53</v>
      </c>
      <c r="K71" s="49">
        <v>13014.04</v>
      </c>
      <c r="L71" s="47" t="s">
        <v>28</v>
      </c>
      <c r="M71" s="48" t="s">
        <v>28</v>
      </c>
      <c r="N71" s="49">
        <v>92</v>
      </c>
      <c r="O71" s="47">
        <v>13650.66</v>
      </c>
      <c r="P71" s="48">
        <v>13023.81</v>
      </c>
      <c r="Q71" s="49">
        <v>26674.47</v>
      </c>
      <c r="R71" s="47">
        <v>35</v>
      </c>
      <c r="S71" s="48">
        <v>56</v>
      </c>
      <c r="T71" s="49">
        <v>91</v>
      </c>
      <c r="U71" s="47">
        <v>45673.46</v>
      </c>
      <c r="V71" s="48">
        <v>58577.3</v>
      </c>
      <c r="W71" s="49">
        <v>104250.76999999999</v>
      </c>
      <c r="X71" s="47">
        <v>39</v>
      </c>
      <c r="Y71" s="48">
        <v>99</v>
      </c>
      <c r="Z71" s="49">
        <v>138</v>
      </c>
      <c r="AA71" s="47">
        <v>100434.84</v>
      </c>
      <c r="AB71" s="48">
        <v>84491.48</v>
      </c>
      <c r="AC71" s="49">
        <v>184926.33</v>
      </c>
      <c r="AD71" s="47">
        <v>257</v>
      </c>
      <c r="AE71" s="48">
        <v>218</v>
      </c>
      <c r="AF71" s="49">
        <v>475</v>
      </c>
    </row>
    <row r="72" spans="2:32" x14ac:dyDescent="0.25">
      <c r="B72" s="22" t="s">
        <v>21</v>
      </c>
      <c r="C72" s="47">
        <v>68384.84</v>
      </c>
      <c r="D72" s="48">
        <v>33341.879999999997</v>
      </c>
      <c r="E72" s="49">
        <v>101726.72</v>
      </c>
      <c r="F72" s="47">
        <v>189</v>
      </c>
      <c r="G72" s="48">
        <v>108</v>
      </c>
      <c r="H72" s="49">
        <v>297</v>
      </c>
      <c r="I72" s="47">
        <v>35814.81</v>
      </c>
      <c r="J72" s="48">
        <v>6267.78</v>
      </c>
      <c r="K72" s="49">
        <v>42082.59</v>
      </c>
      <c r="L72" s="47" t="s">
        <v>28</v>
      </c>
      <c r="M72" s="48" t="s">
        <v>28</v>
      </c>
      <c r="N72" s="49">
        <v>201</v>
      </c>
      <c r="O72" s="47">
        <v>51405.69</v>
      </c>
      <c r="P72" s="48">
        <v>44806.36</v>
      </c>
      <c r="Q72" s="49">
        <v>96212.05</v>
      </c>
      <c r="R72" s="47">
        <v>70</v>
      </c>
      <c r="S72" s="48">
        <v>83</v>
      </c>
      <c r="T72" s="49">
        <v>153</v>
      </c>
      <c r="U72" s="47">
        <v>188842.61</v>
      </c>
      <c r="V72" s="48">
        <v>221907.03</v>
      </c>
      <c r="W72" s="49">
        <v>410749.61999999994</v>
      </c>
      <c r="X72" s="47">
        <v>155</v>
      </c>
      <c r="Y72" s="48">
        <v>261</v>
      </c>
      <c r="Z72" s="49">
        <v>416</v>
      </c>
      <c r="AA72" s="47">
        <v>345968.92999999993</v>
      </c>
      <c r="AB72" s="48">
        <v>307151.85000000003</v>
      </c>
      <c r="AC72" s="49">
        <v>653120.75999999989</v>
      </c>
      <c r="AD72" s="47">
        <v>628</v>
      </c>
      <c r="AE72" s="48">
        <v>456</v>
      </c>
      <c r="AF72" s="49">
        <v>1084</v>
      </c>
    </row>
    <row r="73" spans="2:32" x14ac:dyDescent="0.25">
      <c r="B73" s="22" t="s">
        <v>22</v>
      </c>
      <c r="C73" s="47">
        <v>15056.61</v>
      </c>
      <c r="D73" s="48">
        <v>5349.65</v>
      </c>
      <c r="E73" s="49">
        <v>20406.25</v>
      </c>
      <c r="F73" s="47">
        <v>41</v>
      </c>
      <c r="G73" s="48">
        <v>25</v>
      </c>
      <c r="H73" s="49">
        <v>66</v>
      </c>
      <c r="I73" s="47">
        <v>10083.200000000001</v>
      </c>
      <c r="J73" s="48">
        <v>1633.27</v>
      </c>
      <c r="K73" s="49">
        <v>11716.47</v>
      </c>
      <c r="L73" s="47" t="s">
        <v>28</v>
      </c>
      <c r="M73" s="48" t="s">
        <v>28</v>
      </c>
      <c r="N73" s="49">
        <v>43</v>
      </c>
      <c r="O73" s="47">
        <v>9871.26</v>
      </c>
      <c r="P73" s="48">
        <v>10578.95</v>
      </c>
      <c r="Q73" s="49">
        <v>20450.21</v>
      </c>
      <c r="R73" s="47">
        <v>19</v>
      </c>
      <c r="S73" s="48">
        <v>38</v>
      </c>
      <c r="T73" s="49">
        <v>57</v>
      </c>
      <c r="U73" s="47">
        <v>34577.85</v>
      </c>
      <c r="V73" s="48">
        <v>42755.290000000008</v>
      </c>
      <c r="W73" s="49">
        <v>77333.14</v>
      </c>
      <c r="X73" s="47">
        <v>26</v>
      </c>
      <c r="Y73" s="48">
        <v>47</v>
      </c>
      <c r="Z73" s="49">
        <v>73</v>
      </c>
      <c r="AA73" s="47">
        <v>70324.88</v>
      </c>
      <c r="AB73" s="48">
        <v>60776.810000000005</v>
      </c>
      <c r="AC73" s="49">
        <v>131101.69</v>
      </c>
      <c r="AD73" s="47">
        <v>130</v>
      </c>
      <c r="AE73" s="48">
        <v>111</v>
      </c>
      <c r="AF73" s="49">
        <v>241</v>
      </c>
    </row>
    <row r="74" spans="2:32" ht="15.75" thickBot="1" x14ac:dyDescent="0.3">
      <c r="B74" s="22" t="s">
        <v>23</v>
      </c>
      <c r="C74" s="47">
        <v>28249.64</v>
      </c>
      <c r="D74" s="48">
        <v>14224.93</v>
      </c>
      <c r="E74" s="49">
        <v>42474.57</v>
      </c>
      <c r="F74" s="47">
        <v>59</v>
      </c>
      <c r="G74" s="48">
        <v>39</v>
      </c>
      <c r="H74" s="49">
        <v>98</v>
      </c>
      <c r="I74" s="47">
        <v>15310.43</v>
      </c>
      <c r="J74" s="48">
        <v>2305.36</v>
      </c>
      <c r="K74" s="49">
        <v>17615.79</v>
      </c>
      <c r="L74" s="100" t="s">
        <v>28</v>
      </c>
      <c r="M74" s="101" t="s">
        <v>28</v>
      </c>
      <c r="N74" s="49">
        <v>59</v>
      </c>
      <c r="O74" s="47">
        <v>18458.57</v>
      </c>
      <c r="P74" s="48">
        <v>18869.73</v>
      </c>
      <c r="Q74" s="49">
        <v>37328.300000000003</v>
      </c>
      <c r="R74" s="47">
        <v>23</v>
      </c>
      <c r="S74" s="48">
        <v>37</v>
      </c>
      <c r="T74" s="49">
        <v>60</v>
      </c>
      <c r="U74" s="47">
        <v>47011.61</v>
      </c>
      <c r="V74" s="48">
        <v>68389.58</v>
      </c>
      <c r="W74" s="49">
        <v>115401.15</v>
      </c>
      <c r="X74" s="47">
        <v>30</v>
      </c>
      <c r="Y74" s="48">
        <v>89</v>
      </c>
      <c r="Z74" s="49">
        <v>119</v>
      </c>
      <c r="AA74" s="47">
        <v>109967.3</v>
      </c>
      <c r="AB74" s="48">
        <v>104250.51000000001</v>
      </c>
      <c r="AC74" s="49">
        <v>214217.77000000002</v>
      </c>
      <c r="AD74" s="47">
        <v>173</v>
      </c>
      <c r="AE74" s="48">
        <v>170</v>
      </c>
      <c r="AF74" s="49">
        <v>343</v>
      </c>
    </row>
    <row r="75" spans="2:32" ht="15.75" thickBot="1" x14ac:dyDescent="0.3">
      <c r="B75" s="14" t="s">
        <v>27</v>
      </c>
      <c r="C75" s="73">
        <v>317132.02</v>
      </c>
      <c r="D75" s="74">
        <v>137549.47</v>
      </c>
      <c r="E75" s="75">
        <v>454681.49</v>
      </c>
      <c r="F75" s="73">
        <v>1055</v>
      </c>
      <c r="G75" s="74">
        <v>718</v>
      </c>
      <c r="H75" s="75">
        <v>1773</v>
      </c>
      <c r="I75" s="73">
        <v>145930.32</v>
      </c>
      <c r="J75" s="74">
        <v>21803.43</v>
      </c>
      <c r="K75" s="75">
        <v>167733.75</v>
      </c>
      <c r="L75" s="73">
        <v>922</v>
      </c>
      <c r="M75" s="74">
        <v>11</v>
      </c>
      <c r="N75" s="75">
        <v>947</v>
      </c>
      <c r="O75" s="73">
        <v>178912.29</v>
      </c>
      <c r="P75" s="74">
        <v>168792.1</v>
      </c>
      <c r="Q75" s="75">
        <v>347704.39</v>
      </c>
      <c r="R75" s="73">
        <v>361</v>
      </c>
      <c r="S75" s="74">
        <v>488</v>
      </c>
      <c r="T75" s="75">
        <v>849</v>
      </c>
      <c r="U75" s="73">
        <v>558527.61</v>
      </c>
      <c r="V75" s="74">
        <v>740314.95</v>
      </c>
      <c r="W75" s="75">
        <v>1298842.55</v>
      </c>
      <c r="X75" s="73">
        <v>514</v>
      </c>
      <c r="Y75" s="74">
        <v>1220</v>
      </c>
      <c r="Z75" s="75">
        <v>1734</v>
      </c>
      <c r="AA75" s="73">
        <v>1214634.25</v>
      </c>
      <c r="AB75" s="74">
        <v>1075441.31</v>
      </c>
      <c r="AC75" s="75">
        <v>2290075.5499999998</v>
      </c>
      <c r="AD75" s="73">
        <v>2914</v>
      </c>
      <c r="AE75" s="74">
        <v>2451</v>
      </c>
      <c r="AF75" s="75">
        <v>5365</v>
      </c>
    </row>
    <row r="76" spans="2:32" x14ac:dyDescent="0.25">
      <c r="B76" s="2" t="s">
        <v>46</v>
      </c>
    </row>
    <row r="77" spans="2:32" x14ac:dyDescent="0.25">
      <c r="B77" s="37" t="s">
        <v>8</v>
      </c>
    </row>
    <row r="78" spans="2:32" ht="15" customHeight="1" x14ac:dyDescent="0.25">
      <c r="B78" s="37" t="s">
        <v>42</v>
      </c>
    </row>
    <row r="79" spans="2:32" x14ac:dyDescent="0.25">
      <c r="B79" s="102" t="s">
        <v>31</v>
      </c>
    </row>
    <row r="81" spans="12:12" ht="15.75" customHeight="1" x14ac:dyDescent="0.25"/>
    <row r="82" spans="12:12" x14ac:dyDescent="0.25">
      <c r="L82" s="103"/>
    </row>
    <row r="83" spans="12:12" x14ac:dyDescent="0.25">
      <c r="L83" s="103"/>
    </row>
    <row r="84" spans="12:12" x14ac:dyDescent="0.25">
      <c r="L84" s="103"/>
    </row>
    <row r="85" spans="12:12" x14ac:dyDescent="0.25">
      <c r="L85" s="103"/>
    </row>
    <row r="86" spans="12:12" x14ac:dyDescent="0.25">
      <c r="L86" s="103"/>
    </row>
    <row r="87" spans="12:12" x14ac:dyDescent="0.25">
      <c r="L87" s="103"/>
    </row>
    <row r="88" spans="12:12" x14ac:dyDescent="0.25">
      <c r="L88" s="103"/>
    </row>
    <row r="89" spans="12:12" x14ac:dyDescent="0.25">
      <c r="L89" s="103"/>
    </row>
    <row r="90" spans="12:12" x14ac:dyDescent="0.25">
      <c r="L90" s="103"/>
    </row>
  </sheetData>
  <sheetProtection password="C935" sheet="1" objects="1" scenarios="1"/>
  <mergeCells count="29">
    <mergeCell ref="L61:N61"/>
    <mergeCell ref="F61:H61"/>
    <mergeCell ref="S8:AA20"/>
    <mergeCell ref="O9:Q9"/>
    <mergeCell ref="W33:X33"/>
    <mergeCell ref="Y33:Z33"/>
    <mergeCell ref="F33:H33"/>
    <mergeCell ref="I33:K33"/>
    <mergeCell ref="AD61:AF61"/>
    <mergeCell ref="X61:Z61"/>
    <mergeCell ref="R61:T61"/>
    <mergeCell ref="C34:E34"/>
    <mergeCell ref="F34:H34"/>
    <mergeCell ref="I34:K34"/>
    <mergeCell ref="L34:N34"/>
    <mergeCell ref="O34:Q34"/>
    <mergeCell ref="W34:X34"/>
    <mergeCell ref="Y34:Z34"/>
    <mergeCell ref="U49:V49"/>
    <mergeCell ref="U35:V35"/>
    <mergeCell ref="W46:X47"/>
    <mergeCell ref="W48:X48"/>
    <mergeCell ref="Y48:Z48"/>
    <mergeCell ref="Y46:Z47"/>
    <mergeCell ref="G1:N1"/>
    <mergeCell ref="C9:E9"/>
    <mergeCell ref="F9:H9"/>
    <mergeCell ref="I9:K9"/>
    <mergeCell ref="L9:N9"/>
  </mergeCells>
  <pageMargins left="0.25" right="0.25" top="0.75" bottom="0.75" header="0.3" footer="0.3"/>
  <pageSetup paperSize="8" scale="5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Les MP par département</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MEYER Pascale (DR-ARA)</dc:creator>
  <cp:lastModifiedBy>MEYER Pascale (DR-ARA)</cp:lastModifiedBy>
  <cp:lastPrinted>2021-03-16T10:53:57Z</cp:lastPrinted>
  <dcterms:created xsi:type="dcterms:W3CDTF">2020-10-12T09:54:10Z</dcterms:created>
  <dcterms:modified xsi:type="dcterms:W3CDTF">2021-03-16T10:54:10Z</dcterms:modified>
</cp:coreProperties>
</file>