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60" windowWidth="18920" windowHeight="11020" tabRatio="678"/>
  </bookViews>
  <sheets>
    <sheet name="Durée du travail secteurs AT" sheetId="12" r:id="rId1"/>
  </sheets>
  <calcPr calcId="145621"/>
</workbook>
</file>

<file path=xl/calcChain.xml><?xml version="1.0" encoding="utf-8"?>
<calcChain xmlns="http://schemas.openxmlformats.org/spreadsheetml/2006/main">
  <c r="J19" i="12" l="1"/>
  <c r="J17" i="12"/>
  <c r="J16" i="12"/>
  <c r="J15" i="12"/>
  <c r="J14" i="12"/>
  <c r="J13" i="12"/>
  <c r="J12" i="12"/>
  <c r="J11" i="12"/>
  <c r="J10" i="12"/>
  <c r="J9" i="12"/>
  <c r="J8" i="12"/>
  <c r="F19" i="12"/>
  <c r="F17" i="12"/>
  <c r="F16" i="12"/>
  <c r="F15" i="12"/>
  <c r="F14" i="12"/>
  <c r="F13" i="12"/>
  <c r="F12" i="12"/>
  <c r="F11" i="12"/>
  <c r="F10" i="12"/>
  <c r="F9" i="12"/>
  <c r="F8" i="12"/>
  <c r="N9" i="12" l="1"/>
  <c r="N10" i="12"/>
  <c r="N11" i="12"/>
  <c r="N12" i="12"/>
  <c r="N14" i="12"/>
  <c r="N15" i="12"/>
  <c r="N16" i="12"/>
  <c r="N17" i="12"/>
  <c r="N8" i="12"/>
  <c r="N18" i="12" l="1"/>
  <c r="K9" i="12"/>
  <c r="K10" i="12"/>
  <c r="K11" i="12"/>
  <c r="K12" i="12"/>
  <c r="K13" i="12"/>
  <c r="K14" i="12"/>
  <c r="K15" i="12"/>
  <c r="K16" i="12"/>
  <c r="K17" i="12"/>
  <c r="K8" i="12"/>
  <c r="M19" i="12"/>
</calcChain>
</file>

<file path=xl/sharedStrings.xml><?xml version="1.0" encoding="utf-8"?>
<sst xmlns="http://schemas.openxmlformats.org/spreadsheetml/2006/main" count="38" uniqueCount="34">
  <si>
    <t>TOTAL</t>
  </si>
  <si>
    <t>Agriculture</t>
  </si>
  <si>
    <t>Construction</t>
  </si>
  <si>
    <t>L'emploi dans le secteur privé en Auvergne-Rhône-Alpes</t>
  </si>
  <si>
    <t>&lt;0,5%</t>
  </si>
  <si>
    <t>Hommes</t>
  </si>
  <si>
    <t>Femmes</t>
  </si>
  <si>
    <t>NAF88</t>
  </si>
  <si>
    <t>Hébergement médico-social et social</t>
  </si>
  <si>
    <t>Travaux de construction spécialisés</t>
  </si>
  <si>
    <t>Entreposage et services auxiliaires des transports</t>
  </si>
  <si>
    <t>Activités liées à l'emploi</t>
  </si>
  <si>
    <t>Action sociale sans hébergement</t>
  </si>
  <si>
    <t>Collecte, traitement et élimination des déchets ; récupération</t>
  </si>
  <si>
    <t>Transports terrestres et transport par conduites</t>
  </si>
  <si>
    <t>Services relatifs aux bâtiments et aménagement paysager</t>
  </si>
  <si>
    <t>Restauration</t>
  </si>
  <si>
    <t>Fabrication de produits métalliques, à l'exception des machines et des équipements</t>
  </si>
  <si>
    <t>Secteurs industriels</t>
  </si>
  <si>
    <t>Secteurs du commerce</t>
  </si>
  <si>
    <t>Secteurs des services</t>
  </si>
  <si>
    <t>Tous secteurs</t>
  </si>
  <si>
    <t>Salariés à temps partiel</t>
  </si>
  <si>
    <t>Salariés à temps plein</t>
  </si>
  <si>
    <t>Part des salariés à temps partiel 
(%)</t>
  </si>
  <si>
    <t>Part des salariés à temps plein
(%)</t>
  </si>
  <si>
    <t>Total</t>
  </si>
  <si>
    <t>% Femmes</t>
  </si>
  <si>
    <t>Poids des 10 secteurs les plus accidentogènes dans l'emploi de salariés à temps partiel (%)</t>
  </si>
  <si>
    <t>Champ : Actifs ayant un emploi (au lieu de travail) dans le secteur privé, Auvergne-Rhône-Alpes</t>
  </si>
  <si>
    <t>Source : INSEE - Recensement de la population 2016, exploitation complémentaire - Traitement : Direccte ARA (SESE)</t>
  </si>
  <si>
    <t>Lecture : 31% des actifs en emploi dans l'hébergement médico-social et social travaillent à temps partiel, soit 20 284, dont 88% sont des femmes.</t>
  </si>
  <si>
    <r>
      <rPr>
        <b/>
        <sz val="11"/>
        <color rgb="FF00B0F0"/>
        <rFont val="Calibri"/>
        <family val="2"/>
        <scheme val="minor"/>
      </rPr>
      <t>Dans 4 des 10 secteurs les plus accidentogènes de la région, le part du temps partiel est nettement plus forte qu'en moyenne.</t>
    </r>
    <r>
      <rPr>
        <sz val="11"/>
        <color theme="1"/>
        <rFont val="Calibri"/>
        <family val="2"/>
        <scheme val="minor"/>
      </rPr>
      <t xml:space="preserve">
L'emploi à temps partiel occupe une place importante dans les secteurs d'activités les plus accidentogènes* de la région. En 2016, les 10 secteurs (sur 88) présentant le plus fort risque d'accident du travail concentrent en effet 36% de ces emplois en moyenne annuelle.  Cette part est supérieure à celle que ces mêmes secteurs représentent dans l'emploi total (31%). 
Parmi ces 10 secteurs, 4 ont une part de salariés travaillant à temps partiel nettement supérieure au 20% de l'ensemble des secteurs de la région.Ils sont tous issus des </t>
    </r>
    <r>
      <rPr>
        <sz val="11"/>
        <color theme="9" tint="-0.249977111117893"/>
        <rFont val="Calibri"/>
        <family val="2"/>
        <scheme val="minor"/>
      </rPr>
      <t>services</t>
    </r>
    <r>
      <rPr>
        <sz val="11"/>
        <color theme="1"/>
        <rFont val="Calibri"/>
        <family val="2"/>
        <scheme val="minor"/>
      </rPr>
      <t>. Le secteur de l'</t>
    </r>
    <r>
      <rPr>
        <sz val="11"/>
        <color rgb="FF00B0F0"/>
        <rFont val="Calibri"/>
        <family val="2"/>
        <scheme val="minor"/>
      </rPr>
      <t>action sociale sans hébergement</t>
    </r>
    <r>
      <rPr>
        <sz val="11"/>
        <color theme="1"/>
        <rFont val="Calibri"/>
        <family val="2"/>
        <scheme val="minor"/>
      </rPr>
      <t xml:space="preserve"> emploie en moyenne 43% de ses salariés à temps partiel et celui des </t>
    </r>
    <r>
      <rPr>
        <sz val="11"/>
        <color rgb="FF00B0F0"/>
        <rFont val="Calibri"/>
        <family val="2"/>
        <scheme val="minor"/>
      </rPr>
      <t>services relatifs aux bâtiments et aménagement paysager</t>
    </r>
    <r>
      <rPr>
        <sz val="11"/>
        <color theme="1"/>
        <rFont val="Calibri"/>
        <family val="2"/>
        <scheme val="minor"/>
      </rPr>
      <t xml:space="preserve"> en emploie 41%. A un degré moindre, la </t>
    </r>
    <r>
      <rPr>
        <sz val="11"/>
        <color rgb="FF00B0F0"/>
        <rFont val="Calibri"/>
        <family val="2"/>
        <scheme val="minor"/>
      </rPr>
      <t>restauration</t>
    </r>
    <r>
      <rPr>
        <sz val="11"/>
        <color theme="1"/>
        <rFont val="Calibri"/>
        <family val="2"/>
        <scheme val="minor"/>
      </rPr>
      <t xml:space="preserve"> en emploie 33% et le secteur de l'</t>
    </r>
    <r>
      <rPr>
        <sz val="11"/>
        <color rgb="FF00B0F0"/>
        <rFont val="Calibri"/>
        <family val="2"/>
        <scheme val="minor"/>
      </rPr>
      <t xml:space="preserve">hébergement médico-social et social </t>
    </r>
    <r>
      <rPr>
        <sz val="11"/>
        <rFont val="Calibri"/>
        <family val="2"/>
        <scheme val="minor"/>
      </rPr>
      <t xml:space="preserve">en emploie 31%. Dans ces secteurs, les femmes comme les hommes travaillent davantage à temps partiel qu'en moyenne, mais à un taux bien plus élevé pour les femmes. Dans le secteur des </t>
    </r>
    <r>
      <rPr>
        <sz val="11"/>
        <color rgb="FF00B0F0"/>
        <rFont val="Calibri"/>
        <family val="2"/>
        <scheme val="minor"/>
      </rPr>
      <t>services relatifs aux bâtiments et aménagement paysager</t>
    </r>
    <r>
      <rPr>
        <sz val="11"/>
        <rFont val="Calibri"/>
        <family val="2"/>
        <scheme val="minor"/>
      </rPr>
      <t xml:space="preserve">, les femmes sont même plus nombreuses à travailler à temps partiel qu'à temps plein (60% contre 40%). 
</t>
    </r>
    <r>
      <rPr>
        <i/>
        <sz val="9"/>
        <rFont val="Calibri"/>
        <family val="2"/>
        <scheme val="minor"/>
      </rPr>
      <t xml:space="preserve">
* secteurs où le taux de fréquence des accidents du travail (nombre d'accidents du travail / nombre d'heures salariées) est le plus élevé en région.</t>
    </r>
    <r>
      <rPr>
        <sz val="11"/>
        <color theme="1"/>
        <rFont val="Calibri"/>
        <family val="2"/>
        <scheme val="minor"/>
      </rPr>
      <t xml:space="preserve">
</t>
    </r>
  </si>
  <si>
    <t>Durée du travail des salariés dans les 10 secteurs les plus accidentogènes (secteur privé)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</si>
</sst>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9"/>
      <color theme="1"/>
      <name val="Arial"/>
      <family val="2"/>
    </font>
    <font>
      <b/>
      <sz val="28"/>
      <color rgb="FFFFC00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B0B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EFCA6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/>
    <xf numFmtId="9" fontId="7" fillId="0" borderId="2" xfId="1" applyFont="1" applyBorder="1" applyAlignment="1">
      <alignment horizontal="center"/>
    </xf>
    <xf numFmtId="3" fontId="0" fillId="0" borderId="0" xfId="0" applyNumberFormat="1"/>
    <xf numFmtId="9" fontId="8" fillId="2" borderId="2" xfId="1" applyFont="1" applyFill="1" applyBorder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4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/>
    </xf>
    <xf numFmtId="9" fontId="8" fillId="0" borderId="3" xfId="1" applyFont="1" applyFill="1" applyBorder="1" applyAlignment="1">
      <alignment horizontal="center" vertical="center"/>
    </xf>
    <xf numFmtId="9" fontId="8" fillId="0" borderId="2" xfId="1" applyFont="1" applyFill="1" applyBorder="1" applyAlignment="1">
      <alignment horizontal="center" vertical="center"/>
    </xf>
    <xf numFmtId="9" fontId="8" fillId="0" borderId="5" xfId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wrapText="1"/>
    </xf>
    <xf numFmtId="9" fontId="6" fillId="9" borderId="1" xfId="1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9" fontId="7" fillId="0" borderId="5" xfId="1" applyFont="1" applyBorder="1" applyAlignment="1">
      <alignment horizontal="center"/>
    </xf>
    <xf numFmtId="0" fontId="14" fillId="0" borderId="12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Continuous" wrapText="1"/>
    </xf>
    <xf numFmtId="0" fontId="16" fillId="7" borderId="2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" borderId="24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16" fillId="8" borderId="24" xfId="0" applyFont="1" applyFill="1" applyBorder="1" applyAlignment="1">
      <alignment horizontal="center" vertical="top" wrapText="1"/>
    </xf>
    <xf numFmtId="0" fontId="0" fillId="5" borderId="24" xfId="0" applyFill="1" applyBorder="1" applyAlignment="1">
      <alignment horizont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justify" vertical="top" wrapText="1"/>
    </xf>
    <xf numFmtId="0" fontId="0" fillId="3" borderId="17" xfId="0" applyFont="1" applyFill="1" applyBorder="1" applyAlignment="1">
      <alignment horizontal="justify" vertical="top" wrapText="1"/>
    </xf>
    <xf numFmtId="0" fontId="0" fillId="3" borderId="18" xfId="0" applyFont="1" applyFill="1" applyBorder="1" applyAlignment="1">
      <alignment horizontal="justify" vertical="top" wrapText="1"/>
    </xf>
    <xf numFmtId="0" fontId="0" fillId="3" borderId="19" xfId="0" applyFont="1" applyFill="1" applyBorder="1" applyAlignment="1">
      <alignment horizontal="justify" vertical="top" wrapText="1"/>
    </xf>
    <xf numFmtId="0" fontId="0" fillId="3" borderId="0" xfId="0" applyFont="1" applyFill="1" applyBorder="1" applyAlignment="1">
      <alignment horizontal="justify" vertical="top" wrapText="1"/>
    </xf>
    <xf numFmtId="0" fontId="0" fillId="3" borderId="20" xfId="0" applyFont="1" applyFill="1" applyBorder="1" applyAlignment="1">
      <alignment horizontal="justify" vertical="top" wrapText="1"/>
    </xf>
    <xf numFmtId="0" fontId="0" fillId="3" borderId="21" xfId="0" applyFont="1" applyFill="1" applyBorder="1" applyAlignment="1">
      <alignment horizontal="justify" vertical="top" wrapText="1"/>
    </xf>
    <xf numFmtId="0" fontId="0" fillId="3" borderId="22" xfId="0" applyFont="1" applyFill="1" applyBorder="1" applyAlignment="1">
      <alignment horizontal="justify" vertical="top" wrapText="1"/>
    </xf>
    <xf numFmtId="0" fontId="0" fillId="3" borderId="23" xfId="0" applyFont="1" applyFill="1" applyBorder="1" applyAlignment="1">
      <alignment horizontal="justify" vertical="top" wrapText="1"/>
    </xf>
    <xf numFmtId="164" fontId="7" fillId="0" borderId="4" xfId="2" applyNumberFormat="1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8" fillId="2" borderId="6" xfId="1" applyNumberFormat="1" applyFont="1" applyFill="1" applyBorder="1" applyAlignment="1">
      <alignment horizontal="center" vertical="center"/>
    </xf>
    <xf numFmtId="164" fontId="7" fillId="0" borderId="11" xfId="2" applyNumberFormat="1" applyFont="1" applyBorder="1" applyAlignment="1">
      <alignment horizontal="center"/>
    </xf>
    <xf numFmtId="164" fontId="7" fillId="0" borderId="10" xfId="2" applyNumberFormat="1" applyFont="1" applyBorder="1" applyAlignment="1">
      <alignment horizontal="center"/>
    </xf>
    <xf numFmtId="3" fontId="8" fillId="2" borderId="9" xfId="1" applyNumberFormat="1" applyFont="1" applyFill="1" applyBorder="1" applyAlignment="1">
      <alignment horizontal="center" vertical="center"/>
    </xf>
    <xf numFmtId="3" fontId="12" fillId="9" borderId="8" xfId="0" applyNumberFormat="1" applyFont="1" applyFill="1" applyBorder="1" applyAlignment="1">
      <alignment horizontal="center"/>
    </xf>
    <xf numFmtId="3" fontId="12" fillId="9" borderId="15" xfId="0" applyNumberFormat="1" applyFont="1" applyFill="1" applyBorder="1" applyAlignment="1">
      <alignment horizontal="center"/>
    </xf>
    <xf numFmtId="3" fontId="12" fillId="9" borderId="7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solidFill>
                  <a:schemeClr val="tx2">
                    <a:lumMod val="75000"/>
                  </a:schemeClr>
                </a:solidFill>
              </a:defRPr>
            </a:pPr>
            <a:r>
              <a:rPr lang="fr-FR" b="1">
                <a:solidFill>
                  <a:schemeClr val="tx2">
                    <a:lumMod val="75000"/>
                  </a:schemeClr>
                </a:solidFill>
              </a:rPr>
              <a:t>Répartition des salariés selon leur durée du travail dans les secteurs les plus accidentogènes en</a:t>
            </a:r>
            <a:r>
              <a:rPr lang="fr-FR" b="1" baseline="0">
                <a:solidFill>
                  <a:schemeClr val="tx2">
                    <a:lumMod val="75000"/>
                  </a:schemeClr>
                </a:solidFill>
              </a:rPr>
              <a:t> ARA</a:t>
            </a:r>
            <a:endParaRPr lang="fr-FR" b="1">
              <a:solidFill>
                <a:schemeClr val="tx2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6714803537931759"/>
          <c:y val="0.17349397590361446"/>
          <c:w val="0.40791230069575757"/>
          <c:h val="0.74601878379660369"/>
        </c:manualLayout>
      </c:layout>
      <c:barChart>
        <c:barDir val="bar"/>
        <c:grouping val="percentStacked"/>
        <c:varyColors val="0"/>
        <c:ser>
          <c:idx val="0"/>
          <c:order val="0"/>
          <c:tx>
            <c:v>Temps partiel</c:v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00B0F0"/>
              </a:solidFill>
            </c:spPr>
          </c:dPt>
          <c:cat>
            <c:strRef>
              <c:f>'Durée du travail secteurs AT'!$B$8:$B$19</c:f>
              <c:strCache>
                <c:ptCount val="12"/>
                <c:pt idx="0">
                  <c:v>Hébergement médico-social et social</c:v>
                </c:pt>
                <c:pt idx="1">
                  <c:v>Travaux de construction spécialisés</c:v>
                </c:pt>
                <c:pt idx="2">
                  <c:v>Entreposage et services auxiliaires des transports</c:v>
                </c:pt>
                <c:pt idx="3">
                  <c:v>Activités liées à l'emploi</c:v>
                </c:pt>
                <c:pt idx="4">
                  <c:v>Action sociale sans hébergement</c:v>
                </c:pt>
                <c:pt idx="5">
                  <c:v>Collecte, traitement et élimination des déchets ; récupération</c:v>
                </c:pt>
                <c:pt idx="6">
                  <c:v>Transports terrestres et transport par conduites</c:v>
                </c:pt>
                <c:pt idx="7">
                  <c:v>Services relatifs aux bâtiments et aménagement paysager</c:v>
                </c:pt>
                <c:pt idx="8">
                  <c:v>Restauration</c:v>
                </c:pt>
                <c:pt idx="9">
                  <c:v>Fabrication de produits métalliques, à l'exception des machines et des équipements</c:v>
                </c:pt>
                <c:pt idx="11">
                  <c:v>Tous secteurs</c:v>
                </c:pt>
              </c:strCache>
            </c:strRef>
          </c:cat>
          <c:val>
            <c:numRef>
              <c:f>'Durée du travail secteurs AT'!$L$8:$L$19</c:f>
              <c:numCache>
                <c:formatCode>0%</c:formatCode>
                <c:ptCount val="12"/>
                <c:pt idx="0">
                  <c:v>0.31</c:v>
                </c:pt>
                <c:pt idx="1">
                  <c:v>0.08</c:v>
                </c:pt>
                <c:pt idx="2">
                  <c:v>0.08</c:v>
                </c:pt>
                <c:pt idx="3">
                  <c:v>0.2</c:v>
                </c:pt>
                <c:pt idx="4">
                  <c:v>0.43</c:v>
                </c:pt>
                <c:pt idx="5">
                  <c:v>0.08</c:v>
                </c:pt>
                <c:pt idx="6">
                  <c:v>0.11</c:v>
                </c:pt>
                <c:pt idx="7">
                  <c:v>0.41</c:v>
                </c:pt>
                <c:pt idx="8">
                  <c:v>0.33</c:v>
                </c:pt>
                <c:pt idx="9">
                  <c:v>0.06</c:v>
                </c:pt>
                <c:pt idx="11">
                  <c:v>0.19613734063566576</c:v>
                </c:pt>
              </c:numCache>
            </c:numRef>
          </c:val>
        </c:ser>
        <c:ser>
          <c:idx val="1"/>
          <c:order val="1"/>
          <c:tx>
            <c:v>Temps plein</c:v>
          </c:tx>
          <c:spPr>
            <a:solidFill>
              <a:srgbClr val="FFFFCC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FFFF00"/>
              </a:solidFill>
            </c:spPr>
          </c:dPt>
          <c:cat>
            <c:strRef>
              <c:f>'Durée du travail secteurs AT'!$B$8:$B$19</c:f>
              <c:strCache>
                <c:ptCount val="12"/>
                <c:pt idx="0">
                  <c:v>Hébergement médico-social et social</c:v>
                </c:pt>
                <c:pt idx="1">
                  <c:v>Travaux de construction spécialisés</c:v>
                </c:pt>
                <c:pt idx="2">
                  <c:v>Entreposage et services auxiliaires des transports</c:v>
                </c:pt>
                <c:pt idx="3">
                  <c:v>Activités liées à l'emploi</c:v>
                </c:pt>
                <c:pt idx="4">
                  <c:v>Action sociale sans hébergement</c:v>
                </c:pt>
                <c:pt idx="5">
                  <c:v>Collecte, traitement et élimination des déchets ; récupération</c:v>
                </c:pt>
                <c:pt idx="6">
                  <c:v>Transports terrestres et transport par conduites</c:v>
                </c:pt>
                <c:pt idx="7">
                  <c:v>Services relatifs aux bâtiments et aménagement paysager</c:v>
                </c:pt>
                <c:pt idx="8">
                  <c:v>Restauration</c:v>
                </c:pt>
                <c:pt idx="9">
                  <c:v>Fabrication de produits métalliques, à l'exception des machines et des équipements</c:v>
                </c:pt>
                <c:pt idx="11">
                  <c:v>Tous secteurs</c:v>
                </c:pt>
              </c:strCache>
            </c:strRef>
          </c:cat>
          <c:val>
            <c:numRef>
              <c:f>'Durée du travail secteurs AT'!$M$8:$M$19</c:f>
              <c:numCache>
                <c:formatCode>0%</c:formatCode>
                <c:ptCount val="12"/>
                <c:pt idx="0">
                  <c:v>0.69</c:v>
                </c:pt>
                <c:pt idx="1">
                  <c:v>0.92</c:v>
                </c:pt>
                <c:pt idx="2">
                  <c:v>0.92</c:v>
                </c:pt>
                <c:pt idx="3">
                  <c:v>0.8</c:v>
                </c:pt>
                <c:pt idx="4">
                  <c:v>0.56999999999999995</c:v>
                </c:pt>
                <c:pt idx="5">
                  <c:v>0.92</c:v>
                </c:pt>
                <c:pt idx="6">
                  <c:v>0.89</c:v>
                </c:pt>
                <c:pt idx="7">
                  <c:v>0.59</c:v>
                </c:pt>
                <c:pt idx="8">
                  <c:v>0.67</c:v>
                </c:pt>
                <c:pt idx="9">
                  <c:v>0.94</c:v>
                </c:pt>
                <c:pt idx="11">
                  <c:v>0.80386265936433421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030208"/>
        <c:axId val="212031744"/>
      </c:barChart>
      <c:catAx>
        <c:axId val="212030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031744"/>
        <c:crosses val="autoZero"/>
        <c:auto val="1"/>
        <c:lblAlgn val="r"/>
        <c:lblOffset val="100"/>
        <c:tickLblSkip val="1"/>
        <c:noMultiLvlLbl val="0"/>
      </c:catAx>
      <c:valAx>
        <c:axId val="2120317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030208"/>
        <c:crosses val="autoZero"/>
        <c:crossBetween val="between"/>
      </c:valAx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</c:spPr>
    </c:plotArea>
    <c:legend>
      <c:legendPos val="r"/>
      <c:layout>
        <c:manualLayout>
          <c:xMode val="edge"/>
          <c:yMode val="edge"/>
          <c:x val="0.88777392438659375"/>
          <c:y val="0.45005473751844161"/>
          <c:w val="8.9207043851604065E-2"/>
          <c:h val="0.2005527032670070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25400">
      <a:solidFill>
        <a:schemeClr val="tx2">
          <a:lumMod val="75000"/>
        </a:schemeClr>
      </a:solidFill>
    </a:ln>
  </c:spPr>
  <c:txPr>
    <a:bodyPr/>
    <a:lstStyle/>
    <a:p>
      <a:pPr algn="ctr">
        <a:defRPr lang="fr-F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chemeClr val="tx2">
                    <a:lumMod val="75000"/>
                  </a:schemeClr>
                </a:solidFill>
              </a:rPr>
              <a:t>Poids des secteurs les plus accidentogènes </a:t>
            </a:r>
          </a:p>
          <a:p>
            <a:pPr>
              <a:defRPr/>
            </a:pPr>
            <a:r>
              <a:rPr lang="fr-FR" sz="1200">
                <a:solidFill>
                  <a:schemeClr val="tx2">
                    <a:lumMod val="75000"/>
                  </a:schemeClr>
                </a:solidFill>
              </a:rPr>
              <a:t>dans l'emploi de salariés à temps partiel en ARA</a:t>
            </a:r>
          </a:p>
        </c:rich>
      </c:tx>
      <c:layout>
        <c:manualLayout>
          <c:xMode val="edge"/>
          <c:yMode val="edge"/>
          <c:x val="0.1101289404404345"/>
          <c:y val="2.494802494802494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cat>
            <c:strRef>
              <c:f>'Durée du travail secteurs AT'!$B$8:$B$18</c:f>
              <c:strCache>
                <c:ptCount val="10"/>
                <c:pt idx="0">
                  <c:v>Hébergement médico-social et social</c:v>
                </c:pt>
                <c:pt idx="1">
                  <c:v>Travaux de construction spécialisés</c:v>
                </c:pt>
                <c:pt idx="2">
                  <c:v>Entreposage et services auxiliaires des transports</c:v>
                </c:pt>
                <c:pt idx="3">
                  <c:v>Activités liées à l'emploi</c:v>
                </c:pt>
                <c:pt idx="4">
                  <c:v>Action sociale sans hébergement</c:v>
                </c:pt>
                <c:pt idx="5">
                  <c:v>Collecte, traitement et élimination des déchets ; récupération</c:v>
                </c:pt>
                <c:pt idx="6">
                  <c:v>Transports terrestres et transport par conduites</c:v>
                </c:pt>
                <c:pt idx="7">
                  <c:v>Services relatifs aux bâtiments et aménagement paysager</c:v>
                </c:pt>
                <c:pt idx="8">
                  <c:v>Restauration</c:v>
                </c:pt>
                <c:pt idx="9">
                  <c:v>Fabrication de produits métalliques, à l'exception des machines et des équipements</c:v>
                </c:pt>
              </c:strCache>
            </c:strRef>
          </c:cat>
          <c:val>
            <c:numRef>
              <c:f>'Durée du travail secteurs AT'!$N$8:$N$18</c:f>
              <c:numCache>
                <c:formatCode>0%</c:formatCode>
                <c:ptCount val="11"/>
                <c:pt idx="0">
                  <c:v>4.5158914898332105E-2</c:v>
                </c:pt>
                <c:pt idx="1">
                  <c:v>2.4854768582379196E-2</c:v>
                </c:pt>
                <c:pt idx="2">
                  <c:v>6.1246388722792158E-3</c:v>
                </c:pt>
                <c:pt idx="3">
                  <c:v>3.0462898469428033E-2</c:v>
                </c:pt>
                <c:pt idx="4">
                  <c:v>0.13389382276181183</c:v>
                </c:pt>
                <c:pt idx="5">
                  <c:v>0</c:v>
                </c:pt>
                <c:pt idx="6">
                  <c:v>2.1281505990591431E-2</c:v>
                </c:pt>
                <c:pt idx="7">
                  <c:v>3.6792359870333087E-2</c:v>
                </c:pt>
                <c:pt idx="8">
                  <c:v>5.2296534754576074E-2</c:v>
                </c:pt>
                <c:pt idx="9">
                  <c:v>7.6096022048165613E-3</c:v>
                </c:pt>
                <c:pt idx="10">
                  <c:v>0.64152495359545247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752796970484461"/>
          <c:y val="6.9517816823115447E-2"/>
          <c:w val="0.33971286177768373"/>
          <c:h val="0.91045467569828875"/>
        </c:manualLayout>
      </c:layout>
      <c:overlay val="0"/>
    </c:legend>
    <c:plotVisOnly val="1"/>
    <c:dispBlanksAs val="gap"/>
    <c:showDLblsOverMax val="0"/>
  </c:chart>
  <c:spPr>
    <a:ln w="25400">
      <a:solidFill>
        <a:schemeClr val="tx2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133348</xdr:colOff>
      <xdr:row>23</xdr:row>
      <xdr:rowOff>47624</xdr:rowOff>
    </xdr:from>
    <xdr:to>
      <xdr:col>2</xdr:col>
      <xdr:colOff>704849</xdr:colOff>
      <xdr:row>43</xdr:row>
      <xdr:rowOff>47625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676273</xdr:colOff>
      <xdr:row>20</xdr:row>
      <xdr:rowOff>47624</xdr:rowOff>
    </xdr:from>
    <xdr:to>
      <xdr:col>12</xdr:col>
      <xdr:colOff>390524</xdr:colOff>
      <xdr:row>44</xdr:row>
      <xdr:rowOff>57149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28575</xdr:rowOff>
    </xdr:to>
    <xdr:pic>
      <xdr:nvPicPr>
        <xdr:cNvPr id="8" name="Image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0.9175</cdr:y>
    </cdr:from>
    <cdr:to>
      <cdr:x>0.24568</cdr:x>
      <cdr:y>0.9925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0" y="3495676"/>
          <a:ext cx="1762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/>
            <a:t>source: INSEE - RP 2016</a:t>
          </a:r>
        </a:p>
      </cdr:txBody>
    </cdr:sp>
  </cdr:relSizeAnchor>
  <cdr:relSizeAnchor xmlns:cdr="http://schemas.openxmlformats.org/drawingml/2006/chartDrawing">
    <cdr:from>
      <cdr:x>0.02656</cdr:x>
      <cdr:y>0.1525</cdr:y>
    </cdr:from>
    <cdr:to>
      <cdr:x>0.11687</cdr:x>
      <cdr:y>0.2025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90500" y="581025"/>
          <a:ext cx="647733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NAF 88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0.01238</cdr:x>
      <cdr:y>0.92931</cdr:y>
    </cdr:from>
    <cdr:to>
      <cdr:x>0.29876</cdr:x>
      <cdr:y>0.99168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6202" y="4257676"/>
          <a:ext cx="1762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source: INSEE - RP 2016</a:t>
          </a:r>
        </a:p>
      </cdr:txBody>
    </cdr:sp>
  </cdr:relSizeAnchor>
  <cdr:relSizeAnchor xmlns:cdr="http://schemas.openxmlformats.org/drawingml/2006/chartDrawing">
    <cdr:from>
      <cdr:x>0.04489</cdr:x>
      <cdr:y>0.14761</cdr:y>
    </cdr:from>
    <cdr:to>
      <cdr:x>0.15016</cdr:x>
      <cdr:y>0.21622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76227" y="676276"/>
          <a:ext cx="647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NAF 88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9"/>
  <sheetViews>
    <sheetView showGridLines="0" tabSelected="1" zoomScaleNormal="100" workbookViewId="0"/>
  </sheetViews>
  <sheetFormatPr baseColWidth="10" defaultRowHeight="14.5" x14ac:dyDescent="0.35"/>
  <cols>
    <col min="1" max="1" width="7.54296875" customWidth="1"/>
    <col min="2" max="2" width="99" customWidth="1"/>
    <col min="3" max="8" width="12.7265625" customWidth="1"/>
    <col min="12" max="12" width="16.7265625" customWidth="1"/>
    <col min="13" max="13" width="17.453125" customWidth="1"/>
    <col min="14" max="14" width="25.453125" customWidth="1"/>
    <col min="15" max="15" width="6.7265625" customWidth="1"/>
  </cols>
  <sheetData>
    <row r="1" spans="2:20" ht="44.25" customHeight="1" thickBot="1" x14ac:dyDescent="0.6">
      <c r="B1" s="6"/>
      <c r="C1" s="26" t="s">
        <v>3</v>
      </c>
      <c r="D1" s="27"/>
      <c r="E1" s="27"/>
      <c r="F1" s="27"/>
      <c r="G1" s="28"/>
      <c r="H1" s="28"/>
      <c r="I1" s="29"/>
      <c r="J1" s="7"/>
      <c r="K1" s="7"/>
      <c r="L1" s="1"/>
      <c r="M1" s="1"/>
      <c r="N1" s="1"/>
      <c r="O1" s="1"/>
      <c r="P1" s="1"/>
      <c r="Q1" s="1"/>
      <c r="R1" s="1"/>
      <c r="S1" s="1"/>
      <c r="T1" s="1"/>
    </row>
    <row r="4" spans="2:20" x14ac:dyDescent="0.35">
      <c r="B4" s="5" t="s">
        <v>33</v>
      </c>
    </row>
    <row r="5" spans="2:20" ht="9.75" customHeight="1" thickBot="1" x14ac:dyDescent="0.3"/>
    <row r="6" spans="2:20" ht="58.5" thickBot="1" x14ac:dyDescent="0.4">
      <c r="B6" s="39" t="s">
        <v>7</v>
      </c>
      <c r="C6" s="36" t="s">
        <v>22</v>
      </c>
      <c r="D6" s="37"/>
      <c r="E6" s="37"/>
      <c r="F6" s="38"/>
      <c r="G6" s="36" t="s">
        <v>23</v>
      </c>
      <c r="H6" s="37"/>
      <c r="I6" s="37"/>
      <c r="J6" s="38"/>
      <c r="K6" s="13" t="s">
        <v>0</v>
      </c>
      <c r="L6" s="13" t="s">
        <v>24</v>
      </c>
      <c r="M6" s="13" t="s">
        <v>25</v>
      </c>
      <c r="N6" s="13" t="s">
        <v>28</v>
      </c>
    </row>
    <row r="7" spans="2:20" ht="15" thickBot="1" x14ac:dyDescent="0.4">
      <c r="B7" s="40"/>
      <c r="C7" s="22" t="s">
        <v>5</v>
      </c>
      <c r="D7" s="23" t="s">
        <v>6</v>
      </c>
      <c r="E7" s="24" t="s">
        <v>26</v>
      </c>
      <c r="F7" s="13" t="s">
        <v>27</v>
      </c>
      <c r="G7" s="22" t="s">
        <v>5</v>
      </c>
      <c r="H7" s="23" t="s">
        <v>6</v>
      </c>
      <c r="I7" s="24" t="s">
        <v>26</v>
      </c>
      <c r="J7" s="13" t="s">
        <v>27</v>
      </c>
      <c r="K7" s="16"/>
      <c r="L7" s="16"/>
      <c r="M7" s="16"/>
      <c r="N7" s="16"/>
    </row>
    <row r="8" spans="2:20" ht="15" customHeight="1" x14ac:dyDescent="0.35">
      <c r="B8" s="17" t="s">
        <v>8</v>
      </c>
      <c r="C8" s="50">
        <v>2457.5300000000002</v>
      </c>
      <c r="D8" s="51">
        <v>17826.79</v>
      </c>
      <c r="E8" s="52">
        <v>20284</v>
      </c>
      <c r="F8" s="2">
        <f>D8/E8</f>
        <v>0.87885969236836925</v>
      </c>
      <c r="G8" s="50">
        <v>11177.98</v>
      </c>
      <c r="H8" s="51">
        <v>34182.82</v>
      </c>
      <c r="I8" s="52">
        <v>45361</v>
      </c>
      <c r="J8" s="2">
        <f>H8/I8</f>
        <v>0.75357289301382246</v>
      </c>
      <c r="K8" s="62">
        <f t="shared" ref="K8:K17" si="0">E8+I8</f>
        <v>65645</v>
      </c>
      <c r="L8" s="10">
        <v>0.31</v>
      </c>
      <c r="M8" s="10">
        <v>0.69</v>
      </c>
      <c r="N8" s="10">
        <f>E8/$E$19</f>
        <v>4.5158914898332105E-2</v>
      </c>
    </row>
    <row r="9" spans="2:20" ht="15" customHeight="1" x14ac:dyDescent="0.35">
      <c r="B9" s="18" t="s">
        <v>9</v>
      </c>
      <c r="C9" s="50">
        <v>5484.36</v>
      </c>
      <c r="D9" s="51">
        <v>5680.29</v>
      </c>
      <c r="E9" s="53">
        <v>11164</v>
      </c>
      <c r="F9" s="2">
        <f t="shared" ref="F9:F19" si="1">D9/E9</f>
        <v>0.50880419204586169</v>
      </c>
      <c r="G9" s="50">
        <v>113340.94</v>
      </c>
      <c r="H9" s="51">
        <v>10948.2</v>
      </c>
      <c r="I9" s="53">
        <v>124289</v>
      </c>
      <c r="J9" s="2">
        <f t="shared" ref="J9:J19" si="2">H9/I9</f>
        <v>8.8086636790061873E-2</v>
      </c>
      <c r="K9" s="63">
        <f t="shared" si="0"/>
        <v>135453</v>
      </c>
      <c r="L9" s="4">
        <v>0.08</v>
      </c>
      <c r="M9" s="4">
        <v>0.92</v>
      </c>
      <c r="N9" s="11">
        <f>E9/$E$19</f>
        <v>2.4854768582379196E-2</v>
      </c>
    </row>
    <row r="10" spans="2:20" ht="15" customHeight="1" x14ac:dyDescent="0.35">
      <c r="B10" s="19" t="s">
        <v>10</v>
      </c>
      <c r="C10" s="50">
        <v>1202.77</v>
      </c>
      <c r="D10" s="51">
        <v>1548.31</v>
      </c>
      <c r="E10" s="53">
        <v>2751</v>
      </c>
      <c r="F10" s="2">
        <f t="shared" si="1"/>
        <v>0.56281715739731009</v>
      </c>
      <c r="G10" s="50">
        <v>22028.9</v>
      </c>
      <c r="H10" s="51">
        <v>8949.91</v>
      </c>
      <c r="I10" s="53">
        <v>30979</v>
      </c>
      <c r="J10" s="2">
        <f t="shared" si="2"/>
        <v>0.28890248232673749</v>
      </c>
      <c r="K10" s="63">
        <f t="shared" si="0"/>
        <v>33730</v>
      </c>
      <c r="L10" s="4">
        <v>0.08</v>
      </c>
      <c r="M10" s="4">
        <v>0.92</v>
      </c>
      <c r="N10" s="11">
        <f>E10/$E$19</f>
        <v>6.1246388722792158E-3</v>
      </c>
    </row>
    <row r="11" spans="2:20" ht="15" customHeight="1" x14ac:dyDescent="0.35">
      <c r="B11" s="19" t="s">
        <v>11</v>
      </c>
      <c r="C11" s="50">
        <v>6641.42</v>
      </c>
      <c r="D11" s="51">
        <v>7041.54</v>
      </c>
      <c r="E11" s="53">
        <v>13683</v>
      </c>
      <c r="F11" s="2">
        <f t="shared" si="1"/>
        <v>0.51461960096470072</v>
      </c>
      <c r="G11" s="50">
        <v>37423.660000000003</v>
      </c>
      <c r="H11" s="51">
        <v>16617.060000000001</v>
      </c>
      <c r="I11" s="53">
        <v>54041</v>
      </c>
      <c r="J11" s="2">
        <f t="shared" si="2"/>
        <v>0.30748986880331602</v>
      </c>
      <c r="K11" s="63">
        <f t="shared" si="0"/>
        <v>67724</v>
      </c>
      <c r="L11" s="4">
        <v>0.2</v>
      </c>
      <c r="M11" s="4">
        <v>0.8</v>
      </c>
      <c r="N11" s="11">
        <f>E11/$E$19</f>
        <v>3.0462898469428033E-2</v>
      </c>
    </row>
    <row r="12" spans="2:20" ht="15" customHeight="1" x14ac:dyDescent="0.35">
      <c r="B12" s="19" t="s">
        <v>12</v>
      </c>
      <c r="C12" s="50">
        <v>4856.04</v>
      </c>
      <c r="D12" s="51">
        <v>55285.4</v>
      </c>
      <c r="E12" s="53">
        <v>60141</v>
      </c>
      <c r="F12" s="2">
        <f t="shared" si="1"/>
        <v>0.91926306513027722</v>
      </c>
      <c r="G12" s="50">
        <v>15451.12</v>
      </c>
      <c r="H12" s="51">
        <v>64327.11</v>
      </c>
      <c r="I12" s="53">
        <v>79778</v>
      </c>
      <c r="J12" s="2">
        <f t="shared" si="2"/>
        <v>0.80632643084559652</v>
      </c>
      <c r="K12" s="63">
        <f t="shared" si="0"/>
        <v>139919</v>
      </c>
      <c r="L12" s="4">
        <v>0.43</v>
      </c>
      <c r="M12" s="4">
        <v>0.56999999999999995</v>
      </c>
      <c r="N12" s="11">
        <f>E12/$E$19</f>
        <v>0.13389382276181183</v>
      </c>
    </row>
    <row r="13" spans="2:20" ht="15" customHeight="1" x14ac:dyDescent="0.35">
      <c r="B13" s="20" t="s">
        <v>13</v>
      </c>
      <c r="C13" s="50">
        <v>324.08999999999997</v>
      </c>
      <c r="D13" s="51">
        <v>464.32</v>
      </c>
      <c r="E13" s="53">
        <v>788</v>
      </c>
      <c r="F13" s="2">
        <f t="shared" si="1"/>
        <v>0.58923857868020302</v>
      </c>
      <c r="G13" s="50">
        <v>7813.71</v>
      </c>
      <c r="H13" s="51">
        <v>1719.13</v>
      </c>
      <c r="I13" s="53">
        <v>9533</v>
      </c>
      <c r="J13" s="2">
        <f t="shared" si="2"/>
        <v>0.18033462708486311</v>
      </c>
      <c r="K13" s="63">
        <f t="shared" si="0"/>
        <v>10321</v>
      </c>
      <c r="L13" s="4">
        <v>0.08</v>
      </c>
      <c r="M13" s="4">
        <v>0.92</v>
      </c>
      <c r="N13" s="11" t="s">
        <v>4</v>
      </c>
    </row>
    <row r="14" spans="2:20" ht="15" customHeight="1" x14ac:dyDescent="0.35">
      <c r="B14" s="19" t="s">
        <v>14</v>
      </c>
      <c r="C14" s="50">
        <v>5407.25</v>
      </c>
      <c r="D14" s="51">
        <v>4152.1400000000003</v>
      </c>
      <c r="E14" s="53">
        <v>9559</v>
      </c>
      <c r="F14" s="2">
        <f t="shared" si="1"/>
        <v>0.43436970394392721</v>
      </c>
      <c r="G14" s="50">
        <v>63428.160000000003</v>
      </c>
      <c r="H14" s="51">
        <v>13136.77</v>
      </c>
      <c r="I14" s="53">
        <v>76565</v>
      </c>
      <c r="J14" s="2">
        <f t="shared" si="2"/>
        <v>0.17157669953634166</v>
      </c>
      <c r="K14" s="63">
        <f t="shared" si="0"/>
        <v>86124</v>
      </c>
      <c r="L14" s="4">
        <v>0.11</v>
      </c>
      <c r="M14" s="4">
        <v>0.89</v>
      </c>
      <c r="N14" s="11">
        <f>E14/$E$19</f>
        <v>2.1281505990591431E-2</v>
      </c>
    </row>
    <row r="15" spans="2:20" ht="15" customHeight="1" x14ac:dyDescent="0.35">
      <c r="B15" s="19" t="s">
        <v>15</v>
      </c>
      <c r="C15" s="50">
        <v>3566.54</v>
      </c>
      <c r="D15" s="51">
        <v>12959.37</v>
      </c>
      <c r="E15" s="53">
        <v>16526</v>
      </c>
      <c r="F15" s="2">
        <f t="shared" si="1"/>
        <v>0.78418068498124172</v>
      </c>
      <c r="G15" s="50">
        <v>14794.19</v>
      </c>
      <c r="H15" s="51">
        <v>8718.0499999999993</v>
      </c>
      <c r="I15" s="53">
        <v>23512</v>
      </c>
      <c r="J15" s="2">
        <f t="shared" si="2"/>
        <v>0.37079151071793126</v>
      </c>
      <c r="K15" s="63">
        <f t="shared" si="0"/>
        <v>40038</v>
      </c>
      <c r="L15" s="4">
        <v>0.41</v>
      </c>
      <c r="M15" s="4">
        <v>0.59</v>
      </c>
      <c r="N15" s="11">
        <f>E15/$E$19</f>
        <v>3.6792359870333087E-2</v>
      </c>
    </row>
    <row r="16" spans="2:20" ht="15" customHeight="1" x14ac:dyDescent="0.35">
      <c r="B16" s="19" t="s">
        <v>16</v>
      </c>
      <c r="C16" s="50">
        <v>8334.5400000000009</v>
      </c>
      <c r="D16" s="51">
        <v>15155</v>
      </c>
      <c r="E16" s="53">
        <v>23490</v>
      </c>
      <c r="F16" s="2">
        <f t="shared" si="1"/>
        <v>0.64516815666240956</v>
      </c>
      <c r="G16" s="50">
        <v>27543.94</v>
      </c>
      <c r="H16" s="51">
        <v>20388.73</v>
      </c>
      <c r="I16" s="53">
        <v>47933</v>
      </c>
      <c r="J16" s="2">
        <f t="shared" si="2"/>
        <v>0.42535893851834849</v>
      </c>
      <c r="K16" s="63">
        <f t="shared" si="0"/>
        <v>71423</v>
      </c>
      <c r="L16" s="4">
        <v>0.33</v>
      </c>
      <c r="M16" s="4">
        <v>0.67</v>
      </c>
      <c r="N16" s="11">
        <f>E16/$E$19</f>
        <v>5.2296534754576074E-2</v>
      </c>
    </row>
    <row r="17" spans="2:14" ht="15" customHeight="1" x14ac:dyDescent="0.35">
      <c r="B17" s="20" t="s">
        <v>17</v>
      </c>
      <c r="C17" s="50">
        <v>1481.07</v>
      </c>
      <c r="D17" s="51">
        <v>1937.41</v>
      </c>
      <c r="E17" s="53">
        <v>3418</v>
      </c>
      <c r="F17" s="2">
        <f t="shared" si="1"/>
        <v>0.56682562902282041</v>
      </c>
      <c r="G17" s="50">
        <v>44992.4</v>
      </c>
      <c r="H17" s="51">
        <v>10208.459999999999</v>
      </c>
      <c r="I17" s="53">
        <v>55201</v>
      </c>
      <c r="J17" s="2">
        <f t="shared" si="2"/>
        <v>0.18493251933841776</v>
      </c>
      <c r="K17" s="63">
        <f t="shared" si="0"/>
        <v>58619</v>
      </c>
      <c r="L17" s="4">
        <v>0.06</v>
      </c>
      <c r="M17" s="4">
        <v>0.94</v>
      </c>
      <c r="N17" s="11">
        <f>E17/$E$19</f>
        <v>7.6096022048165613E-3</v>
      </c>
    </row>
    <row r="18" spans="2:14" ht="15" customHeight="1" thickBot="1" x14ac:dyDescent="0.4">
      <c r="B18" s="21"/>
      <c r="C18" s="54"/>
      <c r="D18" s="55"/>
      <c r="E18" s="56"/>
      <c r="F18" s="25"/>
      <c r="G18" s="60"/>
      <c r="H18" s="61"/>
      <c r="I18" s="56"/>
      <c r="J18" s="25"/>
      <c r="K18" s="64"/>
      <c r="L18" s="4"/>
      <c r="M18" s="4"/>
      <c r="N18" s="12">
        <f>N19-SUM(N8:N17)</f>
        <v>0.64152495359545247</v>
      </c>
    </row>
    <row r="19" spans="2:14" ht="15" thickBot="1" x14ac:dyDescent="0.4">
      <c r="B19" s="14" t="s">
        <v>21</v>
      </c>
      <c r="C19" s="57">
        <v>101521.54</v>
      </c>
      <c r="D19" s="58">
        <v>347647.78</v>
      </c>
      <c r="E19" s="59">
        <v>449169.34</v>
      </c>
      <c r="F19" s="15">
        <f t="shared" si="1"/>
        <v>0.77397931924739116</v>
      </c>
      <c r="G19" s="57">
        <v>1113112.72</v>
      </c>
      <c r="H19" s="58">
        <v>727793.53</v>
      </c>
      <c r="I19" s="59">
        <v>1840906.2699999998</v>
      </c>
      <c r="J19" s="15">
        <f t="shared" si="2"/>
        <v>0.39534523938581628</v>
      </c>
      <c r="K19" s="65">
        <v>2290075.61</v>
      </c>
      <c r="L19" s="15">
        <v>0.19613734063566576</v>
      </c>
      <c r="M19" s="15">
        <f>100%-L19</f>
        <v>0.80386265936433421</v>
      </c>
      <c r="N19" s="15">
        <v>1</v>
      </c>
    </row>
    <row r="20" spans="2:14" x14ac:dyDescent="0.35">
      <c r="B20" s="8" t="s">
        <v>30</v>
      </c>
    </row>
    <row r="21" spans="2:14" x14ac:dyDescent="0.35">
      <c r="B21" s="9" t="s">
        <v>29</v>
      </c>
      <c r="E21" s="3"/>
      <c r="N21" s="30" t="s">
        <v>1</v>
      </c>
    </row>
    <row r="22" spans="2:14" x14ac:dyDescent="0.35">
      <c r="B22" s="9" t="s">
        <v>31</v>
      </c>
      <c r="N22" s="31"/>
    </row>
    <row r="23" spans="2:14" x14ac:dyDescent="0.35">
      <c r="N23" s="32" t="s">
        <v>18</v>
      </c>
    </row>
    <row r="24" spans="2:14" x14ac:dyDescent="0.35">
      <c r="N24" s="31"/>
    </row>
    <row r="25" spans="2:14" x14ac:dyDescent="0.35">
      <c r="N25" s="33" t="s">
        <v>2</v>
      </c>
    </row>
    <row r="26" spans="2:14" x14ac:dyDescent="0.35">
      <c r="N26" s="31"/>
    </row>
    <row r="27" spans="2:14" x14ac:dyDescent="0.35">
      <c r="N27" s="34" t="s">
        <v>19</v>
      </c>
    </row>
    <row r="28" spans="2:14" x14ac:dyDescent="0.35">
      <c r="N28" s="31"/>
    </row>
    <row r="29" spans="2:14" x14ac:dyDescent="0.35">
      <c r="N29" s="35" t="s">
        <v>20</v>
      </c>
    </row>
    <row r="46" spans="2:5" ht="15" thickBot="1" x14ac:dyDescent="0.4"/>
    <row r="47" spans="2:5" ht="15.75" customHeight="1" x14ac:dyDescent="0.35">
      <c r="B47" s="41" t="s">
        <v>32</v>
      </c>
      <c r="C47" s="42"/>
      <c r="D47" s="42"/>
      <c r="E47" s="43"/>
    </row>
    <row r="48" spans="2:5" x14ac:dyDescent="0.35">
      <c r="B48" s="44"/>
      <c r="C48" s="45"/>
      <c r="D48" s="45"/>
      <c r="E48" s="46"/>
    </row>
    <row r="49" spans="2:5" x14ac:dyDescent="0.35">
      <c r="B49" s="44"/>
      <c r="C49" s="45"/>
      <c r="D49" s="45"/>
      <c r="E49" s="46"/>
    </row>
    <row r="50" spans="2:5" x14ac:dyDescent="0.35">
      <c r="B50" s="44"/>
      <c r="C50" s="45"/>
      <c r="D50" s="45"/>
      <c r="E50" s="46"/>
    </row>
    <row r="51" spans="2:5" x14ac:dyDescent="0.35">
      <c r="B51" s="44"/>
      <c r="C51" s="45"/>
      <c r="D51" s="45"/>
      <c r="E51" s="46"/>
    </row>
    <row r="52" spans="2:5" x14ac:dyDescent="0.35">
      <c r="B52" s="44"/>
      <c r="C52" s="45"/>
      <c r="D52" s="45"/>
      <c r="E52" s="46"/>
    </row>
    <row r="53" spans="2:5" x14ac:dyDescent="0.35">
      <c r="B53" s="44"/>
      <c r="C53" s="45"/>
      <c r="D53" s="45"/>
      <c r="E53" s="46"/>
    </row>
    <row r="54" spans="2:5" x14ac:dyDescent="0.35">
      <c r="B54" s="44"/>
      <c r="C54" s="45"/>
      <c r="D54" s="45"/>
      <c r="E54" s="46"/>
    </row>
    <row r="55" spans="2:5" x14ac:dyDescent="0.35">
      <c r="B55" s="44"/>
      <c r="C55" s="45"/>
      <c r="D55" s="45"/>
      <c r="E55" s="46"/>
    </row>
    <row r="56" spans="2:5" x14ac:dyDescent="0.35">
      <c r="B56" s="44"/>
      <c r="C56" s="45"/>
      <c r="D56" s="45"/>
      <c r="E56" s="46"/>
    </row>
    <row r="57" spans="2:5" x14ac:dyDescent="0.35">
      <c r="B57" s="44"/>
      <c r="C57" s="45"/>
      <c r="D57" s="45"/>
      <c r="E57" s="46"/>
    </row>
    <row r="58" spans="2:5" x14ac:dyDescent="0.35">
      <c r="B58" s="44"/>
      <c r="C58" s="45"/>
      <c r="D58" s="45"/>
      <c r="E58" s="46"/>
    </row>
    <row r="59" spans="2:5" ht="15" thickBot="1" x14ac:dyDescent="0.4">
      <c r="B59" s="47"/>
      <c r="C59" s="48"/>
      <c r="D59" s="48"/>
      <c r="E59" s="49"/>
    </row>
  </sheetData>
  <sheetProtection password="C935" sheet="1" objects="1" scenarios="1"/>
  <mergeCells count="4">
    <mergeCell ref="C6:F6"/>
    <mergeCell ref="G6:J6"/>
    <mergeCell ref="B6:B7"/>
    <mergeCell ref="B47:E59"/>
  </mergeCells>
  <pageMargins left="0.25" right="0.25" top="0.75" bottom="0.75" header="0.3" footer="0.3"/>
  <pageSetup paperSize="8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Durée du travail secteurs AT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 Didier (DR-ARA)</dc:creator>
  <cp:lastModifiedBy>MEYER Pascale (DR-ARA)</cp:lastModifiedBy>
  <cp:lastPrinted>2021-03-26T10:45:33Z</cp:lastPrinted>
  <dcterms:created xsi:type="dcterms:W3CDTF">2020-06-08T07:12:27Z</dcterms:created>
  <dcterms:modified xsi:type="dcterms:W3CDTF">2021-03-26T10:45:54Z</dcterms:modified>
</cp:coreProperties>
</file>