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SEPES\10 Travail\Santé au travail\PRST4\Diagnostic_ARA\Sinistralité\AT\MAJ 2025\"/>
    </mc:Choice>
  </mc:AlternateContent>
  <xr:revisionPtr revIDLastSave="0" documentId="13_ncr:1_{D922C18D-3198-49A9-B845-34BA38879CCC}" xr6:coauthVersionLast="47" xr6:coauthVersionMax="47" xr10:uidLastSave="{00000000-0000-0000-0000-000000000000}"/>
  <bookViews>
    <workbookView xWindow="-120" yWindow="-120" windowWidth="29040" windowHeight="15720" xr2:uid="{00000000-000D-0000-FFFF-FFFF00000000}"/>
  </bookViews>
  <sheets>
    <sheet name="Feuil1" sheetId="1" r:id="rId1"/>
    <sheet name="Feuil2" sheetId="2" state="hidden" r:id="rId2"/>
    <sheet name="Feuil3" sheetId="3" state="hidden" r:id="rId3"/>
  </sheets>
  <definedNames>
    <definedName name="_xlnm._FilterDatabase" localSheetId="0" hidden="1">Feuil1!$B$10:$AG$53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 l="1"/>
  <c r="M41" i="1"/>
  <c r="N41" i="1"/>
  <c r="L42" i="1"/>
  <c r="M42" i="1"/>
  <c r="N42" i="1"/>
  <c r="L43" i="1"/>
  <c r="M43" i="1"/>
  <c r="N43" i="1"/>
  <c r="L44" i="1"/>
  <c r="M44" i="1"/>
  <c r="N44" i="1"/>
  <c r="L45" i="1"/>
  <c r="M45" i="1"/>
  <c r="N45" i="1"/>
  <c r="L46" i="1"/>
  <c r="M46" i="1"/>
  <c r="N46" i="1"/>
  <c r="L47" i="1"/>
  <c r="M47" i="1"/>
  <c r="N47" i="1"/>
  <c r="L48" i="1"/>
  <c r="M48" i="1"/>
  <c r="N48" i="1"/>
  <c r="L49" i="1"/>
  <c r="M49" i="1"/>
  <c r="N49" i="1"/>
  <c r="L50" i="1"/>
  <c r="M50" i="1"/>
  <c r="N50" i="1"/>
  <c r="M40" i="1"/>
  <c r="N40" i="1"/>
  <c r="L40" i="1"/>
  <c r="J23" i="1"/>
  <c r="J22" i="1"/>
  <c r="J21" i="1"/>
  <c r="J20" i="1"/>
  <c r="J19" i="1"/>
  <c r="J18" i="1"/>
  <c r="J13" i="1"/>
  <c r="H40" i="1" s="1"/>
  <c r="J14" i="1"/>
  <c r="J15" i="1"/>
  <c r="J16" i="1"/>
  <c r="J17" i="1"/>
  <c r="J49" i="1" l="1"/>
  <c r="K49" i="1"/>
  <c r="I49" i="1"/>
  <c r="H49" i="1"/>
  <c r="G49" i="1"/>
  <c r="F49" i="1"/>
  <c r="F44" i="1" l="1"/>
  <c r="F43" i="1"/>
  <c r="F41" i="1"/>
  <c r="F42" i="1"/>
  <c r="F40" i="1" l="1"/>
  <c r="J41" i="1" l="1"/>
  <c r="J42" i="1"/>
  <c r="J44" i="1"/>
  <c r="J45" i="1"/>
  <c r="J46" i="1"/>
  <c r="J40" i="1"/>
  <c r="I41" i="1"/>
  <c r="I42" i="1"/>
  <c r="I44" i="1"/>
  <c r="I45" i="1"/>
  <c r="I46" i="1"/>
  <c r="I40" i="1"/>
  <c r="I43" i="1" l="1"/>
  <c r="J43" i="1"/>
  <c r="J50" i="1"/>
  <c r="I50" i="1"/>
  <c r="F48" i="1"/>
  <c r="J47" i="1" l="1"/>
  <c r="J48" i="1"/>
  <c r="I48" i="1"/>
  <c r="I47" i="1"/>
  <c r="K48" i="1" l="1"/>
  <c r="K40" i="1"/>
  <c r="K41" i="1"/>
  <c r="K50" i="1"/>
  <c r="K45" i="1"/>
  <c r="K46" i="1"/>
  <c r="K44" i="1"/>
  <c r="K42" i="1"/>
  <c r="K47" i="1"/>
  <c r="K43" i="1"/>
  <c r="G50" i="1" l="1"/>
  <c r="H50" i="1"/>
  <c r="F50" i="1"/>
  <c r="G42" i="1"/>
  <c r="H42" i="1"/>
  <c r="G41" i="1"/>
  <c r="H41" i="1"/>
  <c r="G43" i="1"/>
  <c r="H43" i="1"/>
  <c r="F47" i="1"/>
  <c r="G47" i="1"/>
  <c r="H47" i="1"/>
  <c r="F46" i="1"/>
  <c r="G46" i="1"/>
  <c r="H46" i="1"/>
  <c r="F45" i="1"/>
  <c r="G45" i="1"/>
  <c r="H45" i="1"/>
  <c r="G44" i="1"/>
  <c r="H44" i="1"/>
  <c r="G48" i="1"/>
  <c r="H48" i="1"/>
  <c r="G40" i="1"/>
</calcChain>
</file>

<file path=xl/sharedStrings.xml><?xml version="1.0" encoding="utf-8"?>
<sst xmlns="http://schemas.openxmlformats.org/spreadsheetml/2006/main" count="109" uniqueCount="66">
  <si>
    <t>Les accidents du travail (AT)</t>
  </si>
  <si>
    <t>Tableau 1 : les secteurs les plus accidentogènes en région</t>
  </si>
  <si>
    <t>Répartition des effectifs salariés par sexe</t>
  </si>
  <si>
    <r>
      <t xml:space="preserve">Taux de fréquence
</t>
    </r>
    <r>
      <rPr>
        <b/>
        <i/>
        <sz val="9"/>
        <rFont val="Arial"/>
        <family val="2"/>
      </rPr>
      <t>(Nombre d'AT pour 1 million d'heures salariées)</t>
    </r>
  </si>
  <si>
    <t>femmes</t>
  </si>
  <si>
    <t>hommes</t>
  </si>
  <si>
    <t>Total</t>
  </si>
  <si>
    <t>Hébergement médico-social et social</t>
  </si>
  <si>
    <t>Travaux de construction spécialisés</t>
  </si>
  <si>
    <t>Activités liées à l'emploi</t>
  </si>
  <si>
    <t>Action sociale sans hébergement</t>
  </si>
  <si>
    <t>Entreposage et services auxiliaires des transports</t>
  </si>
  <si>
    <t>Transports terrestres et transport par conduites</t>
  </si>
  <si>
    <t>Collecte, traitement et élimination des déchets ; récupération</t>
  </si>
  <si>
    <t>Services relatifs aux bâtiments et aménagement paysager</t>
  </si>
  <si>
    <t>Restauration</t>
  </si>
  <si>
    <t>Tous secteurs NAF 88</t>
  </si>
  <si>
    <t>* avec nb de salariés &gt;= 10 000 en région</t>
  </si>
  <si>
    <t>Agriculture</t>
  </si>
  <si>
    <t>Hors activités sportives, récréatives et de loisirs et activités de poste et courrier</t>
  </si>
  <si>
    <t>Secteurs industriels</t>
  </si>
  <si>
    <t>Construction</t>
  </si>
  <si>
    <t>Secteurs du commerce</t>
  </si>
  <si>
    <t>Secteurs des services</t>
  </si>
  <si>
    <t xml:space="preserve">Nombre d'accidents du travail </t>
  </si>
  <si>
    <t>Secteurs d'activité*
10 principaux secteurs (selon le taux de fréquence) - NAF 88 -</t>
  </si>
  <si>
    <t>Collecte, traitement et élimination des déchets ; récup</t>
  </si>
  <si>
    <t>Services aux bâtiments et aménagement paysager</t>
  </si>
  <si>
    <t>Tableau 2 : Evolution entre 2016 et 2019 dans les 10 secteurs les plus accidentogènes en région</t>
  </si>
  <si>
    <t>Champ : établissements et salariés du régime général et agricole,  Auvergne-Rhône-Alpes</t>
  </si>
  <si>
    <r>
      <t xml:space="preserve">Indice de fréquence
</t>
    </r>
    <r>
      <rPr>
        <b/>
        <i/>
        <sz val="9"/>
        <rFont val="Arial"/>
        <family val="2"/>
      </rPr>
      <t>Nombre d'AT pour 1 000 salariés  
(</t>
    </r>
    <r>
      <rPr>
        <b/>
        <i/>
        <sz val="7"/>
        <rFont val="Arial"/>
        <family val="2"/>
      </rPr>
      <t>DARES/INSEE</t>
    </r>
    <r>
      <rPr>
        <b/>
        <i/>
        <sz val="9"/>
        <rFont val="Arial"/>
        <family val="2"/>
      </rPr>
      <t>)</t>
    </r>
  </si>
  <si>
    <r>
      <t xml:space="preserve">Nombre d'AT en 1ère indemnisation 
</t>
    </r>
    <r>
      <rPr>
        <b/>
        <i/>
        <sz val="7"/>
        <rFont val="Arial"/>
        <family val="2"/>
      </rPr>
      <t>(DARES)</t>
    </r>
  </si>
  <si>
    <r>
      <t xml:space="preserve">Taux de fréquence
</t>
    </r>
    <r>
      <rPr>
        <b/>
        <i/>
        <sz val="9"/>
        <rFont val="Arial"/>
        <family val="2"/>
      </rPr>
      <t xml:space="preserve">(Nombre d'AT pour 1 million d'heures salariées)
</t>
    </r>
    <r>
      <rPr>
        <b/>
        <i/>
        <sz val="7"/>
        <rFont val="Arial"/>
        <family val="2"/>
      </rPr>
      <t>(DARES)</t>
    </r>
  </si>
  <si>
    <r>
      <t xml:space="preserve">Taux de gravité
</t>
    </r>
    <r>
      <rPr>
        <b/>
        <i/>
        <sz val="9"/>
        <rFont val="Arial"/>
        <family val="2"/>
      </rPr>
      <t xml:space="preserve">(Nombre de journées d'incapacité temporaire pour 1 000 heures salariées)
</t>
    </r>
    <r>
      <rPr>
        <b/>
        <i/>
        <sz val="7"/>
        <rFont val="Arial"/>
        <family val="2"/>
      </rPr>
      <t>(DARES)</t>
    </r>
  </si>
  <si>
    <t>Industries alimentaires</t>
  </si>
  <si>
    <t>Secteurs d'activité*
10 principaux secteurs (selon le taux de fréquence 2022) - NAF 88 -</t>
  </si>
  <si>
    <t>Evolution 2019-2022</t>
  </si>
  <si>
    <r>
      <t xml:space="preserve">Taux de gravité
</t>
    </r>
    <r>
      <rPr>
        <b/>
        <i/>
        <sz val="9"/>
        <rFont val="Arial"/>
        <family val="2"/>
      </rPr>
      <t>(Somme des taux d'incapacité permanente pour 1 million d'heures salariées)</t>
    </r>
  </si>
  <si>
    <t>80.9 %</t>
  </si>
  <si>
    <t>19.1 %</t>
  </si>
  <si>
    <t>37.2 %</t>
  </si>
  <si>
    <t>62.8 %</t>
  </si>
  <si>
    <t>10.9 %</t>
  </si>
  <si>
    <t>89.1 %</t>
  </si>
  <si>
    <t>84.4 %</t>
  </si>
  <si>
    <t>15.6 %</t>
  </si>
  <si>
    <t>45.8 %</t>
  </si>
  <si>
    <t>54.2 %</t>
  </si>
  <si>
    <t>27.5 %</t>
  </si>
  <si>
    <t>72.5 %</t>
  </si>
  <si>
    <t>19.6 %</t>
  </si>
  <si>
    <t>80.4 %</t>
  </si>
  <si>
    <t>30.9 %</t>
  </si>
  <si>
    <t>69.1 %</t>
  </si>
  <si>
    <t>47.3 %</t>
  </si>
  <si>
    <t>52.7 %</t>
  </si>
  <si>
    <t>43.4 %</t>
  </si>
  <si>
    <t>56.6 %</t>
  </si>
  <si>
    <t>43.6 %</t>
  </si>
  <si>
    <t>56.4 %</t>
  </si>
  <si>
    <t>Lecture : Le secteur de l'hébergement médico-social et social compte 80.9% de femmes contre 19.1% d'hommes. Dans ce secteur, l'indice de fréquence des femmes était de 87,6 en 2019 contre 54,6 en 2022.</t>
  </si>
  <si>
    <t>Sources : INSEE Recensement de la population 2022, DARES-CNAM-MSA 2019 et 2022 / Traitement : Dreets Auvergne-Rhône-Alpes - SESE</t>
  </si>
  <si>
    <t>Sources : DARES-CNAM-MSA 2019 et 2022 / traitement : Dreets Auvergne-Rhône-Alpes / SESE</t>
  </si>
  <si>
    <t>Lecture : Le secteur de l'action sociale sans hébergement enregistre une baisse de 12% du nombre total d'accidents du travail entre 2019 et 2022. Le taux de fréquence a diminué de 17% dans ce secteur et le taux de gravité de 47%.</t>
  </si>
  <si>
    <t>Champ : établissements et salariés du régime général et agricole, Auvergne-Rhône-Alpes</t>
  </si>
  <si>
    <r>
      <rPr>
        <b/>
        <sz val="11"/>
        <rFont val="Gadugi"/>
        <family val="2"/>
      </rPr>
      <t>Diminution de la fréquence et nette baisse de la gravité des accidents du travail entre 2019 et 2022.</t>
    </r>
    <r>
      <rPr>
        <sz val="11"/>
        <rFont val="Gadugi"/>
        <family val="2"/>
      </rPr>
      <t xml:space="preserve">
Les 79 512 accidents du travail (AT) en 2022 dans la région ARA concernent majoritairement les hommes (51 872) alors que ceux-ci représentent 56,4% de l'emploi salarié. La moitié de ces AT se concentrent dans 10 secteurs d'activité (sur 88) qui sont les plus accidentogènes, lorsque l'on rapporte leur nombre à la part des heures travaillées (taux de fréquence). 
5 de ces 10 secteurs sont très masculinisés (avec une part &gt;= à 60% de salariés hommes) : les activités liées à l'emploi (intérim essentiellement) ; les travaux de construction spécialisés ; la collecte, traitement et élimination des déchets ; les transports terrestres et transports par conduites ; l'entreposage et services auxiliaires des transports. 2 secteurs sont très féminisés : l'hébergement médico-social et social et l'action sociale sans hébergement. 3 enfin sont plutôt mixtes : les services relatifs aux bâtiments, la restauration et l'aménagement paysager.
En 2022, pour les hommes, 6 secteurs dépassent le taux de 30 AT pour 1 million d'heures travaillées dans l'année : les activités liées à l'emploi (43,1), les travaux de construction spécialisés (36,3), les services relatifs aux bâtiments et aménagement paysager (34,7), les transports terrestres (34,6), la collecte des déchets (32,7) et l'entreposage (31,9). C'est également dans ces secteurs que l'on trouve également les AT les plus graves en matière de séquelles permanentes (taux de gravité). 
Pour les femmes, 3 secteurs dépassent le taux de 30 AT pour 1 million d'heures travaillées dans l'année : l'hébergement médico-social et social (41,2), l'action sociale sans hébergement (34,9) et les services relatifs aux bâtiments (30,3). Ces 3 secteurs ont un indice de gravité des AT notables (respectivement, 4,3 ; 3,7 ; 4,2).
Le nombre d'AT par rapport à 2019 au total, tendance également observée chez les femmes et les hommes. Parmi les 10 secteurs les plus accidentogènes, la baisse la plus nette est dans la restauration (-20%), suivie par la gestion des déchets (-18%). De manière générale, les taux de fréquence globlaux ont également diminué sur la période 2019-2022 à l'exception du secteur de l'entreposage (+2%). 2 secteurs ont des tendances inversées selon le sexe : pour le transport terrestres et l'entreposage les taux de fréquence ont augménté, respectivement, de 9% et 12% chez les femmes alors qu'ils ont diminué voire se sont stabilisés chez les hommes (respectivement -5% et 0%).
Parallèlement, le taux de gravité des AT a reculé de 47% sur la période. Ce recul se constate nettement dans les secteurs les plus accidentogènes. On note également que ce recul est observé quelque soit le sexe mais est moins marqué dans le secteur de l'entreposage avec une baisse de 6% chez les femmes contre 36% chez les hommes.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</si>
</sst>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_-* #,##0.0\ _€_-;\-* #,##0.0\ _€_-;_-* &quot;-&quot;??\ _€_-;_-@_-"/>
    <numFmt numFmtId="167" formatCode="\+\ 0%;\-\ 0%"/>
    <numFmt numFmtId="168" formatCode="0.0"/>
  </numFmts>
  <fonts count="14" x14ac:knownFonts="1">
    <font>
      <sz val="11"/>
      <color theme="1"/>
      <name val="Calibri"/>
      <family val="2"/>
      <scheme val="minor"/>
    </font>
    <font>
      <sz val="11"/>
      <color theme="1"/>
      <name val="Calibri"/>
      <family val="2"/>
      <scheme val="minor"/>
    </font>
    <font>
      <b/>
      <sz val="9"/>
      <name val="Arial"/>
      <family val="2"/>
    </font>
    <font>
      <b/>
      <i/>
      <sz val="9"/>
      <name val="Arial"/>
      <family val="2"/>
    </font>
    <font>
      <sz val="9"/>
      <name val="Arial"/>
      <family val="2"/>
    </font>
    <font>
      <sz val="8"/>
      <name val="Arial"/>
      <family val="2"/>
    </font>
    <font>
      <b/>
      <i/>
      <sz val="7"/>
      <name val="Arial"/>
      <family val="2"/>
    </font>
    <font>
      <sz val="11"/>
      <name val="Arial"/>
      <family val="2"/>
    </font>
    <font>
      <b/>
      <sz val="18"/>
      <name val="Calibri"/>
      <family val="2"/>
      <scheme val="minor"/>
    </font>
    <font>
      <b/>
      <sz val="11"/>
      <name val="Calibri"/>
      <family val="2"/>
      <scheme val="minor"/>
    </font>
    <font>
      <b/>
      <sz val="11"/>
      <name val="Arial"/>
      <family val="2"/>
    </font>
    <font>
      <sz val="8"/>
      <name val="Calibri"/>
      <family val="2"/>
      <scheme val="minor"/>
    </font>
    <font>
      <sz val="11"/>
      <name val="Gadugi"/>
      <family val="2"/>
    </font>
    <font>
      <b/>
      <sz val="11"/>
      <name val="Gadugi"/>
      <family val="2"/>
    </font>
  </fonts>
  <fills count="15">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rgb="FFB1A0C7"/>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indexed="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ECB0B4"/>
        <bgColor indexed="64"/>
      </patternFill>
    </fill>
    <fill>
      <patternFill patternType="solid">
        <fgColor rgb="FFFEFCA6"/>
        <bgColor indexed="64"/>
      </patternFill>
    </fill>
  </fills>
  <borders count="20">
    <border>
      <left/>
      <right/>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2" fillId="8" borderId="9" xfId="0" applyFont="1" applyFill="1" applyBorder="1" applyAlignment="1">
      <alignment vertical="center" wrapText="1"/>
    </xf>
    <xf numFmtId="0" fontId="4" fillId="9" borderId="13" xfId="0" applyFont="1" applyFill="1" applyBorder="1" applyAlignment="1">
      <alignment vertical="center" wrapText="1"/>
    </xf>
    <xf numFmtId="0" fontId="4" fillId="10" borderId="14" xfId="0" applyFont="1" applyFill="1" applyBorder="1" applyAlignment="1">
      <alignment vertical="center" wrapText="1"/>
    </xf>
    <xf numFmtId="0" fontId="4" fillId="9" borderId="14" xfId="0" applyFont="1" applyFill="1" applyBorder="1" applyAlignment="1">
      <alignment vertical="center" wrapText="1"/>
    </xf>
    <xf numFmtId="0" fontId="4" fillId="5" borderId="14" xfId="0" applyFont="1" applyFill="1" applyBorder="1" applyAlignment="1">
      <alignment vertical="center" wrapText="1"/>
    </xf>
    <xf numFmtId="0" fontId="2" fillId="0" borderId="15" xfId="0" applyFont="1" applyFill="1" applyBorder="1" applyAlignment="1">
      <alignment vertical="center" wrapText="1"/>
    </xf>
    <xf numFmtId="0" fontId="5" fillId="0" borderId="0" xfId="0" applyFont="1" applyFill="1" applyBorder="1" applyAlignment="1">
      <alignment vertical="center"/>
    </xf>
    <xf numFmtId="167" fontId="4" fillId="0" borderId="4" xfId="2" quotePrefix="1" applyNumberFormat="1" applyFont="1" applyFill="1" applyBorder="1" applyAlignment="1">
      <alignment horizontal="center" vertical="center" wrapText="1"/>
    </xf>
    <xf numFmtId="167" fontId="4" fillId="0" borderId="6" xfId="2" quotePrefix="1" applyNumberFormat="1" applyFont="1" applyFill="1" applyBorder="1" applyAlignment="1">
      <alignment horizontal="center" vertical="center" wrapText="1"/>
    </xf>
    <xf numFmtId="167" fontId="4" fillId="0" borderId="7" xfId="2" quotePrefix="1" applyNumberFormat="1" applyFont="1" applyFill="1" applyBorder="1" applyAlignment="1">
      <alignment horizontal="center" vertical="center" wrapText="1"/>
    </xf>
    <xf numFmtId="167" fontId="4" fillId="0" borderId="0" xfId="2" quotePrefix="1" applyNumberFormat="1" applyFont="1" applyFill="1" applyBorder="1" applyAlignment="1">
      <alignment horizontal="center" vertical="center" wrapText="1"/>
    </xf>
    <xf numFmtId="167" fontId="4" fillId="0" borderId="12" xfId="2" quotePrefix="1" applyNumberFormat="1" applyFont="1" applyFill="1" applyBorder="1" applyAlignment="1">
      <alignment horizontal="center" vertical="center" wrapText="1"/>
    </xf>
    <xf numFmtId="167" fontId="4" fillId="0" borderId="10" xfId="2" quotePrefix="1" applyNumberFormat="1" applyFont="1" applyFill="1" applyBorder="1" applyAlignment="1">
      <alignment horizontal="center" vertical="center" wrapText="1"/>
    </xf>
    <xf numFmtId="167" fontId="2" fillId="0" borderId="10" xfId="2" quotePrefix="1" applyNumberFormat="1" applyFont="1" applyFill="1" applyBorder="1" applyAlignment="1">
      <alignment horizontal="center" vertical="center" wrapText="1"/>
    </xf>
    <xf numFmtId="167" fontId="2" fillId="0" borderId="12" xfId="2" quotePrefix="1" applyNumberFormat="1" applyFont="1" applyFill="1" applyBorder="1" applyAlignment="1">
      <alignment horizontal="center" vertical="center" wrapText="1"/>
    </xf>
    <xf numFmtId="166" fontId="4" fillId="0" borderId="4" xfId="1" applyNumberFormat="1" applyFont="1" applyBorder="1"/>
    <xf numFmtId="166" fontId="4" fillId="0" borderId="6" xfId="1" applyNumberFormat="1" applyFont="1" applyBorder="1"/>
    <xf numFmtId="166" fontId="4" fillId="0" borderId="7" xfId="1" applyNumberFormat="1" applyFont="1" applyBorder="1"/>
    <xf numFmtId="166" fontId="4" fillId="0" borderId="0" xfId="1" applyNumberFormat="1" applyFont="1" applyBorder="1"/>
    <xf numFmtId="166" fontId="4" fillId="0" borderId="5" xfId="1" applyNumberFormat="1" applyFont="1" applyBorder="1"/>
    <xf numFmtId="166" fontId="4" fillId="0" borderId="8" xfId="1" applyNumberFormat="1" applyFont="1" applyBorder="1"/>
    <xf numFmtId="166" fontId="4" fillId="0" borderId="11" xfId="1" applyNumberFormat="1" applyFont="1" applyBorder="1"/>
    <xf numFmtId="166" fontId="2" fillId="0" borderId="9" xfId="1" applyNumberFormat="1" applyFont="1" applyBorder="1"/>
    <xf numFmtId="166" fontId="2" fillId="0" borderId="17" xfId="1" applyNumberFormat="1" applyFont="1" applyBorder="1"/>
    <xf numFmtId="166" fontId="2" fillId="0" borderId="16" xfId="1" applyNumberFormat="1" applyFont="1" applyBorder="1"/>
    <xf numFmtId="166" fontId="4" fillId="0" borderId="10" xfId="1" applyNumberFormat="1" applyFont="1" applyBorder="1"/>
    <xf numFmtId="166" fontId="4" fillId="12" borderId="5" xfId="1" applyNumberFormat="1" applyFont="1" applyFill="1" applyBorder="1"/>
    <xf numFmtId="166" fontId="4" fillId="12" borderId="8" xfId="1" applyNumberFormat="1" applyFont="1" applyFill="1" applyBorder="1"/>
    <xf numFmtId="166" fontId="4" fillId="12" borderId="11" xfId="1" applyNumberFormat="1" applyFont="1" applyFill="1" applyBorder="1"/>
    <xf numFmtId="166" fontId="4" fillId="0" borderId="12" xfId="1" applyNumberFormat="1" applyFont="1" applyBorder="1"/>
    <xf numFmtId="166" fontId="2" fillId="12" borderId="16" xfId="1" applyNumberFormat="1" applyFont="1" applyFill="1" applyBorder="1"/>
    <xf numFmtId="166" fontId="2" fillId="0" borderId="9" xfId="1" applyNumberFormat="1" applyFont="1" applyBorder="1" applyAlignment="1">
      <alignment vertical="center"/>
    </xf>
    <xf numFmtId="166" fontId="2" fillId="0" borderId="17" xfId="1" applyNumberFormat="1" applyFont="1" applyBorder="1" applyAlignment="1">
      <alignment vertical="center"/>
    </xf>
    <xf numFmtId="166" fontId="2" fillId="0" borderId="16" xfId="1" applyNumberFormat="1" applyFont="1" applyBorder="1" applyAlignment="1">
      <alignment vertical="center"/>
    </xf>
    <xf numFmtId="166" fontId="4" fillId="0" borderId="4" xfId="1" applyNumberFormat="1" applyFont="1" applyBorder="1" applyAlignment="1">
      <alignment horizontal="right"/>
    </xf>
    <xf numFmtId="166" fontId="4" fillId="0" borderId="7" xfId="1" applyNumberFormat="1" applyFont="1" applyBorder="1" applyAlignment="1">
      <alignment horizontal="right"/>
    </xf>
    <xf numFmtId="166" fontId="4" fillId="0" borderId="6" xfId="1" applyNumberFormat="1" applyFont="1" applyBorder="1" applyAlignment="1">
      <alignment horizontal="right"/>
    </xf>
    <xf numFmtId="166" fontId="4" fillId="0" borderId="5" xfId="1" applyNumberFormat="1" applyFont="1" applyBorder="1" applyAlignment="1">
      <alignment horizontal="right"/>
    </xf>
    <xf numFmtId="166" fontId="4" fillId="0" borderId="8" xfId="1" applyNumberFormat="1" applyFont="1" applyBorder="1" applyAlignment="1">
      <alignment horizontal="right"/>
    </xf>
    <xf numFmtId="166" fontId="4" fillId="0" borderId="0" xfId="1" applyNumberFormat="1" applyFont="1" applyBorder="1" applyAlignment="1">
      <alignment horizontal="right"/>
    </xf>
    <xf numFmtId="166" fontId="2" fillId="0" borderId="0" xfId="1" applyNumberFormat="1" applyFont="1" applyBorder="1"/>
    <xf numFmtId="166" fontId="2" fillId="0" borderId="6" xfId="1" applyNumberFormat="1" applyFont="1" applyBorder="1"/>
    <xf numFmtId="166" fontId="2" fillId="12" borderId="0" xfId="1" applyNumberFormat="1" applyFont="1" applyFill="1" applyBorder="1"/>
    <xf numFmtId="168" fontId="2" fillId="0" borderId="0" xfId="0" applyNumberFormat="1" applyFont="1" applyBorder="1"/>
    <xf numFmtId="168" fontId="2" fillId="5" borderId="0" xfId="0" applyNumberFormat="1" applyFont="1" applyFill="1" applyBorder="1"/>
    <xf numFmtId="166" fontId="2" fillId="0" borderId="0" xfId="1" applyNumberFormat="1" applyFont="1" applyBorder="1" applyAlignment="1">
      <alignment vertical="center"/>
    </xf>
    <xf numFmtId="167" fontId="4" fillId="5" borderId="5" xfId="2" quotePrefix="1" applyNumberFormat="1" applyFont="1" applyFill="1" applyBorder="1" applyAlignment="1">
      <alignment horizontal="center" vertical="center" wrapText="1"/>
    </xf>
    <xf numFmtId="167" fontId="4" fillId="5" borderId="8" xfId="2" quotePrefix="1" applyNumberFormat="1" applyFont="1" applyFill="1" applyBorder="1" applyAlignment="1">
      <alignment horizontal="center" vertical="center" wrapText="1"/>
    </xf>
    <xf numFmtId="167" fontId="4" fillId="5" borderId="12" xfId="2" quotePrefix="1" applyNumberFormat="1" applyFont="1" applyFill="1" applyBorder="1" applyAlignment="1">
      <alignment horizontal="center" vertical="center" wrapText="1"/>
    </xf>
    <xf numFmtId="167" fontId="2" fillId="5" borderId="11" xfId="2" quotePrefix="1" applyNumberFormat="1" applyFont="1" applyFill="1" applyBorder="1" applyAlignment="1">
      <alignment horizontal="center" vertical="center" wrapText="1"/>
    </xf>
    <xf numFmtId="0" fontId="2" fillId="8" borderId="4" xfId="0" applyFont="1" applyFill="1" applyBorder="1" applyAlignment="1">
      <alignment horizontal="left" vertical="center" wrapText="1"/>
    </xf>
    <xf numFmtId="0" fontId="2" fillId="8" borderId="6"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10"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4"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4" borderId="5"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6" xfId="0" applyFont="1" applyFill="1" applyBorder="1" applyAlignment="1">
      <alignment horizontal="center" vertical="top"/>
    </xf>
    <xf numFmtId="0" fontId="2" fillId="3" borderId="5" xfId="0" applyFont="1" applyFill="1" applyBorder="1" applyAlignment="1">
      <alignment horizontal="center" vertical="top"/>
    </xf>
    <xf numFmtId="0" fontId="4" fillId="10" borderId="7" xfId="0" applyFont="1" applyFill="1" applyBorder="1" applyAlignment="1">
      <alignment horizontal="left" vertical="center" wrapText="1"/>
    </xf>
    <xf numFmtId="0" fontId="4" fillId="10" borderId="0" xfId="0" applyFont="1" applyFill="1" applyBorder="1" applyAlignment="1">
      <alignment horizontal="left" vertical="center" wrapText="1"/>
    </xf>
    <xf numFmtId="0" fontId="4" fillId="10" borderId="8"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0"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9" borderId="4"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7" fillId="0" borderId="0" xfId="0" applyFont="1"/>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0" xfId="0" applyFont="1"/>
    <xf numFmtId="0" fontId="10" fillId="0" borderId="0" xfId="0" applyFont="1"/>
    <xf numFmtId="0" fontId="4" fillId="0" borderId="0" xfId="0" applyFont="1" applyAlignment="1">
      <alignmen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7" xfId="0" applyFont="1" applyBorder="1" applyAlignment="1">
      <alignment horizontal="center" vertical="center"/>
    </xf>
    <xf numFmtId="0" fontId="4" fillId="0" borderId="0" xfId="0" applyFont="1"/>
    <xf numFmtId="0" fontId="2" fillId="5" borderId="7" xfId="0" applyFont="1" applyFill="1" applyBorder="1" applyAlignment="1">
      <alignment horizontal="center"/>
    </xf>
    <xf numFmtId="0" fontId="2" fillId="5" borderId="8" xfId="0" applyFont="1" applyFill="1" applyBorder="1" applyAlignment="1">
      <alignment horizontal="center"/>
    </xf>
    <xf numFmtId="0" fontId="2" fillId="6" borderId="7" xfId="0" applyFont="1" applyFill="1" applyBorder="1" applyAlignment="1">
      <alignment horizontal="center"/>
    </xf>
    <xf numFmtId="0" fontId="2" fillId="6" borderId="0" xfId="0" applyFont="1" applyFill="1" applyBorder="1" applyAlignment="1">
      <alignment horizontal="center"/>
    </xf>
    <xf numFmtId="0" fontId="2" fillId="6" borderId="8" xfId="0" applyFont="1" applyFill="1" applyBorder="1" applyAlignment="1">
      <alignment horizontal="center"/>
    </xf>
    <xf numFmtId="0" fontId="2" fillId="7" borderId="0" xfId="0" applyFont="1" applyFill="1" applyBorder="1" applyAlignment="1">
      <alignment horizontal="center"/>
    </xf>
    <xf numFmtId="0" fontId="2" fillId="7" borderId="8" xfId="0" applyFont="1" applyFill="1" applyBorder="1" applyAlignment="1">
      <alignment horizontal="center"/>
    </xf>
    <xf numFmtId="0" fontId="2" fillId="6" borderId="7" xfId="0" applyFont="1" applyFill="1" applyBorder="1" applyAlignment="1">
      <alignment horizontal="center"/>
    </xf>
    <xf numFmtId="0" fontId="2" fillId="6" borderId="0" xfId="0" applyFont="1" applyFill="1" applyBorder="1" applyAlignment="1">
      <alignment horizontal="center"/>
    </xf>
    <xf numFmtId="0" fontId="2" fillId="6" borderId="8" xfId="0" applyFont="1" applyFill="1" applyBorder="1" applyAlignment="1">
      <alignment horizontal="center"/>
    </xf>
    <xf numFmtId="0" fontId="2" fillId="0" borderId="7" xfId="0" applyFont="1" applyBorder="1" applyAlignment="1">
      <alignment horizont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0" xfId="0" applyFont="1" applyFill="1" applyBorder="1" applyAlignment="1">
      <alignment horizontal="center" vertical="center"/>
    </xf>
    <xf numFmtId="166" fontId="4" fillId="0" borderId="4" xfId="1" applyNumberFormat="1" applyFont="1" applyBorder="1" applyAlignment="1">
      <alignment horizontal="center"/>
    </xf>
    <xf numFmtId="166" fontId="4" fillId="0" borderId="5" xfId="1" applyNumberFormat="1" applyFont="1" applyBorder="1" applyAlignment="1">
      <alignment horizontal="center"/>
    </xf>
    <xf numFmtId="165" fontId="4" fillId="0" borderId="6" xfId="1" applyNumberFormat="1" applyFont="1" applyBorder="1"/>
    <xf numFmtId="165" fontId="4" fillId="0" borderId="5" xfId="1" applyNumberFormat="1" applyFont="1" applyBorder="1"/>
    <xf numFmtId="165" fontId="4" fillId="0" borderId="8" xfId="1" applyNumberFormat="1" applyFont="1" applyBorder="1"/>
    <xf numFmtId="166" fontId="4" fillId="0" borderId="7" xfId="1" applyNumberFormat="1" applyFont="1" applyBorder="1" applyAlignment="1">
      <alignment horizontal="center"/>
    </xf>
    <xf numFmtId="166" fontId="4" fillId="0" borderId="8" xfId="1" applyNumberFormat="1" applyFont="1" applyBorder="1" applyAlignment="1">
      <alignment horizontal="center"/>
    </xf>
    <xf numFmtId="165" fontId="4" fillId="0" borderId="0" xfId="1" applyNumberFormat="1" applyFont="1" applyBorder="1"/>
    <xf numFmtId="166" fontId="4" fillId="0" borderId="10" xfId="1" applyNumberFormat="1" applyFont="1" applyBorder="1" applyAlignment="1">
      <alignment horizontal="center"/>
    </xf>
    <xf numFmtId="166" fontId="4" fillId="0" borderId="11" xfId="1" applyNumberFormat="1" applyFont="1" applyBorder="1" applyAlignment="1">
      <alignment horizontal="center"/>
    </xf>
    <xf numFmtId="165" fontId="4" fillId="0" borderId="11" xfId="1" applyNumberFormat="1" applyFont="1" applyBorder="1"/>
    <xf numFmtId="166" fontId="2" fillId="0" borderId="9" xfId="1" applyNumberFormat="1" applyFont="1" applyBorder="1" applyAlignment="1">
      <alignment horizontal="center"/>
    </xf>
    <xf numFmtId="166" fontId="2" fillId="0" borderId="17" xfId="1" applyNumberFormat="1" applyFont="1" applyBorder="1" applyAlignment="1">
      <alignment horizontal="center"/>
    </xf>
    <xf numFmtId="165" fontId="2" fillId="0" borderId="9" xfId="1" applyNumberFormat="1" applyFont="1" applyBorder="1" applyAlignment="1">
      <alignment vertical="center"/>
    </xf>
    <xf numFmtId="165" fontId="2" fillId="0" borderId="17" xfId="1" applyNumberFormat="1" applyFont="1" applyBorder="1" applyAlignment="1">
      <alignment vertical="center"/>
    </xf>
    <xf numFmtId="165" fontId="2" fillId="0" borderId="16" xfId="1" applyNumberFormat="1" applyFont="1" applyBorder="1" applyAlignment="1">
      <alignment vertical="center"/>
    </xf>
    <xf numFmtId="0" fontId="5" fillId="0" borderId="0" xfId="0" applyFont="1"/>
    <xf numFmtId="9" fontId="2" fillId="0" borderId="0" xfId="2" applyFont="1" applyBorder="1" applyAlignment="1">
      <alignment horizontal="center" vertical="center"/>
    </xf>
    <xf numFmtId="165" fontId="2" fillId="0" borderId="0" xfId="1" applyNumberFormat="1" applyFont="1" applyBorder="1" applyAlignment="1">
      <alignment vertical="center"/>
    </xf>
    <xf numFmtId="3" fontId="2" fillId="0" borderId="0" xfId="1" applyNumberFormat="1" applyFont="1" applyBorder="1" applyAlignment="1">
      <alignment vertical="center"/>
    </xf>
    <xf numFmtId="0" fontId="5" fillId="0" borderId="0" xfId="0" applyFont="1" applyBorder="1"/>
    <xf numFmtId="0" fontId="11" fillId="11" borderId="18" xfId="0"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5" fillId="12" borderId="0" xfId="0" applyFont="1" applyFill="1" applyBorder="1" applyAlignment="1">
      <alignment vertical="center"/>
    </xf>
    <xf numFmtId="0" fontId="7" fillId="0" borderId="0" xfId="2" applyNumberFormat="1" applyFont="1"/>
    <xf numFmtId="0" fontId="11" fillId="0" borderId="0" xfId="0" applyFont="1" applyAlignment="1">
      <alignment vertical="center"/>
    </xf>
    <xf numFmtId="0" fontId="5" fillId="0" borderId="0" xfId="0" applyFont="1" applyFill="1" applyBorder="1" applyAlignment="1">
      <alignment horizontal="left" vertical="top"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7" fillId="0" borderId="0" xfId="0" applyFont="1" applyAlignment="1">
      <alignment wrapText="1"/>
    </xf>
    <xf numFmtId="0" fontId="12" fillId="5" borderId="4" xfId="0" applyFont="1" applyFill="1" applyBorder="1" applyAlignment="1">
      <alignment horizontal="left" vertical="top" wrapText="1"/>
    </xf>
    <xf numFmtId="0" fontId="12" fillId="5" borderId="6" xfId="0" applyFont="1" applyFill="1" applyBorder="1" applyAlignment="1">
      <alignment horizontal="left" vertical="top" wrapText="1"/>
    </xf>
    <xf numFmtId="0" fontId="12" fillId="5" borderId="5" xfId="0" applyFont="1" applyFill="1" applyBorder="1" applyAlignment="1">
      <alignment horizontal="left" vertical="top" wrapText="1"/>
    </xf>
    <xf numFmtId="0" fontId="11" fillId="13" borderId="18" xfId="0" applyFont="1" applyFill="1" applyBorder="1" applyAlignment="1">
      <alignment horizontal="center" vertical="center"/>
    </xf>
    <xf numFmtId="0" fontId="11" fillId="13" borderId="19" xfId="0" applyFont="1" applyFill="1" applyBorder="1" applyAlignment="1">
      <alignment horizontal="center" vertical="center"/>
    </xf>
    <xf numFmtId="0" fontId="12" fillId="5" borderId="7" xfId="0" applyFont="1" applyFill="1" applyBorder="1" applyAlignment="1">
      <alignment horizontal="left" vertical="top" wrapText="1"/>
    </xf>
    <xf numFmtId="0" fontId="12" fillId="5" borderId="0" xfId="0" applyFont="1" applyFill="1" applyBorder="1" applyAlignment="1">
      <alignment horizontal="left" vertical="top" wrapText="1"/>
    </xf>
    <xf numFmtId="0" fontId="12" fillId="5" borderId="8" xfId="0" applyFont="1" applyFill="1" applyBorder="1" applyAlignment="1">
      <alignment horizontal="left" vertical="top" wrapText="1"/>
    </xf>
    <xf numFmtId="0" fontId="11" fillId="14" borderId="18" xfId="0" applyFont="1" applyFill="1" applyBorder="1" applyAlignment="1">
      <alignment horizontal="center" vertical="center" wrapText="1"/>
    </xf>
    <xf numFmtId="0" fontId="11" fillId="14" borderId="19" xfId="0" applyFont="1" applyFill="1" applyBorder="1" applyAlignment="1">
      <alignment horizontal="center" vertical="center" wrapText="1"/>
    </xf>
    <xf numFmtId="0" fontId="11" fillId="9" borderId="18" xfId="0" applyFont="1" applyFill="1" applyBorder="1" applyAlignment="1">
      <alignment horizontal="center" vertical="center"/>
    </xf>
    <xf numFmtId="0" fontId="11" fillId="9" borderId="1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167" fontId="4" fillId="0" borderId="4" xfId="2" applyNumberFormat="1" applyFont="1" applyFill="1" applyBorder="1" applyAlignment="1">
      <alignment horizontal="center" vertical="center"/>
    </xf>
    <xf numFmtId="167" fontId="4" fillId="0" borderId="6" xfId="2" applyNumberFormat="1" applyFont="1" applyFill="1" applyBorder="1" applyAlignment="1">
      <alignment horizontal="center" vertical="center"/>
    </xf>
    <xf numFmtId="167" fontId="4" fillId="0" borderId="4" xfId="2" applyNumberFormat="1" applyFont="1" applyBorder="1" applyAlignment="1">
      <alignment horizontal="center" vertical="center"/>
    </xf>
    <xf numFmtId="167" fontId="4" fillId="0" borderId="6" xfId="2" applyNumberFormat="1" applyFont="1" applyBorder="1" applyAlignment="1">
      <alignment horizontal="center" vertical="center"/>
    </xf>
    <xf numFmtId="167" fontId="4" fillId="5" borderId="5" xfId="2" applyNumberFormat="1" applyFont="1" applyFill="1" applyBorder="1" applyAlignment="1">
      <alignment horizontal="center" vertical="center"/>
    </xf>
    <xf numFmtId="167" fontId="4" fillId="0" borderId="7" xfId="2" applyNumberFormat="1" applyFont="1" applyFill="1" applyBorder="1" applyAlignment="1">
      <alignment horizontal="center" vertical="center"/>
    </xf>
    <xf numFmtId="167" fontId="4" fillId="0" borderId="0" xfId="2" applyNumberFormat="1" applyFont="1" applyFill="1" applyBorder="1" applyAlignment="1">
      <alignment horizontal="center" vertical="center"/>
    </xf>
    <xf numFmtId="167" fontId="4" fillId="0" borderId="7" xfId="2" applyNumberFormat="1" applyFont="1" applyBorder="1" applyAlignment="1">
      <alignment horizontal="center" vertical="center"/>
    </xf>
    <xf numFmtId="167" fontId="4" fillId="0" borderId="0" xfId="2" applyNumberFormat="1" applyFont="1" applyBorder="1" applyAlignment="1">
      <alignment horizontal="center" vertical="center"/>
    </xf>
    <xf numFmtId="167" fontId="4" fillId="5" borderId="8" xfId="2" applyNumberFormat="1" applyFont="1" applyFill="1" applyBorder="1" applyAlignment="1">
      <alignment horizontal="center" vertical="center"/>
    </xf>
    <xf numFmtId="167" fontId="4" fillId="0" borderId="10" xfId="2" applyNumberFormat="1" applyFont="1" applyFill="1" applyBorder="1" applyAlignment="1">
      <alignment horizontal="center" vertical="center"/>
    </xf>
    <xf numFmtId="167" fontId="4" fillId="0" borderId="12" xfId="2" applyNumberFormat="1" applyFont="1" applyFill="1" applyBorder="1" applyAlignment="1">
      <alignment horizontal="center" vertical="center"/>
    </xf>
    <xf numFmtId="167" fontId="4" fillId="0" borderId="10" xfId="2" applyNumberFormat="1" applyFont="1" applyBorder="1" applyAlignment="1">
      <alignment horizontal="center" vertical="center"/>
    </xf>
    <xf numFmtId="167" fontId="4" fillId="0" borderId="12" xfId="2" applyNumberFormat="1" applyFont="1" applyBorder="1" applyAlignment="1">
      <alignment horizontal="center" vertical="center"/>
    </xf>
    <xf numFmtId="167" fontId="4" fillId="5" borderId="11" xfId="2" applyNumberFormat="1" applyFont="1" applyFill="1" applyBorder="1" applyAlignment="1">
      <alignment horizontal="center" vertical="center"/>
    </xf>
    <xf numFmtId="167" fontId="2" fillId="0" borderId="9" xfId="2" applyNumberFormat="1" applyFont="1" applyBorder="1" applyAlignment="1">
      <alignment horizontal="center" vertical="center"/>
    </xf>
    <xf numFmtId="167" fontId="2" fillId="0" borderId="17" xfId="2" applyNumberFormat="1" applyFont="1" applyBorder="1" applyAlignment="1">
      <alignment horizontal="center" vertical="center"/>
    </xf>
    <xf numFmtId="167" fontId="2" fillId="5" borderId="16" xfId="2" applyNumberFormat="1" applyFont="1" applyFill="1" applyBorder="1" applyAlignment="1">
      <alignment horizontal="center" vertical="center"/>
    </xf>
    <xf numFmtId="167" fontId="2" fillId="0" borderId="0" xfId="2" quotePrefix="1" applyNumberFormat="1" applyFont="1" applyFill="1" applyBorder="1" applyAlignment="1">
      <alignment horizontal="center" wrapText="1"/>
    </xf>
    <xf numFmtId="167" fontId="2" fillId="0" borderId="0" xfId="2" applyNumberFormat="1" applyFont="1" applyBorder="1" applyAlignment="1">
      <alignment horizontal="center"/>
    </xf>
    <xf numFmtId="167" fontId="2" fillId="0" borderId="0" xfId="2" applyNumberFormat="1" applyFont="1" applyBorder="1" applyAlignment="1">
      <alignment horizontal="center" vertical="center"/>
    </xf>
    <xf numFmtId="0" fontId="12" fillId="5" borderId="10" xfId="0" applyFont="1" applyFill="1" applyBorder="1" applyAlignment="1">
      <alignment horizontal="left" vertical="top" wrapText="1"/>
    </xf>
    <xf numFmtId="0" fontId="12" fillId="5" borderId="12" xfId="0" applyFont="1" applyFill="1" applyBorder="1" applyAlignment="1">
      <alignment horizontal="left" vertical="top" wrapText="1"/>
    </xf>
    <xf numFmtId="0" fontId="12" fillId="5" borderId="11" xfId="0" applyFont="1" applyFill="1" applyBorder="1" applyAlignment="1">
      <alignment horizontal="left" vertical="top" wrapText="1"/>
    </xf>
    <xf numFmtId="0" fontId="5" fillId="0" borderId="0" xfId="0" applyFont="1" applyFill="1" applyBorder="1" applyAlignment="1">
      <alignment vertical="top"/>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9454F.A20EEB8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1635125</xdr:colOff>
      <xdr:row>3</xdr:row>
      <xdr:rowOff>139700</xdr:rowOff>
    </xdr:to>
    <xdr:pic>
      <xdr:nvPicPr>
        <xdr:cNvPr id="4" name="Image 1" descr="cid:image003.png@01D9454F.A20EEB8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52450" y="0"/>
          <a:ext cx="1635125" cy="80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102"/>
  <sheetViews>
    <sheetView showGridLines="0" tabSelected="1" topLeftCell="A15" workbookViewId="0">
      <selection activeCell="H34" sqref="H34"/>
    </sheetView>
  </sheetViews>
  <sheetFormatPr baseColWidth="10" defaultColWidth="11.42578125" defaultRowHeight="14.25" x14ac:dyDescent="0.2"/>
  <cols>
    <col min="1" max="1" width="8.28515625" style="86" customWidth="1"/>
    <col min="2" max="2" width="55" style="86" customWidth="1"/>
    <col min="3" max="3" width="13.140625" style="86" customWidth="1"/>
    <col min="4" max="4" width="16.5703125" style="86" customWidth="1"/>
    <col min="5" max="10" width="9" style="86" customWidth="1"/>
    <col min="11" max="12" width="8.140625" style="86" customWidth="1"/>
    <col min="13" max="13" width="8" style="86" customWidth="1"/>
    <col min="14" max="15" width="8.140625" style="86" customWidth="1"/>
    <col min="16" max="16" width="7" style="86" customWidth="1"/>
    <col min="17" max="17" width="7.7109375" style="86" customWidth="1"/>
    <col min="18" max="19" width="11.42578125" style="86" customWidth="1"/>
    <col min="20" max="28" width="11.42578125" style="86"/>
    <col min="29" max="29" width="11.42578125" style="86" customWidth="1"/>
    <col min="30" max="16384" width="11.42578125" style="86"/>
  </cols>
  <sheetData>
    <row r="1" spans="2:29" ht="24" customHeight="1" thickBot="1" x14ac:dyDescent="0.25">
      <c r="C1" s="87" t="s">
        <v>0</v>
      </c>
      <c r="D1" s="88"/>
      <c r="E1" s="88"/>
      <c r="F1" s="88"/>
      <c r="G1" s="88"/>
      <c r="H1" s="88"/>
      <c r="I1" s="89"/>
    </row>
    <row r="7" spans="2:29" ht="15" x14ac:dyDescent="0.25">
      <c r="B7" s="90" t="s">
        <v>1</v>
      </c>
    </row>
    <row r="8" spans="2:29" ht="9.75" customHeight="1" x14ac:dyDescent="0.2"/>
    <row r="9" spans="2:29" ht="15.75" thickBot="1" x14ac:dyDescent="0.3">
      <c r="B9" s="91"/>
    </row>
    <row r="10" spans="2:29" s="96" customFormat="1" ht="43.5" customHeight="1" x14ac:dyDescent="0.2">
      <c r="B10" s="92"/>
      <c r="C10" s="93" t="s">
        <v>2</v>
      </c>
      <c r="D10" s="94"/>
      <c r="E10" s="57" t="s">
        <v>31</v>
      </c>
      <c r="F10" s="58"/>
      <c r="G10" s="58"/>
      <c r="H10" s="58"/>
      <c r="I10" s="58"/>
      <c r="J10" s="59"/>
      <c r="K10" s="60" t="s">
        <v>30</v>
      </c>
      <c r="L10" s="61"/>
      <c r="M10" s="61"/>
      <c r="N10" s="61"/>
      <c r="O10" s="61"/>
      <c r="P10" s="62"/>
      <c r="Q10" s="63" t="s">
        <v>32</v>
      </c>
      <c r="R10" s="66"/>
      <c r="S10" s="66"/>
      <c r="T10" s="66"/>
      <c r="U10" s="66"/>
      <c r="V10" s="67"/>
      <c r="W10" s="57" t="s">
        <v>33</v>
      </c>
      <c r="X10" s="58"/>
      <c r="Y10" s="58"/>
      <c r="Z10" s="58"/>
      <c r="AA10" s="58"/>
      <c r="AB10" s="59"/>
      <c r="AC10" s="95"/>
    </row>
    <row r="11" spans="2:29" s="96" customFormat="1" ht="12.75" thickBot="1" x14ac:dyDescent="0.25">
      <c r="C11" s="97">
        <v>2022</v>
      </c>
      <c r="D11" s="98"/>
      <c r="E11" s="99">
        <v>2019</v>
      </c>
      <c r="F11" s="100"/>
      <c r="G11" s="101"/>
      <c r="H11" s="102"/>
      <c r="I11" s="102">
        <v>2022</v>
      </c>
      <c r="J11" s="103"/>
      <c r="K11" s="104"/>
      <c r="L11" s="105">
        <v>2019</v>
      </c>
      <c r="M11" s="106"/>
      <c r="N11" s="102"/>
      <c r="O11" s="102">
        <v>2022</v>
      </c>
      <c r="P11" s="103"/>
      <c r="Q11" s="104"/>
      <c r="R11" s="105">
        <v>2019</v>
      </c>
      <c r="S11" s="106"/>
      <c r="T11" s="102"/>
      <c r="U11" s="102">
        <v>2022</v>
      </c>
      <c r="V11" s="103"/>
      <c r="W11" s="105"/>
      <c r="X11" s="105">
        <v>2019</v>
      </c>
      <c r="Y11" s="106"/>
      <c r="Z11" s="102"/>
      <c r="AA11" s="102">
        <v>2022</v>
      </c>
      <c r="AB11" s="103"/>
      <c r="AC11" s="107"/>
    </row>
    <row r="12" spans="2:29" s="96" customFormat="1" ht="36.75" thickBot="1" x14ac:dyDescent="0.25">
      <c r="B12" s="1" t="s">
        <v>35</v>
      </c>
      <c r="C12" s="108" t="s">
        <v>4</v>
      </c>
      <c r="D12" s="109" t="s">
        <v>5</v>
      </c>
      <c r="E12" s="110" t="s">
        <v>4</v>
      </c>
      <c r="F12" s="111" t="s">
        <v>5</v>
      </c>
      <c r="G12" s="112" t="s">
        <v>6</v>
      </c>
      <c r="H12" s="113" t="s">
        <v>4</v>
      </c>
      <c r="I12" s="113" t="s">
        <v>5</v>
      </c>
      <c r="J12" s="114" t="s">
        <v>6</v>
      </c>
      <c r="K12" s="110" t="s">
        <v>4</v>
      </c>
      <c r="L12" s="111" t="s">
        <v>5</v>
      </c>
      <c r="M12" s="112" t="s">
        <v>6</v>
      </c>
      <c r="N12" s="113" t="s">
        <v>4</v>
      </c>
      <c r="O12" s="113" t="s">
        <v>5</v>
      </c>
      <c r="P12" s="114" t="s">
        <v>6</v>
      </c>
      <c r="Q12" s="110" t="s">
        <v>4</v>
      </c>
      <c r="R12" s="111" t="s">
        <v>5</v>
      </c>
      <c r="S12" s="112" t="s">
        <v>6</v>
      </c>
      <c r="T12" s="115" t="s">
        <v>4</v>
      </c>
      <c r="U12" s="113" t="s">
        <v>5</v>
      </c>
      <c r="V12" s="114" t="s">
        <v>6</v>
      </c>
      <c r="W12" s="110" t="s">
        <v>4</v>
      </c>
      <c r="X12" s="111" t="s">
        <v>5</v>
      </c>
      <c r="Y12" s="112" t="s">
        <v>6</v>
      </c>
      <c r="Z12" s="115" t="s">
        <v>4</v>
      </c>
      <c r="AA12" s="113" t="s">
        <v>5</v>
      </c>
      <c r="AB12" s="114" t="s">
        <v>6</v>
      </c>
    </row>
    <row r="13" spans="2:29" s="96" customFormat="1" ht="15" customHeight="1" x14ac:dyDescent="0.2">
      <c r="B13" s="2" t="s">
        <v>7</v>
      </c>
      <c r="C13" s="116" t="s">
        <v>38</v>
      </c>
      <c r="D13" s="117" t="s">
        <v>39</v>
      </c>
      <c r="E13" s="118">
        <v>4587</v>
      </c>
      <c r="F13" s="118">
        <v>760</v>
      </c>
      <c r="G13" s="119">
        <v>5347</v>
      </c>
      <c r="H13" s="118">
        <v>3828</v>
      </c>
      <c r="I13" s="118">
        <v>610</v>
      </c>
      <c r="J13" s="120">
        <f t="shared" ref="J13:J16" si="0">H13+I13</f>
        <v>4438</v>
      </c>
      <c r="K13" s="16">
        <v>87.596677169865373</v>
      </c>
      <c r="L13" s="17">
        <v>56.434246677062447</v>
      </c>
      <c r="M13" s="20">
        <v>81.221898165026133</v>
      </c>
      <c r="N13" s="16">
        <v>54.6</v>
      </c>
      <c r="O13" s="17">
        <v>34.6</v>
      </c>
      <c r="P13" s="20">
        <v>50.6</v>
      </c>
      <c r="Q13" s="16">
        <v>53.551781620824777</v>
      </c>
      <c r="R13" s="17">
        <v>32.721404971502729</v>
      </c>
      <c r="S13" s="27">
        <v>49.10829909130819</v>
      </c>
      <c r="T13" s="16">
        <v>41.2</v>
      </c>
      <c r="U13" s="17">
        <v>24.3</v>
      </c>
      <c r="V13" s="20">
        <v>37.6</v>
      </c>
      <c r="W13" s="16">
        <v>4.3</v>
      </c>
      <c r="X13" s="17">
        <v>2.4</v>
      </c>
      <c r="Y13" s="20">
        <v>3.9</v>
      </c>
      <c r="Z13" s="35">
        <v>2.1</v>
      </c>
      <c r="AA13" s="37">
        <v>1.2</v>
      </c>
      <c r="AB13" s="38">
        <v>1.9</v>
      </c>
    </row>
    <row r="14" spans="2:29" s="96" customFormat="1" ht="15" customHeight="1" x14ac:dyDescent="0.2">
      <c r="B14" s="4" t="s">
        <v>9</v>
      </c>
      <c r="C14" s="121" t="s">
        <v>40</v>
      </c>
      <c r="D14" s="122" t="s">
        <v>41</v>
      </c>
      <c r="E14" s="123">
        <v>1683</v>
      </c>
      <c r="F14" s="123">
        <v>7294</v>
      </c>
      <c r="G14" s="120">
        <v>8977</v>
      </c>
      <c r="H14" s="123">
        <v>1822</v>
      </c>
      <c r="I14" s="123">
        <v>6324</v>
      </c>
      <c r="J14" s="120">
        <f t="shared" si="0"/>
        <v>8146</v>
      </c>
      <c r="K14" s="18">
        <v>65.837343034855067</v>
      </c>
      <c r="L14" s="19">
        <v>151.11461009364382</v>
      </c>
      <c r="M14" s="21">
        <v>121.58849263859355</v>
      </c>
      <c r="N14" s="18">
        <v>27.9</v>
      </c>
      <c r="O14" s="19">
        <v>46.3</v>
      </c>
      <c r="P14" s="21">
        <v>40.299999999999997</v>
      </c>
      <c r="Q14" s="18">
        <v>28.468510731877757</v>
      </c>
      <c r="R14" s="19">
        <v>51.785708392906777</v>
      </c>
      <c r="S14" s="28">
        <v>44.892267833700942</v>
      </c>
      <c r="T14" s="18">
        <v>27.4</v>
      </c>
      <c r="U14" s="19">
        <v>43.1</v>
      </c>
      <c r="V14" s="21">
        <v>38.200000000000003</v>
      </c>
      <c r="W14" s="18">
        <v>2</v>
      </c>
      <c r="X14" s="19">
        <v>3.9</v>
      </c>
      <c r="Y14" s="21">
        <v>3.3</v>
      </c>
      <c r="Z14" s="36">
        <v>1.2</v>
      </c>
      <c r="AA14" s="40">
        <v>2</v>
      </c>
      <c r="AB14" s="39">
        <v>1.8</v>
      </c>
    </row>
    <row r="15" spans="2:29" s="96" customFormat="1" ht="15" customHeight="1" x14ac:dyDescent="0.2">
      <c r="B15" s="3" t="s">
        <v>8</v>
      </c>
      <c r="C15" s="121" t="s">
        <v>42</v>
      </c>
      <c r="D15" s="122" t="s">
        <v>43</v>
      </c>
      <c r="E15" s="123">
        <v>163</v>
      </c>
      <c r="F15" s="123">
        <v>10438</v>
      </c>
      <c r="G15" s="120">
        <v>10601</v>
      </c>
      <c r="H15" s="123">
        <v>157</v>
      </c>
      <c r="I15" s="123">
        <v>9217</v>
      </c>
      <c r="J15" s="120">
        <f t="shared" si="0"/>
        <v>9374</v>
      </c>
      <c r="K15" s="18">
        <v>9.4470847339747301</v>
      </c>
      <c r="L15" s="19">
        <v>88.65296415831493</v>
      </c>
      <c r="M15" s="21">
        <v>78.529416122198015</v>
      </c>
      <c r="N15" s="18">
        <v>7.2</v>
      </c>
      <c r="O15" s="19">
        <v>55</v>
      </c>
      <c r="P15" s="21">
        <v>49.5</v>
      </c>
      <c r="Q15" s="18">
        <v>6.153948606199787</v>
      </c>
      <c r="R15" s="19">
        <v>45.664555239945244</v>
      </c>
      <c r="S15" s="28">
        <v>41.561633630722028</v>
      </c>
      <c r="T15" s="18">
        <v>4.9000000000000004</v>
      </c>
      <c r="U15" s="19">
        <v>36.299999999999997</v>
      </c>
      <c r="V15" s="21">
        <v>32.799999999999997</v>
      </c>
      <c r="W15" s="18">
        <v>0.4</v>
      </c>
      <c r="X15" s="19">
        <v>3.6</v>
      </c>
      <c r="Y15" s="21">
        <v>3.2</v>
      </c>
      <c r="Z15" s="36">
        <v>0.2</v>
      </c>
      <c r="AA15" s="40">
        <v>1.7</v>
      </c>
      <c r="AB15" s="39">
        <v>1.6</v>
      </c>
    </row>
    <row r="16" spans="2:29" s="96" customFormat="1" ht="15" customHeight="1" x14ac:dyDescent="0.2">
      <c r="B16" s="4" t="s">
        <v>10</v>
      </c>
      <c r="C16" s="121" t="s">
        <v>44</v>
      </c>
      <c r="D16" s="122" t="s">
        <v>45</v>
      </c>
      <c r="E16" s="123">
        <v>4176</v>
      </c>
      <c r="F16" s="123">
        <v>929</v>
      </c>
      <c r="G16" s="120">
        <v>5105</v>
      </c>
      <c r="H16" s="123">
        <v>3569</v>
      </c>
      <c r="I16" s="123">
        <v>928</v>
      </c>
      <c r="J16" s="120">
        <f t="shared" si="0"/>
        <v>4497</v>
      </c>
      <c r="K16" s="18">
        <v>35.17609104003639</v>
      </c>
      <c r="L16" s="19">
        <v>45.066459687590957</v>
      </c>
      <c r="M16" s="21">
        <v>36.639369558820363</v>
      </c>
      <c r="N16" s="18">
        <v>43.7</v>
      </c>
      <c r="O16" s="19">
        <v>38.1</v>
      </c>
      <c r="P16" s="21">
        <v>42.4</v>
      </c>
      <c r="Q16" s="18">
        <v>42.958956828095751</v>
      </c>
      <c r="R16" s="19">
        <v>30.715349977073803</v>
      </c>
      <c r="S16" s="28">
        <v>40.053500492348142</v>
      </c>
      <c r="T16" s="18">
        <v>34.9</v>
      </c>
      <c r="U16" s="19">
        <v>28.3</v>
      </c>
      <c r="V16" s="21">
        <v>33.299999999999997</v>
      </c>
      <c r="W16" s="18">
        <v>3.7</v>
      </c>
      <c r="X16" s="19">
        <v>1.5</v>
      </c>
      <c r="Y16" s="21">
        <v>3.2</v>
      </c>
      <c r="Z16" s="36">
        <v>1.8</v>
      </c>
      <c r="AA16" s="40">
        <v>1</v>
      </c>
      <c r="AB16" s="39">
        <v>1.7</v>
      </c>
    </row>
    <row r="17" spans="2:34" s="96" customFormat="1" ht="15" customHeight="1" x14ac:dyDescent="0.2">
      <c r="B17" s="4" t="s">
        <v>14</v>
      </c>
      <c r="C17" s="121" t="s">
        <v>46</v>
      </c>
      <c r="D17" s="122" t="s">
        <v>47</v>
      </c>
      <c r="E17" s="123">
        <v>1316</v>
      </c>
      <c r="F17" s="123">
        <v>1751</v>
      </c>
      <c r="G17" s="120">
        <v>3067</v>
      </c>
      <c r="H17" s="123">
        <v>1231</v>
      </c>
      <c r="I17" s="123">
        <v>1659</v>
      </c>
      <c r="J17" s="120">
        <f t="shared" ref="J17:J23" si="1">H17+I17</f>
        <v>2890</v>
      </c>
      <c r="K17" s="18">
        <v>58.147755390597382</v>
      </c>
      <c r="L17" s="19">
        <v>89.095812344171364</v>
      </c>
      <c r="M17" s="21">
        <v>72.531630601868272</v>
      </c>
      <c r="N17" s="18">
        <v>35.6</v>
      </c>
      <c r="O17" s="19">
        <v>50.7</v>
      </c>
      <c r="P17" s="21">
        <v>43</v>
      </c>
      <c r="Q17" s="18">
        <v>36.335941558786878</v>
      </c>
      <c r="R17" s="19">
        <v>41.900765327241992</v>
      </c>
      <c r="S17" s="28">
        <v>39.317086991666272</v>
      </c>
      <c r="T17" s="18">
        <v>30.3</v>
      </c>
      <c r="U17" s="19">
        <v>34.700000000000003</v>
      </c>
      <c r="V17" s="21">
        <v>32.700000000000003</v>
      </c>
      <c r="W17" s="18">
        <v>4.2</v>
      </c>
      <c r="X17" s="19">
        <v>3.2</v>
      </c>
      <c r="Y17" s="21">
        <v>3.7</v>
      </c>
      <c r="Z17" s="36">
        <v>2.1</v>
      </c>
      <c r="AA17" s="40">
        <v>1.6</v>
      </c>
      <c r="AB17" s="39">
        <v>1.8</v>
      </c>
    </row>
    <row r="18" spans="2:34" s="96" customFormat="1" ht="15" customHeight="1" x14ac:dyDescent="0.2">
      <c r="B18" s="5" t="s">
        <v>13</v>
      </c>
      <c r="C18" s="121" t="s">
        <v>48</v>
      </c>
      <c r="D18" s="122" t="s">
        <v>49</v>
      </c>
      <c r="E18" s="123">
        <v>68</v>
      </c>
      <c r="F18" s="123">
        <v>717</v>
      </c>
      <c r="G18" s="120">
        <v>785</v>
      </c>
      <c r="H18" s="123">
        <v>52</v>
      </c>
      <c r="I18" s="123">
        <v>590</v>
      </c>
      <c r="J18" s="120">
        <f t="shared" si="1"/>
        <v>642</v>
      </c>
      <c r="K18" s="18">
        <v>28.911564625850342</v>
      </c>
      <c r="L18" s="19">
        <v>88.083538083538087</v>
      </c>
      <c r="M18" s="21">
        <v>74.818909645444151</v>
      </c>
      <c r="N18" s="18">
        <v>18</v>
      </c>
      <c r="O18" s="19">
        <v>52.1</v>
      </c>
      <c r="P18" s="21">
        <v>45.2</v>
      </c>
      <c r="Q18" s="18">
        <v>17.330063891052372</v>
      </c>
      <c r="R18" s="19">
        <v>42.666872172221808</v>
      </c>
      <c r="S18" s="28">
        <v>37.870704263299594</v>
      </c>
      <c r="T18" s="18">
        <v>12</v>
      </c>
      <c r="U18" s="19">
        <v>32.700000000000003</v>
      </c>
      <c r="V18" s="21">
        <v>28.7</v>
      </c>
      <c r="W18" s="18">
        <v>1.5</v>
      </c>
      <c r="X18" s="19">
        <v>3.6</v>
      </c>
      <c r="Y18" s="21">
        <v>3.2</v>
      </c>
      <c r="Z18" s="36">
        <v>0.5</v>
      </c>
      <c r="AA18" s="40">
        <v>1.7</v>
      </c>
      <c r="AB18" s="39">
        <v>1.5</v>
      </c>
    </row>
    <row r="19" spans="2:34" s="96" customFormat="1" ht="15" customHeight="1" x14ac:dyDescent="0.2">
      <c r="B19" s="4" t="s">
        <v>12</v>
      </c>
      <c r="C19" s="121" t="s">
        <v>50</v>
      </c>
      <c r="D19" s="122" t="s">
        <v>51</v>
      </c>
      <c r="E19" s="123">
        <v>630</v>
      </c>
      <c r="F19" s="123">
        <v>5211</v>
      </c>
      <c r="G19" s="120">
        <v>5841</v>
      </c>
      <c r="H19" s="123">
        <v>581</v>
      </c>
      <c r="I19" s="123">
        <v>4619</v>
      </c>
      <c r="J19" s="120">
        <f t="shared" si="1"/>
        <v>5200</v>
      </c>
      <c r="K19" s="18">
        <v>36.244390749050737</v>
      </c>
      <c r="L19" s="19">
        <v>73.96105370727831</v>
      </c>
      <c r="M19" s="21">
        <v>66.497415697078722</v>
      </c>
      <c r="N19" s="18">
        <v>34.9</v>
      </c>
      <c r="O19" s="19">
        <v>55.3</v>
      </c>
      <c r="P19" s="21">
        <v>51.9</v>
      </c>
      <c r="Q19" s="18">
        <v>23.297070149364174</v>
      </c>
      <c r="R19" s="19">
        <v>36.57477659381064</v>
      </c>
      <c r="S19" s="28">
        <v>34.456667289907024</v>
      </c>
      <c r="T19" s="18">
        <v>25.4</v>
      </c>
      <c r="U19" s="19">
        <v>34.6</v>
      </c>
      <c r="V19" s="21">
        <v>33.200000000000003</v>
      </c>
      <c r="W19" s="18">
        <v>2.4</v>
      </c>
      <c r="X19" s="19">
        <v>3.5</v>
      </c>
      <c r="Y19" s="21">
        <v>3.3</v>
      </c>
      <c r="Z19" s="36">
        <v>1.5</v>
      </c>
      <c r="AA19" s="40">
        <v>2.1</v>
      </c>
      <c r="AB19" s="39">
        <v>2</v>
      </c>
    </row>
    <row r="20" spans="2:34" s="96" customFormat="1" ht="15" customHeight="1" x14ac:dyDescent="0.2">
      <c r="B20" s="4" t="s">
        <v>11</v>
      </c>
      <c r="C20" s="121" t="s">
        <v>52</v>
      </c>
      <c r="D20" s="122" t="s">
        <v>53</v>
      </c>
      <c r="E20" s="123">
        <v>467</v>
      </c>
      <c r="F20" s="123">
        <v>1654</v>
      </c>
      <c r="G20" s="120">
        <v>2121</v>
      </c>
      <c r="H20" s="123">
        <v>502</v>
      </c>
      <c r="I20" s="123">
        <v>1361</v>
      </c>
      <c r="J20" s="120">
        <f t="shared" si="1"/>
        <v>1863</v>
      </c>
      <c r="K20" s="18">
        <v>41.098301504884269</v>
      </c>
      <c r="L20" s="19">
        <v>68.41778697001034</v>
      </c>
      <c r="M20" s="21">
        <v>59.682593280432208</v>
      </c>
      <c r="N20" s="18">
        <v>38.6</v>
      </c>
      <c r="O20" s="19">
        <v>52.6</v>
      </c>
      <c r="P20" s="21">
        <v>47.9</v>
      </c>
      <c r="Q20" s="18">
        <v>22.604288774246054</v>
      </c>
      <c r="R20" s="19">
        <v>31.926656025794031</v>
      </c>
      <c r="S20" s="28">
        <v>29.268883937202137</v>
      </c>
      <c r="T20" s="18">
        <v>25.3</v>
      </c>
      <c r="U20" s="19">
        <v>31.9</v>
      </c>
      <c r="V20" s="21">
        <v>29.8</v>
      </c>
      <c r="W20" s="18">
        <v>1.7</v>
      </c>
      <c r="X20" s="19">
        <v>2.5</v>
      </c>
      <c r="Y20" s="21">
        <v>2.2999999999999998</v>
      </c>
      <c r="Z20" s="36">
        <v>1.6</v>
      </c>
      <c r="AA20" s="40">
        <v>1.6</v>
      </c>
      <c r="AB20" s="39">
        <v>1.6</v>
      </c>
    </row>
    <row r="21" spans="2:34" s="96" customFormat="1" ht="15" customHeight="1" x14ac:dyDescent="0.2">
      <c r="B21" s="4" t="s">
        <v>15</v>
      </c>
      <c r="C21" s="121" t="s">
        <v>54</v>
      </c>
      <c r="D21" s="122" t="s">
        <v>55</v>
      </c>
      <c r="E21" s="123">
        <v>1962</v>
      </c>
      <c r="F21" s="123">
        <v>1913</v>
      </c>
      <c r="G21" s="120">
        <v>3875</v>
      </c>
      <c r="H21" s="123">
        <v>1579</v>
      </c>
      <c r="I21" s="123">
        <v>1529</v>
      </c>
      <c r="J21" s="120">
        <f t="shared" si="1"/>
        <v>3108</v>
      </c>
      <c r="K21" s="18">
        <v>54.058522069763598</v>
      </c>
      <c r="L21" s="19">
        <v>51.282738653727577</v>
      </c>
      <c r="M21" s="21">
        <v>52.651602646847017</v>
      </c>
      <c r="N21" s="18">
        <v>23.5</v>
      </c>
      <c r="O21" s="19">
        <v>19.7</v>
      </c>
      <c r="P21" s="21">
        <v>21.4</v>
      </c>
      <c r="Q21" s="18">
        <v>30.184516551220653</v>
      </c>
      <c r="R21" s="19">
        <v>24.294330099074337</v>
      </c>
      <c r="S21" s="28">
        <v>26.957859599098295</v>
      </c>
      <c r="T21" s="18">
        <v>22.2</v>
      </c>
      <c r="U21" s="19">
        <v>16.5</v>
      </c>
      <c r="V21" s="21">
        <v>19</v>
      </c>
      <c r="W21" s="18">
        <v>2</v>
      </c>
      <c r="X21" s="19">
        <v>1.4</v>
      </c>
      <c r="Y21" s="21">
        <v>1.7</v>
      </c>
      <c r="Z21" s="36">
        <v>1</v>
      </c>
      <c r="AA21" s="40">
        <v>0.7</v>
      </c>
      <c r="AB21" s="39">
        <v>0.8</v>
      </c>
    </row>
    <row r="22" spans="2:34" s="96" customFormat="1" ht="15" customHeight="1" thickBot="1" x14ac:dyDescent="0.25">
      <c r="B22" s="5" t="s">
        <v>34</v>
      </c>
      <c r="C22" s="124" t="s">
        <v>56</v>
      </c>
      <c r="D22" s="125" t="s">
        <v>57</v>
      </c>
      <c r="E22" s="123">
        <v>977</v>
      </c>
      <c r="F22" s="123">
        <v>1737</v>
      </c>
      <c r="G22" s="126">
        <v>2714</v>
      </c>
      <c r="H22" s="123">
        <v>843</v>
      </c>
      <c r="I22" s="123">
        <v>1503</v>
      </c>
      <c r="J22" s="126">
        <f t="shared" si="1"/>
        <v>2346</v>
      </c>
      <c r="K22" s="18">
        <v>40.299999999999997</v>
      </c>
      <c r="L22" s="19">
        <v>54.8</v>
      </c>
      <c r="M22" s="22">
        <v>48.5</v>
      </c>
      <c r="N22" s="18">
        <v>24</v>
      </c>
      <c r="O22" s="19">
        <v>37.6</v>
      </c>
      <c r="P22" s="22">
        <v>31.2</v>
      </c>
      <c r="Q22" s="26">
        <v>22.8</v>
      </c>
      <c r="R22" s="30">
        <v>30</v>
      </c>
      <c r="S22" s="29">
        <v>26.9</v>
      </c>
      <c r="T22" s="26">
        <v>17.7</v>
      </c>
      <c r="U22" s="30">
        <v>24.2</v>
      </c>
      <c r="V22" s="21">
        <v>21.4</v>
      </c>
      <c r="W22" s="18">
        <v>2</v>
      </c>
      <c r="X22" s="19">
        <v>2.1</v>
      </c>
      <c r="Y22" s="21">
        <v>2.1</v>
      </c>
      <c r="Z22" s="36">
        <v>1</v>
      </c>
      <c r="AA22" s="40">
        <v>1.1000000000000001</v>
      </c>
      <c r="AB22" s="39">
        <v>1</v>
      </c>
    </row>
    <row r="23" spans="2:34" s="96" customFormat="1" ht="15" customHeight="1" thickBot="1" x14ac:dyDescent="0.25">
      <c r="B23" s="6" t="s">
        <v>16</v>
      </c>
      <c r="C23" s="127" t="s">
        <v>58</v>
      </c>
      <c r="D23" s="128" t="s">
        <v>59</v>
      </c>
      <c r="E23" s="129">
        <v>31712</v>
      </c>
      <c r="F23" s="130">
        <v>59850</v>
      </c>
      <c r="G23" s="131">
        <v>91562</v>
      </c>
      <c r="H23" s="129">
        <v>27640</v>
      </c>
      <c r="I23" s="130">
        <v>51872</v>
      </c>
      <c r="J23" s="131">
        <f t="shared" si="1"/>
        <v>79512</v>
      </c>
      <c r="K23" s="23">
        <v>29.054128339502327</v>
      </c>
      <c r="L23" s="24">
        <v>48.430872111747867</v>
      </c>
      <c r="M23" s="25">
        <v>39.341537758200054</v>
      </c>
      <c r="N23" s="23">
        <v>19.899999999999999</v>
      </c>
      <c r="O23" s="24">
        <v>30.9</v>
      </c>
      <c r="P23" s="25">
        <v>24</v>
      </c>
      <c r="Q23" s="23">
        <v>19.215900674987235</v>
      </c>
      <c r="R23" s="24">
        <v>25.701633476484016</v>
      </c>
      <c r="S23" s="31">
        <v>23.011623284217201</v>
      </c>
      <c r="T23" s="23">
        <v>14.6</v>
      </c>
      <c r="U23" s="24">
        <v>20.7</v>
      </c>
      <c r="V23" s="34">
        <v>18.100000000000001</v>
      </c>
      <c r="W23" s="32">
        <v>1.5</v>
      </c>
      <c r="X23" s="33">
        <v>1.9</v>
      </c>
      <c r="Y23" s="34">
        <v>1.7</v>
      </c>
      <c r="Z23" s="32">
        <v>0.8</v>
      </c>
      <c r="AA23" s="33">
        <v>0.9</v>
      </c>
      <c r="AB23" s="34">
        <v>0.9</v>
      </c>
    </row>
    <row r="24" spans="2:34" s="96" customFormat="1" ht="15" customHeight="1" x14ac:dyDescent="0.2">
      <c r="B24" s="132" t="s">
        <v>17</v>
      </c>
      <c r="C24" s="86"/>
      <c r="D24" s="133"/>
      <c r="E24" s="134"/>
      <c r="F24" s="134"/>
      <c r="G24" s="134"/>
      <c r="H24" s="135"/>
      <c r="I24" s="135"/>
      <c r="J24" s="135"/>
      <c r="K24" s="41"/>
      <c r="L24" s="41"/>
      <c r="M24" s="41"/>
      <c r="N24" s="41"/>
      <c r="O24" s="42"/>
      <c r="P24" s="42"/>
      <c r="Q24" s="41"/>
      <c r="R24" s="41"/>
      <c r="S24" s="43"/>
      <c r="T24" s="44"/>
      <c r="U24" s="44"/>
      <c r="V24" s="45"/>
      <c r="W24" s="46"/>
      <c r="X24" s="46"/>
      <c r="Y24" s="46"/>
      <c r="Z24" s="46"/>
      <c r="AA24" s="46"/>
      <c r="AB24" s="46"/>
      <c r="AC24" s="41"/>
      <c r="AD24" s="41"/>
      <c r="AE24" s="41"/>
      <c r="AF24" s="44"/>
      <c r="AG24" s="44"/>
      <c r="AH24" s="44"/>
    </row>
    <row r="25" spans="2:34" ht="15" customHeight="1" x14ac:dyDescent="0.2">
      <c r="B25" s="136" t="s">
        <v>19</v>
      </c>
      <c r="K25" s="137" t="s">
        <v>18</v>
      </c>
      <c r="L25" s="138"/>
    </row>
    <row r="26" spans="2:34" x14ac:dyDescent="0.2">
      <c r="B26" s="139" t="s">
        <v>61</v>
      </c>
      <c r="C26" s="139"/>
      <c r="J26" s="140"/>
      <c r="K26" s="141"/>
      <c r="L26" s="141"/>
    </row>
    <row r="27" spans="2:34" ht="15" customHeight="1" thickBot="1" x14ac:dyDescent="0.25">
      <c r="B27" s="142" t="s">
        <v>64</v>
      </c>
      <c r="C27" s="142"/>
      <c r="D27" s="142"/>
      <c r="E27" s="142"/>
      <c r="F27" s="142"/>
      <c r="K27" s="143" t="s">
        <v>20</v>
      </c>
      <c r="L27" s="144"/>
    </row>
    <row r="28" spans="2:34" ht="14.25" customHeight="1" x14ac:dyDescent="0.2">
      <c r="B28" s="7" t="s">
        <v>60</v>
      </c>
      <c r="K28" s="141"/>
      <c r="L28" s="141"/>
      <c r="N28" s="145"/>
      <c r="O28" s="145"/>
      <c r="P28" s="145"/>
      <c r="R28" s="146" t="s">
        <v>65</v>
      </c>
      <c r="S28" s="147"/>
      <c r="T28" s="147"/>
      <c r="U28" s="147"/>
      <c r="V28" s="147"/>
      <c r="W28" s="147"/>
      <c r="X28" s="147"/>
      <c r="Y28" s="147"/>
      <c r="Z28" s="147"/>
      <c r="AA28" s="147"/>
      <c r="AB28" s="147"/>
      <c r="AC28" s="147"/>
      <c r="AD28" s="147"/>
      <c r="AE28" s="147"/>
      <c r="AF28" s="147"/>
      <c r="AG28" s="148"/>
    </row>
    <row r="29" spans="2:34" x14ac:dyDescent="0.2">
      <c r="B29" s="7"/>
      <c r="K29" s="149" t="s">
        <v>21</v>
      </c>
      <c r="L29" s="150"/>
      <c r="N29" s="145"/>
      <c r="O29" s="145"/>
      <c r="P29" s="145"/>
      <c r="R29" s="151"/>
      <c r="S29" s="152"/>
      <c r="T29" s="152"/>
      <c r="U29" s="152"/>
      <c r="V29" s="152"/>
      <c r="W29" s="152"/>
      <c r="X29" s="152"/>
      <c r="Y29" s="152"/>
      <c r="Z29" s="152"/>
      <c r="AA29" s="152"/>
      <c r="AB29" s="152"/>
      <c r="AC29" s="152"/>
      <c r="AD29" s="152"/>
      <c r="AE29" s="152"/>
      <c r="AF29" s="152"/>
      <c r="AG29" s="153"/>
    </row>
    <row r="30" spans="2:34" ht="13.5" customHeight="1" x14ac:dyDescent="0.2">
      <c r="K30" s="141"/>
      <c r="L30" s="141"/>
      <c r="R30" s="151"/>
      <c r="S30" s="152"/>
      <c r="T30" s="152"/>
      <c r="U30" s="152"/>
      <c r="V30" s="152"/>
      <c r="W30" s="152"/>
      <c r="X30" s="152"/>
      <c r="Y30" s="152"/>
      <c r="Z30" s="152"/>
      <c r="AA30" s="152"/>
      <c r="AB30" s="152"/>
      <c r="AC30" s="152"/>
      <c r="AD30" s="152"/>
      <c r="AE30" s="152"/>
      <c r="AF30" s="152"/>
      <c r="AG30" s="153"/>
    </row>
    <row r="31" spans="2:34" ht="15" x14ac:dyDescent="0.25">
      <c r="B31" s="91"/>
      <c r="K31" s="154" t="s">
        <v>22</v>
      </c>
      <c r="L31" s="155"/>
      <c r="R31" s="151"/>
      <c r="S31" s="152"/>
      <c r="T31" s="152"/>
      <c r="U31" s="152"/>
      <c r="V31" s="152"/>
      <c r="W31" s="152"/>
      <c r="X31" s="152"/>
      <c r="Y31" s="152"/>
      <c r="Z31" s="152"/>
      <c r="AA31" s="152"/>
      <c r="AB31" s="152"/>
      <c r="AC31" s="152"/>
      <c r="AD31" s="152"/>
      <c r="AE31" s="152"/>
      <c r="AF31" s="152"/>
      <c r="AG31" s="153"/>
    </row>
    <row r="32" spans="2:34" ht="12" customHeight="1" x14ac:dyDescent="0.2">
      <c r="K32" s="141"/>
      <c r="L32" s="141"/>
      <c r="R32" s="151"/>
      <c r="S32" s="152"/>
      <c r="T32" s="152"/>
      <c r="U32" s="152"/>
      <c r="V32" s="152"/>
      <c r="W32" s="152"/>
      <c r="X32" s="152"/>
      <c r="Y32" s="152"/>
      <c r="Z32" s="152"/>
      <c r="AA32" s="152"/>
      <c r="AB32" s="152"/>
      <c r="AC32" s="152"/>
      <c r="AD32" s="152"/>
      <c r="AE32" s="152"/>
      <c r="AF32" s="152"/>
      <c r="AG32" s="153"/>
    </row>
    <row r="33" spans="2:33" ht="17.25" customHeight="1" x14ac:dyDescent="0.2">
      <c r="K33" s="156" t="s">
        <v>23</v>
      </c>
      <c r="L33" s="157"/>
      <c r="R33" s="151"/>
      <c r="S33" s="152"/>
      <c r="T33" s="152"/>
      <c r="U33" s="152"/>
      <c r="V33" s="152"/>
      <c r="W33" s="152"/>
      <c r="X33" s="152"/>
      <c r="Y33" s="152"/>
      <c r="Z33" s="152"/>
      <c r="AA33" s="152"/>
      <c r="AB33" s="152"/>
      <c r="AC33" s="152"/>
      <c r="AD33" s="152"/>
      <c r="AE33" s="152"/>
      <c r="AF33" s="152"/>
      <c r="AG33" s="153"/>
    </row>
    <row r="34" spans="2:33" ht="15" customHeight="1" x14ac:dyDescent="0.25">
      <c r="B34" s="90" t="s">
        <v>28</v>
      </c>
      <c r="R34" s="151"/>
      <c r="S34" s="152"/>
      <c r="T34" s="152"/>
      <c r="U34" s="152"/>
      <c r="V34" s="152"/>
      <c r="W34" s="152"/>
      <c r="X34" s="152"/>
      <c r="Y34" s="152"/>
      <c r="Z34" s="152"/>
      <c r="AA34" s="152"/>
      <c r="AB34" s="152"/>
      <c r="AC34" s="152"/>
      <c r="AD34" s="152"/>
      <c r="AE34" s="152"/>
      <c r="AF34" s="152"/>
      <c r="AG34" s="153"/>
    </row>
    <row r="35" spans="2:33" ht="15" customHeight="1" x14ac:dyDescent="0.2">
      <c r="R35" s="151"/>
      <c r="S35" s="152"/>
      <c r="T35" s="152"/>
      <c r="U35" s="152"/>
      <c r="V35" s="152"/>
      <c r="W35" s="152"/>
      <c r="X35" s="152"/>
      <c r="Y35" s="152"/>
      <c r="Z35" s="152"/>
      <c r="AA35" s="152"/>
      <c r="AB35" s="152"/>
      <c r="AC35" s="152"/>
      <c r="AD35" s="152"/>
      <c r="AE35" s="152"/>
      <c r="AF35" s="152"/>
      <c r="AG35" s="153"/>
    </row>
    <row r="36" spans="2:33" ht="15" thickBot="1" x14ac:dyDescent="0.25">
      <c r="R36" s="151"/>
      <c r="S36" s="152"/>
      <c r="T36" s="152"/>
      <c r="U36" s="152"/>
      <c r="V36" s="152"/>
      <c r="W36" s="152"/>
      <c r="X36" s="152"/>
      <c r="Y36" s="152"/>
      <c r="Z36" s="152"/>
      <c r="AA36" s="152"/>
      <c r="AB36" s="152"/>
      <c r="AC36" s="152"/>
      <c r="AD36" s="152"/>
      <c r="AE36" s="152"/>
      <c r="AF36" s="152"/>
      <c r="AG36" s="153"/>
    </row>
    <row r="37" spans="2:33" ht="36.75" customHeight="1" thickBot="1" x14ac:dyDescent="0.25">
      <c r="B37" s="92"/>
      <c r="F37" s="158" t="s">
        <v>36</v>
      </c>
      <c r="G37" s="159"/>
      <c r="H37" s="159"/>
      <c r="I37" s="159"/>
      <c r="J37" s="159"/>
      <c r="K37" s="159"/>
      <c r="L37" s="159"/>
      <c r="M37" s="159"/>
      <c r="N37" s="160"/>
      <c r="R37" s="151"/>
      <c r="S37" s="152"/>
      <c r="T37" s="152"/>
      <c r="U37" s="152"/>
      <c r="V37" s="152"/>
      <c r="W37" s="152"/>
      <c r="X37" s="152"/>
      <c r="Y37" s="152"/>
      <c r="Z37" s="152"/>
      <c r="AA37" s="152"/>
      <c r="AB37" s="152"/>
      <c r="AC37" s="152"/>
      <c r="AD37" s="152"/>
      <c r="AE37" s="152"/>
      <c r="AF37" s="152"/>
      <c r="AG37" s="153"/>
    </row>
    <row r="38" spans="2:33" ht="14.25" customHeight="1" x14ac:dyDescent="0.2">
      <c r="B38" s="51" t="s">
        <v>25</v>
      </c>
      <c r="C38" s="52"/>
      <c r="D38" s="52"/>
      <c r="E38" s="53"/>
      <c r="F38" s="57" t="s">
        <v>24</v>
      </c>
      <c r="G38" s="161"/>
      <c r="H38" s="162"/>
      <c r="I38" s="63" t="s">
        <v>3</v>
      </c>
      <c r="J38" s="64"/>
      <c r="K38" s="65"/>
      <c r="L38" s="63" t="s">
        <v>37</v>
      </c>
      <c r="M38" s="64"/>
      <c r="N38" s="65"/>
      <c r="R38" s="151"/>
      <c r="S38" s="152"/>
      <c r="T38" s="152"/>
      <c r="U38" s="152"/>
      <c r="V38" s="152"/>
      <c r="W38" s="152"/>
      <c r="X38" s="152"/>
      <c r="Y38" s="152"/>
      <c r="Z38" s="152"/>
      <c r="AA38" s="152"/>
      <c r="AB38" s="152"/>
      <c r="AC38" s="152"/>
      <c r="AD38" s="152"/>
      <c r="AE38" s="152"/>
      <c r="AF38" s="152"/>
      <c r="AG38" s="153"/>
    </row>
    <row r="39" spans="2:33" ht="14.25" customHeight="1" thickBot="1" x14ac:dyDescent="0.25">
      <c r="B39" s="54"/>
      <c r="C39" s="55"/>
      <c r="D39" s="55"/>
      <c r="E39" s="56"/>
      <c r="F39" s="115" t="s">
        <v>4</v>
      </c>
      <c r="G39" s="113" t="s">
        <v>5</v>
      </c>
      <c r="H39" s="114" t="s">
        <v>6</v>
      </c>
      <c r="I39" s="115" t="s">
        <v>4</v>
      </c>
      <c r="J39" s="113" t="s">
        <v>5</v>
      </c>
      <c r="K39" s="114" t="s">
        <v>6</v>
      </c>
      <c r="L39" s="115" t="s">
        <v>4</v>
      </c>
      <c r="M39" s="113" t="s">
        <v>5</v>
      </c>
      <c r="N39" s="114" t="s">
        <v>6</v>
      </c>
      <c r="R39" s="151"/>
      <c r="S39" s="152"/>
      <c r="T39" s="152"/>
      <c r="U39" s="152"/>
      <c r="V39" s="152"/>
      <c r="W39" s="152"/>
      <c r="X39" s="152"/>
      <c r="Y39" s="152"/>
      <c r="Z39" s="152"/>
      <c r="AA39" s="152"/>
      <c r="AB39" s="152"/>
      <c r="AC39" s="152"/>
      <c r="AD39" s="152"/>
      <c r="AE39" s="152"/>
      <c r="AF39" s="152"/>
      <c r="AG39" s="153"/>
    </row>
    <row r="40" spans="2:33" ht="14.25" customHeight="1" x14ac:dyDescent="0.2">
      <c r="B40" s="80" t="s">
        <v>7</v>
      </c>
      <c r="C40" s="81"/>
      <c r="D40" s="81"/>
      <c r="E40" s="82"/>
      <c r="F40" s="8">
        <f t="shared" ref="F40:F50" si="2">(H13-E13)/E13</f>
        <v>-0.16546762589928057</v>
      </c>
      <c r="G40" s="9">
        <f t="shared" ref="G40:G50" si="3">(I13-F13)/F13</f>
        <v>-0.19736842105263158</v>
      </c>
      <c r="H40" s="47">
        <f t="shared" ref="H40:H50" si="4">(J13-G13)/G13</f>
        <v>-0.17000187020759305</v>
      </c>
      <c r="I40" s="163">
        <f t="shared" ref="I40:I50" si="5">(T13-Q13)/Q13</f>
        <v>-0.23065117997907122</v>
      </c>
      <c r="J40" s="164">
        <f t="shared" ref="J40:J50" si="6">(U13-R13)/R13</f>
        <v>-0.25736685141842108</v>
      </c>
      <c r="K40" s="47">
        <f t="shared" ref="K40:K50" si="7">(V13-S13)/S13</f>
        <v>-0.23434530016831867</v>
      </c>
      <c r="L40" s="165">
        <f t="shared" ref="L40:L50" si="8">(Z13-W13)/W13</f>
        <v>-0.5116279069767441</v>
      </c>
      <c r="M40" s="166">
        <f t="shared" ref="M40:M50" si="9">(AA13-X13)/X13</f>
        <v>-0.5</v>
      </c>
      <c r="N40" s="167">
        <f t="shared" ref="N40:N50" si="10">(AB13-Y13)/Y13</f>
        <v>-0.51282051282051289</v>
      </c>
      <c r="R40" s="151"/>
      <c r="S40" s="152"/>
      <c r="T40" s="152"/>
      <c r="U40" s="152"/>
      <c r="V40" s="152"/>
      <c r="W40" s="152"/>
      <c r="X40" s="152"/>
      <c r="Y40" s="152"/>
      <c r="Z40" s="152"/>
      <c r="AA40" s="152"/>
      <c r="AB40" s="152"/>
      <c r="AC40" s="152"/>
      <c r="AD40" s="152"/>
      <c r="AE40" s="152"/>
      <c r="AF40" s="152"/>
      <c r="AG40" s="153"/>
    </row>
    <row r="41" spans="2:33" ht="14.25" customHeight="1" x14ac:dyDescent="0.2">
      <c r="B41" s="71" t="s">
        <v>9</v>
      </c>
      <c r="C41" s="72"/>
      <c r="D41" s="72"/>
      <c r="E41" s="73"/>
      <c r="F41" s="10">
        <f t="shared" si="2"/>
        <v>8.2590612002376704E-2</v>
      </c>
      <c r="G41" s="11">
        <f t="shared" si="3"/>
        <v>-0.1329860159034823</v>
      </c>
      <c r="H41" s="48">
        <f t="shared" si="4"/>
        <v>-9.2569900857747578E-2</v>
      </c>
      <c r="I41" s="168">
        <f t="shared" si="5"/>
        <v>-3.7533074418300637E-2</v>
      </c>
      <c r="J41" s="169">
        <f t="shared" si="6"/>
        <v>-0.1677240432245681</v>
      </c>
      <c r="K41" s="48">
        <f t="shared" si="7"/>
        <v>-0.14907395319148939</v>
      </c>
      <c r="L41" s="170">
        <f t="shared" si="8"/>
        <v>-0.4</v>
      </c>
      <c r="M41" s="171">
        <f t="shared" si="9"/>
        <v>-0.48717948717948717</v>
      </c>
      <c r="N41" s="172">
        <f t="shared" si="10"/>
        <v>-0.45454545454545453</v>
      </c>
      <c r="R41" s="151"/>
      <c r="S41" s="152"/>
      <c r="T41" s="152"/>
      <c r="U41" s="152"/>
      <c r="V41" s="152"/>
      <c r="W41" s="152"/>
      <c r="X41" s="152"/>
      <c r="Y41" s="152"/>
      <c r="Z41" s="152"/>
      <c r="AA41" s="152"/>
      <c r="AB41" s="152"/>
      <c r="AC41" s="152"/>
      <c r="AD41" s="152"/>
      <c r="AE41" s="152"/>
      <c r="AF41" s="152"/>
      <c r="AG41" s="153"/>
    </row>
    <row r="42" spans="2:33" ht="14.25" customHeight="1" x14ac:dyDescent="0.2">
      <c r="B42" s="68" t="s">
        <v>8</v>
      </c>
      <c r="C42" s="69"/>
      <c r="D42" s="69"/>
      <c r="E42" s="70"/>
      <c r="F42" s="10">
        <f t="shared" si="2"/>
        <v>-3.6809815950920248E-2</v>
      </c>
      <c r="G42" s="11">
        <f t="shared" si="3"/>
        <v>-0.11697643226671776</v>
      </c>
      <c r="H42" s="48">
        <f t="shared" si="4"/>
        <v>-0.11574379775492878</v>
      </c>
      <c r="I42" s="168">
        <f t="shared" si="5"/>
        <v>-0.20376325615337409</v>
      </c>
      <c r="J42" s="169">
        <f t="shared" si="6"/>
        <v>-0.20507273509484586</v>
      </c>
      <c r="K42" s="48">
        <f t="shared" si="7"/>
        <v>-0.21081061703612874</v>
      </c>
      <c r="L42" s="170">
        <f t="shared" si="8"/>
        <v>-0.5</v>
      </c>
      <c r="M42" s="171">
        <f t="shared" si="9"/>
        <v>-0.52777777777777779</v>
      </c>
      <c r="N42" s="172">
        <f t="shared" si="10"/>
        <v>-0.5</v>
      </c>
      <c r="R42" s="151"/>
      <c r="S42" s="152"/>
      <c r="T42" s="152"/>
      <c r="U42" s="152"/>
      <c r="V42" s="152"/>
      <c r="W42" s="152"/>
      <c r="X42" s="152"/>
      <c r="Y42" s="152"/>
      <c r="Z42" s="152"/>
      <c r="AA42" s="152"/>
      <c r="AB42" s="152"/>
      <c r="AC42" s="152"/>
      <c r="AD42" s="152"/>
      <c r="AE42" s="152"/>
      <c r="AF42" s="152"/>
      <c r="AG42" s="153"/>
    </row>
    <row r="43" spans="2:33" ht="14.25" customHeight="1" x14ac:dyDescent="0.2">
      <c r="B43" s="71" t="s">
        <v>10</v>
      </c>
      <c r="C43" s="72"/>
      <c r="D43" s="72"/>
      <c r="E43" s="73"/>
      <c r="F43" s="10">
        <f t="shared" si="2"/>
        <v>-0.1453544061302682</v>
      </c>
      <c r="G43" s="11">
        <f t="shared" si="3"/>
        <v>-1.076426264800861E-3</v>
      </c>
      <c r="H43" s="48">
        <f t="shared" si="4"/>
        <v>-0.11909892262487758</v>
      </c>
      <c r="I43" s="168">
        <f t="shared" si="5"/>
        <v>-0.18759666023419552</v>
      </c>
      <c r="J43" s="169">
        <f t="shared" si="6"/>
        <v>-7.8636576789020474E-2</v>
      </c>
      <c r="K43" s="48">
        <f t="shared" si="7"/>
        <v>-0.16861199169441732</v>
      </c>
      <c r="L43" s="170">
        <f t="shared" si="8"/>
        <v>-0.51351351351351349</v>
      </c>
      <c r="M43" s="171">
        <f t="shared" si="9"/>
        <v>-0.33333333333333331</v>
      </c>
      <c r="N43" s="172">
        <f t="shared" si="10"/>
        <v>-0.46875000000000006</v>
      </c>
      <c r="R43" s="151"/>
      <c r="S43" s="152"/>
      <c r="T43" s="152"/>
      <c r="U43" s="152"/>
      <c r="V43" s="152"/>
      <c r="W43" s="152"/>
      <c r="X43" s="152"/>
      <c r="Y43" s="152"/>
      <c r="Z43" s="152"/>
      <c r="AA43" s="152"/>
      <c r="AB43" s="152"/>
      <c r="AC43" s="152"/>
      <c r="AD43" s="152"/>
      <c r="AE43" s="152"/>
      <c r="AF43" s="152"/>
      <c r="AG43" s="153"/>
    </row>
    <row r="44" spans="2:33" ht="14.25" customHeight="1" x14ac:dyDescent="0.2">
      <c r="B44" s="71" t="s">
        <v>27</v>
      </c>
      <c r="C44" s="72"/>
      <c r="D44" s="72"/>
      <c r="E44" s="73"/>
      <c r="F44" s="10">
        <f t="shared" si="2"/>
        <v>-6.4589665653495443E-2</v>
      </c>
      <c r="G44" s="11">
        <f t="shared" si="3"/>
        <v>-5.2541404911479156E-2</v>
      </c>
      <c r="H44" s="48">
        <f t="shared" si="4"/>
        <v>-5.7711118356700356E-2</v>
      </c>
      <c r="I44" s="168">
        <f t="shared" si="5"/>
        <v>-0.16611490716489349</v>
      </c>
      <c r="J44" s="169">
        <f t="shared" si="6"/>
        <v>-0.171852835407767</v>
      </c>
      <c r="K44" s="48">
        <f t="shared" si="7"/>
        <v>-0.16830054050211909</v>
      </c>
      <c r="L44" s="170">
        <f t="shared" si="8"/>
        <v>-0.5</v>
      </c>
      <c r="M44" s="171">
        <f t="shared" si="9"/>
        <v>-0.5</v>
      </c>
      <c r="N44" s="172">
        <f t="shared" si="10"/>
        <v>-0.51351351351351349</v>
      </c>
      <c r="R44" s="151"/>
      <c r="S44" s="152"/>
      <c r="T44" s="152"/>
      <c r="U44" s="152"/>
      <c r="V44" s="152"/>
      <c r="W44" s="152"/>
      <c r="X44" s="152"/>
      <c r="Y44" s="152"/>
      <c r="Z44" s="152"/>
      <c r="AA44" s="152"/>
      <c r="AB44" s="152"/>
      <c r="AC44" s="152"/>
      <c r="AD44" s="152"/>
      <c r="AE44" s="152"/>
      <c r="AF44" s="152"/>
      <c r="AG44" s="153"/>
    </row>
    <row r="45" spans="2:33" ht="14.25" customHeight="1" x14ac:dyDescent="0.2">
      <c r="B45" s="74" t="s">
        <v>26</v>
      </c>
      <c r="C45" s="75"/>
      <c r="D45" s="75"/>
      <c r="E45" s="76"/>
      <c r="F45" s="10">
        <f t="shared" si="2"/>
        <v>-0.23529411764705882</v>
      </c>
      <c r="G45" s="11">
        <f t="shared" si="3"/>
        <v>-0.17712691771269176</v>
      </c>
      <c r="H45" s="48">
        <f t="shared" si="4"/>
        <v>-0.18216560509554139</v>
      </c>
      <c r="I45" s="168">
        <f t="shared" si="5"/>
        <v>-0.30756169882352941</v>
      </c>
      <c r="J45" s="169">
        <f t="shared" si="6"/>
        <v>-0.23359744140585773</v>
      </c>
      <c r="K45" s="48">
        <f t="shared" si="7"/>
        <v>-0.24215827092993625</v>
      </c>
      <c r="L45" s="170">
        <f t="shared" si="8"/>
        <v>-0.66666666666666663</v>
      </c>
      <c r="M45" s="171">
        <f t="shared" si="9"/>
        <v>-0.52777777777777779</v>
      </c>
      <c r="N45" s="172">
        <f t="shared" si="10"/>
        <v>-0.53125</v>
      </c>
      <c r="R45" s="151"/>
      <c r="S45" s="152"/>
      <c r="T45" s="152"/>
      <c r="U45" s="152"/>
      <c r="V45" s="152"/>
      <c r="W45" s="152"/>
      <c r="X45" s="152"/>
      <c r="Y45" s="152"/>
      <c r="Z45" s="152"/>
      <c r="AA45" s="152"/>
      <c r="AB45" s="152"/>
      <c r="AC45" s="152"/>
      <c r="AD45" s="152"/>
      <c r="AE45" s="152"/>
      <c r="AF45" s="152"/>
      <c r="AG45" s="153"/>
    </row>
    <row r="46" spans="2:33" ht="14.25" customHeight="1" x14ac:dyDescent="0.2">
      <c r="B46" s="71" t="s">
        <v>12</v>
      </c>
      <c r="C46" s="72"/>
      <c r="D46" s="72"/>
      <c r="E46" s="73"/>
      <c r="F46" s="10">
        <f t="shared" si="2"/>
        <v>-7.7777777777777779E-2</v>
      </c>
      <c r="G46" s="11">
        <f t="shared" si="3"/>
        <v>-0.1136058338130877</v>
      </c>
      <c r="H46" s="48">
        <f t="shared" si="4"/>
        <v>-0.10974148262283856</v>
      </c>
      <c r="I46" s="168">
        <f t="shared" si="5"/>
        <v>9.026585047619036E-2</v>
      </c>
      <c r="J46" s="169">
        <f t="shared" si="6"/>
        <v>-5.3992854576856653E-2</v>
      </c>
      <c r="K46" s="48">
        <f t="shared" si="7"/>
        <v>-3.6470947098099692E-2</v>
      </c>
      <c r="L46" s="170">
        <f t="shared" si="8"/>
        <v>-0.375</v>
      </c>
      <c r="M46" s="171">
        <f t="shared" si="9"/>
        <v>-0.39999999999999997</v>
      </c>
      <c r="N46" s="172">
        <f t="shared" si="10"/>
        <v>-0.39393939393939392</v>
      </c>
      <c r="R46" s="151"/>
      <c r="S46" s="152"/>
      <c r="T46" s="152"/>
      <c r="U46" s="152"/>
      <c r="V46" s="152"/>
      <c r="W46" s="152"/>
      <c r="X46" s="152"/>
      <c r="Y46" s="152"/>
      <c r="Z46" s="152"/>
      <c r="AA46" s="152"/>
      <c r="AB46" s="152"/>
      <c r="AC46" s="152"/>
      <c r="AD46" s="152"/>
      <c r="AE46" s="152"/>
      <c r="AF46" s="152"/>
      <c r="AG46" s="153"/>
    </row>
    <row r="47" spans="2:33" ht="15" customHeight="1" x14ac:dyDescent="0.2">
      <c r="B47" s="71" t="s">
        <v>11</v>
      </c>
      <c r="C47" s="72"/>
      <c r="D47" s="72"/>
      <c r="E47" s="73"/>
      <c r="F47" s="10">
        <f t="shared" si="2"/>
        <v>7.4946466809421838E-2</v>
      </c>
      <c r="G47" s="11">
        <f t="shared" si="3"/>
        <v>-0.17714631197097944</v>
      </c>
      <c r="H47" s="48">
        <f t="shared" si="4"/>
        <v>-0.12164073550212164</v>
      </c>
      <c r="I47" s="168">
        <f t="shared" si="5"/>
        <v>0.1192566265931479</v>
      </c>
      <c r="J47" s="169">
        <f t="shared" si="6"/>
        <v>-8.349144292623973E-4</v>
      </c>
      <c r="K47" s="48">
        <f t="shared" si="7"/>
        <v>1.8146098906176265E-2</v>
      </c>
      <c r="L47" s="170">
        <f t="shared" si="8"/>
        <v>-5.8823529411764629E-2</v>
      </c>
      <c r="M47" s="171">
        <f t="shared" si="9"/>
        <v>-0.36</v>
      </c>
      <c r="N47" s="172">
        <f t="shared" si="10"/>
        <v>-0.30434782608695643</v>
      </c>
      <c r="R47" s="151"/>
      <c r="S47" s="152"/>
      <c r="T47" s="152"/>
      <c r="U47" s="152"/>
      <c r="V47" s="152"/>
      <c r="W47" s="152"/>
      <c r="X47" s="152"/>
      <c r="Y47" s="152"/>
      <c r="Z47" s="152"/>
      <c r="AA47" s="152"/>
      <c r="AB47" s="152"/>
      <c r="AC47" s="152"/>
      <c r="AD47" s="152"/>
      <c r="AE47" s="152"/>
      <c r="AF47" s="152"/>
      <c r="AG47" s="153"/>
    </row>
    <row r="48" spans="2:33" ht="14.25" customHeight="1" x14ac:dyDescent="0.2">
      <c r="B48" s="71" t="s">
        <v>15</v>
      </c>
      <c r="C48" s="72"/>
      <c r="D48" s="72"/>
      <c r="E48" s="73"/>
      <c r="F48" s="10">
        <f t="shared" si="2"/>
        <v>-0.19520897043832824</v>
      </c>
      <c r="G48" s="11">
        <f t="shared" si="3"/>
        <v>-0.20073183481442761</v>
      </c>
      <c r="H48" s="48">
        <f t="shared" si="4"/>
        <v>-0.19793548387096774</v>
      </c>
      <c r="I48" s="168">
        <f t="shared" si="5"/>
        <v>-0.26452358571559637</v>
      </c>
      <c r="J48" s="169">
        <f t="shared" si="6"/>
        <v>-0.32082918389963411</v>
      </c>
      <c r="K48" s="48">
        <f t="shared" si="7"/>
        <v>-0.29519626993548387</v>
      </c>
      <c r="L48" s="170">
        <f t="shared" si="8"/>
        <v>-0.5</v>
      </c>
      <c r="M48" s="171">
        <f t="shared" si="9"/>
        <v>-0.5</v>
      </c>
      <c r="N48" s="172">
        <f t="shared" si="10"/>
        <v>-0.52941176470588236</v>
      </c>
      <c r="R48" s="151"/>
      <c r="S48" s="152"/>
      <c r="T48" s="152"/>
      <c r="U48" s="152"/>
      <c r="V48" s="152"/>
      <c r="W48" s="152"/>
      <c r="X48" s="152"/>
      <c r="Y48" s="152"/>
      <c r="Z48" s="152"/>
      <c r="AA48" s="152"/>
      <c r="AB48" s="152"/>
      <c r="AC48" s="152"/>
      <c r="AD48" s="152"/>
      <c r="AE48" s="152"/>
      <c r="AF48" s="152"/>
      <c r="AG48" s="153"/>
    </row>
    <row r="49" spans="2:33" ht="14.25" customHeight="1" thickBot="1" x14ac:dyDescent="0.25">
      <c r="B49" s="77" t="s">
        <v>34</v>
      </c>
      <c r="C49" s="78"/>
      <c r="D49" s="78"/>
      <c r="E49" s="79"/>
      <c r="F49" s="13">
        <f t="shared" si="2"/>
        <v>-0.13715455475946775</v>
      </c>
      <c r="G49" s="12">
        <f t="shared" si="3"/>
        <v>-0.13471502590673576</v>
      </c>
      <c r="H49" s="49">
        <f t="shared" si="4"/>
        <v>-0.13559322033898305</v>
      </c>
      <c r="I49" s="173">
        <f t="shared" si="5"/>
        <v>-0.22368421052631585</v>
      </c>
      <c r="J49" s="174">
        <f t="shared" si="6"/>
        <v>-0.19333333333333336</v>
      </c>
      <c r="K49" s="49">
        <f t="shared" si="7"/>
        <v>-0.20446096654275095</v>
      </c>
      <c r="L49" s="175">
        <f t="shared" si="8"/>
        <v>-0.5</v>
      </c>
      <c r="M49" s="176">
        <f t="shared" si="9"/>
        <v>-0.47619047619047616</v>
      </c>
      <c r="N49" s="177">
        <f t="shared" si="10"/>
        <v>-0.52380952380952384</v>
      </c>
      <c r="R49" s="151"/>
      <c r="S49" s="152"/>
      <c r="T49" s="152"/>
      <c r="U49" s="152"/>
      <c r="V49" s="152"/>
      <c r="W49" s="152"/>
      <c r="X49" s="152"/>
      <c r="Y49" s="152"/>
      <c r="Z49" s="152"/>
      <c r="AA49" s="152"/>
      <c r="AB49" s="152"/>
      <c r="AC49" s="152"/>
      <c r="AD49" s="152"/>
      <c r="AE49" s="152"/>
      <c r="AF49" s="152"/>
      <c r="AG49" s="153"/>
    </row>
    <row r="50" spans="2:33" ht="14.25" customHeight="1" thickBot="1" x14ac:dyDescent="0.25">
      <c r="B50" s="83" t="s">
        <v>16</v>
      </c>
      <c r="C50" s="84"/>
      <c r="D50" s="84"/>
      <c r="E50" s="85"/>
      <c r="F50" s="14">
        <f t="shared" si="2"/>
        <v>-0.12840565085771949</v>
      </c>
      <c r="G50" s="15">
        <f t="shared" si="3"/>
        <v>-0.1332999164578112</v>
      </c>
      <c r="H50" s="50">
        <f t="shared" si="4"/>
        <v>-0.1316048142242415</v>
      </c>
      <c r="I50" s="178">
        <f t="shared" si="5"/>
        <v>-0.24021255901866811</v>
      </c>
      <c r="J50" s="179">
        <f t="shared" si="6"/>
        <v>-0.19460371968421053</v>
      </c>
      <c r="K50" s="50">
        <f t="shared" si="7"/>
        <v>-0.21344097387453304</v>
      </c>
      <c r="L50" s="178">
        <f t="shared" si="8"/>
        <v>-0.46666666666666662</v>
      </c>
      <c r="M50" s="179">
        <f t="shared" si="9"/>
        <v>-0.52631578947368418</v>
      </c>
      <c r="N50" s="180">
        <f t="shared" si="10"/>
        <v>-0.47058823529411764</v>
      </c>
      <c r="R50" s="151"/>
      <c r="S50" s="152"/>
      <c r="T50" s="152"/>
      <c r="U50" s="152"/>
      <c r="V50" s="152"/>
      <c r="W50" s="152"/>
      <c r="X50" s="152"/>
      <c r="Y50" s="152"/>
      <c r="Z50" s="152"/>
      <c r="AA50" s="152"/>
      <c r="AB50" s="152"/>
      <c r="AC50" s="152"/>
      <c r="AD50" s="152"/>
      <c r="AE50" s="152"/>
      <c r="AF50" s="152"/>
      <c r="AG50" s="153"/>
    </row>
    <row r="51" spans="2:33" ht="15" customHeight="1" thickBot="1" x14ac:dyDescent="0.25">
      <c r="B51" s="132" t="s">
        <v>17</v>
      </c>
      <c r="C51" s="181"/>
      <c r="D51" s="181"/>
      <c r="E51" s="182"/>
      <c r="F51" s="182"/>
      <c r="G51" s="183"/>
      <c r="H51" s="182"/>
      <c r="I51" s="182"/>
      <c r="J51" s="183"/>
      <c r="K51" s="182"/>
      <c r="R51" s="184"/>
      <c r="S51" s="185"/>
      <c r="T51" s="185"/>
      <c r="U51" s="185"/>
      <c r="V51" s="185"/>
      <c r="W51" s="185"/>
      <c r="X51" s="185"/>
      <c r="Y51" s="185"/>
      <c r="Z51" s="185"/>
      <c r="AA51" s="185"/>
      <c r="AB51" s="185"/>
      <c r="AC51" s="185"/>
      <c r="AD51" s="185"/>
      <c r="AE51" s="185"/>
      <c r="AF51" s="185"/>
      <c r="AG51" s="186"/>
    </row>
    <row r="52" spans="2:33" x14ac:dyDescent="0.2">
      <c r="B52" s="136" t="s">
        <v>19</v>
      </c>
      <c r="C52" s="181"/>
    </row>
    <row r="53" spans="2:33" x14ac:dyDescent="0.2">
      <c r="B53" s="139" t="s">
        <v>62</v>
      </c>
    </row>
    <row r="54" spans="2:33" ht="14.25" customHeight="1" x14ac:dyDescent="0.2">
      <c r="B54" s="187" t="s">
        <v>29</v>
      </c>
    </row>
    <row r="55" spans="2:33" ht="14.25" customHeight="1" x14ac:dyDescent="0.2">
      <c r="B55" s="7" t="s">
        <v>63</v>
      </c>
    </row>
    <row r="56" spans="2:33" ht="14.25" customHeight="1" x14ac:dyDescent="0.2"/>
    <row r="57" spans="2:33" ht="14.25" customHeight="1" x14ac:dyDescent="0.2"/>
    <row r="58" spans="2:33" ht="14.25" customHeight="1" x14ac:dyDescent="0.2"/>
    <row r="59" spans="2:33" ht="14.25" customHeight="1" x14ac:dyDescent="0.2"/>
    <row r="60" spans="2:33" ht="14.25" customHeight="1" x14ac:dyDescent="0.2"/>
    <row r="61" spans="2:33" ht="14.25" customHeight="1" x14ac:dyDescent="0.2"/>
    <row r="62" spans="2:33" ht="15" customHeight="1" x14ac:dyDescent="0.2"/>
    <row r="63" spans="2:33" ht="14.25" customHeight="1" x14ac:dyDescent="0.2"/>
    <row r="64" spans="2:33" ht="14.25" customHeight="1" x14ac:dyDescent="0.2"/>
    <row r="65" s="86" customFormat="1" ht="14.25" customHeight="1" x14ac:dyDescent="0.2"/>
    <row r="66" s="86" customFormat="1" ht="14.25" customHeight="1" x14ac:dyDescent="0.2"/>
    <row r="67" s="86" customFormat="1" ht="14.25" customHeight="1" x14ac:dyDescent="0.2"/>
    <row r="68" s="86" customFormat="1" ht="14.25" customHeight="1" x14ac:dyDescent="0.2"/>
    <row r="69" s="86" customFormat="1" ht="14.25" customHeight="1" x14ac:dyDescent="0.2"/>
    <row r="70" s="86" customFormat="1" ht="14.25" customHeight="1" x14ac:dyDescent="0.2"/>
    <row r="71" s="86" customFormat="1" ht="14.25" customHeight="1" x14ac:dyDescent="0.2"/>
    <row r="72" s="86" customFormat="1" ht="14.25" customHeight="1" x14ac:dyDescent="0.2"/>
    <row r="73" s="86" customFormat="1" ht="14.25" customHeight="1" x14ac:dyDescent="0.2"/>
    <row r="74" s="86" customFormat="1" ht="14.25" customHeight="1" x14ac:dyDescent="0.2"/>
    <row r="75" s="86" customFormat="1" ht="14.25" customHeight="1" x14ac:dyDescent="0.2"/>
    <row r="76" s="86" customFormat="1" ht="14.25" customHeight="1" x14ac:dyDescent="0.2"/>
    <row r="77" s="86" customFormat="1" ht="14.25" customHeight="1" x14ac:dyDescent="0.2"/>
    <row r="78" s="86" customFormat="1" ht="14.25" customHeight="1" x14ac:dyDescent="0.2"/>
    <row r="79" s="86" customFormat="1" ht="14.25" customHeight="1" x14ac:dyDescent="0.2"/>
    <row r="80" s="86" customFormat="1" ht="14.25" customHeight="1" x14ac:dyDescent="0.2"/>
    <row r="81" s="86" customFormat="1" ht="14.25" customHeight="1" x14ac:dyDescent="0.2"/>
    <row r="82" s="86" customFormat="1" ht="14.25" customHeight="1" x14ac:dyDescent="0.2"/>
    <row r="83" s="86" customFormat="1" ht="14.25" customHeight="1" x14ac:dyDescent="0.2"/>
    <row r="84" s="86" customFormat="1" ht="14.25" customHeight="1" x14ac:dyDescent="0.2"/>
    <row r="85" s="86" customFormat="1" ht="14.25" customHeight="1" x14ac:dyDescent="0.2"/>
    <row r="86" s="86" customFormat="1" ht="14.25" customHeight="1" x14ac:dyDescent="0.2"/>
    <row r="87" s="86" customFormat="1" ht="14.25" customHeight="1" x14ac:dyDescent="0.2"/>
    <row r="88" s="86" customFormat="1" ht="14.25" customHeight="1" x14ac:dyDescent="0.2"/>
    <row r="89" s="86" customFormat="1" ht="14.25" customHeight="1" x14ac:dyDescent="0.2"/>
    <row r="90" s="86" customFormat="1" ht="14.25" customHeight="1" x14ac:dyDescent="0.2"/>
    <row r="91" s="86" customFormat="1" ht="14.25" customHeight="1" x14ac:dyDescent="0.2"/>
    <row r="92" s="86" customFormat="1" ht="14.25" customHeight="1" x14ac:dyDescent="0.2"/>
    <row r="93" s="86" customFormat="1" ht="14.25" customHeight="1" x14ac:dyDescent="0.2"/>
    <row r="94" s="86" customFormat="1" ht="14.25" customHeight="1" x14ac:dyDescent="0.2"/>
    <row r="95" s="86" customFormat="1" ht="14.25" customHeight="1" x14ac:dyDescent="0.2"/>
    <row r="96" s="86" customFormat="1" ht="14.25" customHeight="1" x14ac:dyDescent="0.2"/>
    <row r="97" s="86" customFormat="1" ht="14.25" customHeight="1" x14ac:dyDescent="0.2"/>
    <row r="98" s="86" customFormat="1" ht="14.25" customHeight="1" x14ac:dyDescent="0.2"/>
    <row r="99" s="86" customFormat="1" ht="14.25" customHeight="1" x14ac:dyDescent="0.2"/>
    <row r="100" s="86" customFormat="1" ht="14.25" customHeight="1" x14ac:dyDescent="0.2"/>
    <row r="101" s="86" customFormat="1" ht="14.25" customHeight="1" x14ac:dyDescent="0.2"/>
    <row r="102" s="86" customFormat="1" ht="15" customHeight="1" x14ac:dyDescent="0.2"/>
  </sheetData>
  <mergeCells count="31">
    <mergeCell ref="B42:E42"/>
    <mergeCell ref="B44:E44"/>
    <mergeCell ref="B45:E45"/>
    <mergeCell ref="B49:E49"/>
    <mergeCell ref="R28:AG51"/>
    <mergeCell ref="B40:E40"/>
    <mergeCell ref="B48:E48"/>
    <mergeCell ref="B50:E50"/>
    <mergeCell ref="B41:E41"/>
    <mergeCell ref="B43:E43"/>
    <mergeCell ref="B47:E47"/>
    <mergeCell ref="B46:E46"/>
    <mergeCell ref="K31:L31"/>
    <mergeCell ref="K33:L33"/>
    <mergeCell ref="F37:N37"/>
    <mergeCell ref="L38:N38"/>
    <mergeCell ref="I38:K38"/>
    <mergeCell ref="F38:H38"/>
    <mergeCell ref="W10:AB10"/>
    <mergeCell ref="Q10:V10"/>
    <mergeCell ref="K29:L29"/>
    <mergeCell ref="K10:P10"/>
    <mergeCell ref="C11:D11"/>
    <mergeCell ref="E11:G11"/>
    <mergeCell ref="K25:L25"/>
    <mergeCell ref="K27:L27"/>
    <mergeCell ref="B38:E39"/>
    <mergeCell ref="B27:F27"/>
    <mergeCell ref="C1:I1"/>
    <mergeCell ref="C10:D10"/>
    <mergeCell ref="E10:J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GRAFF Didier (DR-ARA)</dc:creator>
  <cp:lastModifiedBy>SINCEUX, Margaux (DREETS-ARA)</cp:lastModifiedBy>
  <dcterms:created xsi:type="dcterms:W3CDTF">2023-01-09T10:56:51Z</dcterms:created>
  <dcterms:modified xsi:type="dcterms:W3CDTF">2026-04-17T15:33:42Z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2025-08-06T08:38:17Z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5b37a887-118a-4814-bf92-88894571e291</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