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OLARIS.social.gouv.fr\DREETS-ARA$\Stats\SEPES\10 Travail\Santé au travail\PRST4\Diagnostic_ARA\"/>
    </mc:Choice>
  </mc:AlternateContent>
  <xr:revisionPtr revIDLastSave="0" documentId="13_ncr:1_{2FE27F0E-78AC-4D9E-8E74-1A98A8EFE52B}" xr6:coauthVersionLast="47" xr6:coauthVersionMax="47" xr10:uidLastSave="{00000000-0000-0000-0000-000000000000}"/>
  <bookViews>
    <workbookView xWindow="-120" yWindow="-120" windowWidth="29040" windowHeight="15840" xr2:uid="{00000000-000D-0000-FFFF-FFFF00000000}"/>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 l="1"/>
  <c r="D11" i="1"/>
  <c r="D12" i="1" s="1"/>
  <c r="C11" i="1"/>
  <c r="C12" i="1" s="1"/>
  <c r="E12" i="1" s="1"/>
  <c r="T11" i="1" l="1"/>
  <c r="S12" i="1" s="1"/>
  <c r="Q11" i="1"/>
  <c r="P12" i="1" s="1"/>
  <c r="N11" i="1"/>
  <c r="M12" i="1" s="1"/>
  <c r="K11" i="1"/>
  <c r="J12" i="1" s="1"/>
  <c r="G12" i="1"/>
  <c r="O12" i="1" l="1"/>
  <c r="F12" i="1"/>
  <c r="R12" i="1"/>
  <c r="L12" i="1"/>
  <c r="I12" i="1"/>
</calcChain>
</file>

<file path=xl/sharedStrings.xml><?xml version="1.0" encoding="utf-8"?>
<sst xmlns="http://schemas.openxmlformats.org/spreadsheetml/2006/main" count="34" uniqueCount="21">
  <si>
    <t>Les maladies professionnelles (MP)</t>
  </si>
  <si>
    <t>Les maladies professionnelles en Auvergne-Rhône-Alpes (MP imputées et non imputées)</t>
  </si>
  <si>
    <t>Nombre de salariés</t>
  </si>
  <si>
    <t>Nombre de MP en 1ère indemnisation</t>
  </si>
  <si>
    <t>Nouvelles incapacités permanentes</t>
  </si>
  <si>
    <t>Nombre de jours d'arrêt</t>
  </si>
  <si>
    <t>Nombre de décès</t>
  </si>
  <si>
    <t>Hommes</t>
  </si>
  <si>
    <t>Femmes</t>
  </si>
  <si>
    <t>Total</t>
  </si>
  <si>
    <t xml:space="preserve">ARA </t>
  </si>
  <si>
    <t>%</t>
  </si>
  <si>
    <t>(s) = secret statistique car effectif &lt; 5</t>
  </si>
  <si>
    <t>Nouvelles incapacités permanentes &gt;= 10%</t>
  </si>
  <si>
    <t>Sources : INSEE Recensement de la population 2019,  Carsat Rhône-Alpes – Carsat Auvergne - SNTRP – Extraction régionale / traitement : Dreets Auvergne-Rhône-Alpes / SESE, 2021</t>
  </si>
  <si>
    <t>Hommes*</t>
  </si>
  <si>
    <t>Femmes*</t>
  </si>
  <si>
    <t>*Estimation sexuée d'après INSEE RP 2019 : à partir du nombre de salariés 2021 (source CARSAT), et de la répartion Hommes/Femmes issue du Rcensement de la Population 2019</t>
  </si>
  <si>
    <t>2019*</t>
  </si>
  <si>
    <t>Champ : Salariés du régime général (maladies professionnelles), salariés du secteur privé (salariés), Auvergne-Rhône-Alpes</t>
  </si>
  <si>
    <r>
      <rPr>
        <b/>
        <sz val="11"/>
        <color theme="8" tint="-0.249977111117893"/>
        <rFont val="Gadugi"/>
        <family val="2"/>
      </rPr>
      <t>5 523 maladies professionnelles reconnues en 2021 en Auvergne-Rhône-Alpes</t>
    </r>
    <r>
      <rPr>
        <sz val="11"/>
        <color theme="1"/>
        <rFont val="Gadugi"/>
        <family val="2"/>
      </rPr>
      <t xml:space="preserve">
En région Auvergne-Rhône-Alpes, 5 523 maladies professionnelles reconnues (MP) relevant du régime général de l'assurance maladie ont été indeminisées pour la première fois en 2021. 
Ces MP concernent à 52% des hommes et 48% des femmes, soit l'équivalent de la répartition entre hommes et femmes au sein de la population salariée. 
3 153 MP ont engendré une incapacité permanente, soit 57% d'entre elles. Le taux d'incapacité est égal ou supérieur à 10% pour 1 371 MP, soit 25% d'entre elles. La part des hommes est encore plus importante dans les deux cas (55% et 61%). 21 décès suite à une MP sont à dénombrer. Elles concernent toutes des hommes.
Le nombre des jours d'arrêt occasionnés par les MP est de 1 628 666. Il se répartit de manière équilibré entre hommes et femmes. Les femmes ayant moins de MP que les hommes, il s'en déduit que la durée de leur arrêt est plus élevée que celui des hommes. 
Par rapport à l'année 2018, le nombre de MP baisse de 0,9%. Ce recul s'inscrit dans un contexte de repli de l'activité salariée en 2020 et au 1er semestre 2021 du fait d'un recours intense au chômage partiel.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</si>
</sst>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 _€_-;\-* #,##0\ _€_-;_-* &quot;-&quot;??\ _€_-;_-@_-"/>
  </numFmts>
  <fonts count="10" x14ac:knownFonts="1">
    <font>
      <sz val="11"/>
      <color theme="1"/>
      <name val="Calibri"/>
      <family val="2"/>
      <scheme val="minor"/>
    </font>
    <font>
      <sz val="11"/>
      <color theme="1"/>
      <name val="Calibri"/>
      <family val="2"/>
      <scheme val="minor"/>
    </font>
    <font>
      <b/>
      <sz val="18"/>
      <color rgb="FF00B0F0"/>
      <name val="Arial"/>
      <family val="2"/>
    </font>
    <font>
      <b/>
      <sz val="11"/>
      <color rgb="FFFF0000"/>
      <name val="Arial"/>
      <family val="2"/>
    </font>
    <font>
      <b/>
      <sz val="9"/>
      <name val="Arial"/>
      <family val="2"/>
    </font>
    <font>
      <sz val="9"/>
      <color theme="1"/>
      <name val="Arial"/>
      <family val="2"/>
    </font>
    <font>
      <sz val="9"/>
      <name val="Arial"/>
      <family val="2"/>
    </font>
    <font>
      <sz val="8"/>
      <name val="Arial"/>
      <family val="2"/>
    </font>
    <font>
      <sz val="11"/>
      <color theme="1"/>
      <name val="Gadugi"/>
      <family val="2"/>
    </font>
    <font>
      <b/>
      <sz val="11"/>
      <color theme="8" tint="-0.249977111117893"/>
      <name val="Gadugi"/>
      <family val="2"/>
    </font>
  </fonts>
  <fills count="7">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bgColor indexed="64"/>
      </patternFill>
    </fill>
  </fills>
  <borders count="22">
    <border>
      <left/>
      <right/>
      <top/>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s>
  <cellStyleXfs count="2">
    <xf numFmtId="0" fontId="0" fillId="0" borderId="0"/>
    <xf numFmtId="43" fontId="1" fillId="0" borderId="0" applyFont="0" applyFill="0" applyBorder="0" applyAlignment="0" applyProtection="0"/>
  </cellStyleXfs>
  <cellXfs count="54">
    <xf numFmtId="0" fontId="0" fillId="0" borderId="0" xfId="0"/>
    <xf numFmtId="0" fontId="3" fillId="0" borderId="0" xfId="0" applyFont="1"/>
    <xf numFmtId="0" fontId="4" fillId="0" borderId="0" xfId="0" applyFont="1"/>
    <xf numFmtId="0" fontId="5" fillId="0" borderId="0" xfId="0" applyFont="1"/>
    <xf numFmtId="0" fontId="4" fillId="0" borderId="0" xfId="0" applyFont="1" applyBorder="1" applyAlignment="1">
      <alignment horizontal="right" vertical="center" wrapText="1"/>
    </xf>
    <xf numFmtId="0" fontId="4" fillId="2" borderId="4" xfId="0" applyFont="1" applyFill="1" applyBorder="1" applyAlignment="1">
      <alignment horizontal="centerContinuous" vertical="center"/>
    </xf>
    <xf numFmtId="0" fontId="4" fillId="2" borderId="5" xfId="0" applyFont="1" applyFill="1" applyBorder="1" applyAlignment="1">
      <alignment horizontal="centerContinuous" vertical="center"/>
    </xf>
    <xf numFmtId="0" fontId="6" fillId="2" borderId="6" xfId="0" applyFont="1" applyFill="1" applyBorder="1" applyAlignment="1">
      <alignment horizontal="centerContinuous" vertical="center"/>
    </xf>
    <xf numFmtId="0" fontId="4" fillId="3" borderId="4" xfId="0" applyFont="1" applyFill="1" applyBorder="1" applyAlignment="1">
      <alignment horizontal="centerContinuous" vertical="center"/>
    </xf>
    <xf numFmtId="0" fontId="4" fillId="3" borderId="5" xfId="0" applyFont="1" applyFill="1" applyBorder="1" applyAlignment="1">
      <alignment horizontal="centerContinuous" vertical="center"/>
    </xf>
    <xf numFmtId="0" fontId="6" fillId="3" borderId="6" xfId="0" applyFont="1" applyFill="1" applyBorder="1" applyAlignment="1">
      <alignment horizontal="centerContinuous" vertical="center"/>
    </xf>
    <xf numFmtId="0" fontId="4" fillId="0" borderId="0" xfId="0" applyFont="1" applyBorder="1" applyAlignment="1">
      <alignment horizontal="center"/>
    </xf>
    <xf numFmtId="0" fontId="4" fillId="4" borderId="9" xfId="0" applyFont="1" applyFill="1" applyBorder="1" applyAlignment="1">
      <alignment horizontal="center"/>
    </xf>
    <xf numFmtId="0" fontId="4" fillId="4" borderId="10" xfId="0" applyFont="1" applyFill="1" applyBorder="1" applyAlignment="1">
      <alignment horizontal="center"/>
    </xf>
    <xf numFmtId="0" fontId="4" fillId="4" borderId="11" xfId="0" applyFont="1" applyFill="1" applyBorder="1" applyAlignment="1">
      <alignment horizontal="center"/>
    </xf>
    <xf numFmtId="0" fontId="4" fillId="5" borderId="9"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applyAlignment="1">
      <alignment horizontal="center"/>
    </xf>
    <xf numFmtId="0" fontId="4" fillId="0" borderId="12" xfId="0" applyFont="1" applyBorder="1" applyAlignment="1">
      <alignment horizontal="center" vertical="center" wrapText="1"/>
    </xf>
    <xf numFmtId="164" fontId="6" fillId="0" borderId="4" xfId="1" applyNumberFormat="1" applyFont="1" applyBorder="1" applyAlignment="1">
      <alignment horizontal="center"/>
    </xf>
    <xf numFmtId="164" fontId="6" fillId="0" borderId="5" xfId="1" applyNumberFormat="1" applyFont="1" applyBorder="1" applyAlignment="1">
      <alignment horizontal="center"/>
    </xf>
    <xf numFmtId="164" fontId="6" fillId="0" borderId="6" xfId="1" applyNumberFormat="1" applyFont="1" applyBorder="1" applyAlignment="1">
      <alignment horizontal="center"/>
    </xf>
    <xf numFmtId="0" fontId="6" fillId="0" borderId="4" xfId="0" applyFont="1" applyBorder="1" applyAlignment="1">
      <alignment horizontal="centerContinuous" vertical="center"/>
    </xf>
    <xf numFmtId="0" fontId="6" fillId="0" borderId="5" xfId="0" applyFont="1" applyBorder="1" applyAlignment="1">
      <alignment horizontal="centerContinuous" vertical="center"/>
    </xf>
    <xf numFmtId="0" fontId="6" fillId="0" borderId="6" xfId="1" applyNumberFormat="1" applyFont="1" applyBorder="1" applyAlignment="1">
      <alignment horizontal="center" vertical="center"/>
    </xf>
    <xf numFmtId="0" fontId="4" fillId="0" borderId="13" xfId="0" applyFont="1" applyBorder="1" applyAlignment="1">
      <alignment horizontal="center"/>
    </xf>
    <xf numFmtId="9" fontId="6" fillId="0" borderId="9" xfId="1" applyNumberFormat="1" applyFont="1" applyBorder="1" applyAlignment="1">
      <alignment horizontal="center"/>
    </xf>
    <xf numFmtId="9" fontId="6" fillId="0" borderId="10" xfId="1" applyNumberFormat="1" applyFont="1" applyBorder="1" applyAlignment="1">
      <alignment horizontal="center"/>
    </xf>
    <xf numFmtId="9" fontId="6" fillId="0" borderId="11" xfId="1" applyNumberFormat="1" applyFont="1" applyBorder="1" applyAlignment="1">
      <alignment horizontal="center"/>
    </xf>
    <xf numFmtId="0" fontId="7" fillId="6" borderId="5" xfId="0" applyFont="1" applyFill="1" applyBorder="1" applyAlignment="1">
      <alignment vertical="center"/>
    </xf>
    <xf numFmtId="0" fontId="7" fillId="0" borderId="0" xfId="0" applyFont="1" applyFill="1" applyBorder="1" applyAlignment="1">
      <alignment vertical="top"/>
    </xf>
    <xf numFmtId="0" fontId="4" fillId="4" borderId="8" xfId="0" applyFont="1" applyFill="1" applyBorder="1" applyAlignment="1">
      <alignment horizontal="center" vertical="center"/>
    </xf>
    <xf numFmtId="0" fontId="4" fillId="3" borderId="6" xfId="0" applyFont="1" applyFill="1" applyBorder="1" applyAlignment="1">
      <alignment horizontal="centerContinuous" vertical="center"/>
    </xf>
    <xf numFmtId="0" fontId="7" fillId="6" borderId="0" xfId="0" applyFont="1" applyFill="1" applyBorder="1" applyAlignment="1">
      <alignment vertical="top"/>
    </xf>
    <xf numFmtId="0" fontId="4" fillId="5" borderId="7"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8" fillId="4" borderId="14" xfId="0" applyFont="1" applyFill="1" applyBorder="1" applyAlignment="1">
      <alignment horizontal="left" vertical="top" wrapText="1"/>
    </xf>
    <xf numFmtId="0" fontId="8" fillId="4" borderId="15" xfId="0" applyFont="1" applyFill="1" applyBorder="1" applyAlignment="1">
      <alignment horizontal="left" vertical="top" wrapText="1"/>
    </xf>
    <xf numFmtId="0" fontId="8" fillId="4" borderId="16" xfId="0" applyFont="1" applyFill="1" applyBorder="1" applyAlignment="1">
      <alignment horizontal="left" vertical="top" wrapText="1"/>
    </xf>
    <xf numFmtId="0" fontId="8" fillId="4" borderId="17"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18" xfId="0" applyFont="1" applyFill="1" applyBorder="1" applyAlignment="1">
      <alignment horizontal="left" vertical="top" wrapText="1"/>
    </xf>
    <xf numFmtId="0" fontId="8" fillId="4" borderId="19" xfId="0" applyFont="1" applyFill="1" applyBorder="1" applyAlignment="1">
      <alignment horizontal="left" vertical="top" wrapText="1"/>
    </xf>
    <xf numFmtId="0" fontId="8" fillId="4" borderId="20" xfId="0" applyFont="1" applyFill="1" applyBorder="1" applyAlignment="1">
      <alignment horizontal="left" vertical="top" wrapText="1"/>
    </xf>
    <xf numFmtId="0" fontId="8" fillId="4" borderId="21" xfId="0" applyFont="1" applyFill="1" applyBorder="1" applyAlignment="1">
      <alignment horizontal="left" vertical="top" wrapText="1"/>
    </xf>
    <xf numFmtId="0" fontId="4" fillId="4" borderId="7" xfId="0" applyFont="1" applyFill="1" applyBorder="1" applyAlignment="1">
      <alignment horizontal="center" vertical="center"/>
    </xf>
    <xf numFmtId="0" fontId="4" fillId="4" borderId="0"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763920</xdr:colOff>
      <xdr:row>3</xdr:row>
      <xdr:rowOff>128467</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57200" y="0"/>
          <a:ext cx="1633870" cy="79521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34"/>
  <sheetViews>
    <sheetView showGridLines="0" tabSelected="1" workbookViewId="0">
      <selection activeCell="M32" sqref="M32"/>
    </sheetView>
  </sheetViews>
  <sheetFormatPr baseColWidth="10" defaultRowHeight="15" x14ac:dyDescent="0.25"/>
  <cols>
    <col min="1" max="1" width="6.5703125" customWidth="1"/>
    <col min="2" max="2" width="12.42578125" customWidth="1"/>
    <col min="3" max="3" width="14.140625" customWidth="1"/>
    <col min="4" max="4" width="12.7109375" customWidth="1"/>
    <col min="5" max="5" width="13.42578125" customWidth="1"/>
    <col min="6" max="6" width="12.7109375" customWidth="1"/>
    <col min="7" max="7" width="14.42578125" customWidth="1"/>
    <col min="8" max="8" width="14.85546875" customWidth="1"/>
    <col min="9" max="9" width="12.7109375" customWidth="1"/>
    <col min="10" max="11" width="13.7109375" bestFit="1" customWidth="1"/>
    <col min="12" max="14" width="13.7109375" customWidth="1"/>
    <col min="15" max="15" width="14.140625" bestFit="1" customWidth="1"/>
    <col min="16" max="20" width="12.7109375" customWidth="1"/>
  </cols>
  <sheetData>
    <row r="1" spans="2:20" ht="24" thickBot="1" x14ac:dyDescent="0.3">
      <c r="F1" s="51" t="s">
        <v>0</v>
      </c>
      <c r="G1" s="52"/>
      <c r="H1" s="52"/>
      <c r="I1" s="52"/>
      <c r="J1" s="52"/>
      <c r="K1" s="52"/>
      <c r="L1" s="52"/>
      <c r="M1" s="52"/>
      <c r="N1" s="52"/>
      <c r="O1" s="52"/>
      <c r="P1" s="53"/>
    </row>
    <row r="3" spans="2:20" x14ac:dyDescent="0.25">
      <c r="D3" s="1"/>
    </row>
    <row r="6" spans="2:20" ht="15" customHeight="1" x14ac:dyDescent="0.25">
      <c r="B6" s="2" t="s">
        <v>1</v>
      </c>
      <c r="C6" s="3"/>
      <c r="D6" s="3"/>
      <c r="E6" s="3"/>
      <c r="F6" s="3"/>
      <c r="G6" s="3"/>
      <c r="H6" s="3"/>
      <c r="I6" s="3"/>
      <c r="J6" s="3"/>
      <c r="K6" s="3"/>
      <c r="L6" s="3"/>
      <c r="M6" s="3"/>
      <c r="N6" s="3"/>
      <c r="O6" s="3"/>
      <c r="P6" s="3"/>
      <c r="Q6" s="3"/>
      <c r="R6" s="3"/>
      <c r="S6" s="3"/>
      <c r="T6" s="3"/>
    </row>
    <row r="7" spans="2:20" ht="9.75" customHeight="1" thickBot="1" x14ac:dyDescent="0.3">
      <c r="B7" s="4"/>
      <c r="C7" s="3"/>
      <c r="D7" s="3"/>
      <c r="E7" s="3"/>
      <c r="F7" s="3"/>
      <c r="G7" s="3"/>
      <c r="H7" s="3"/>
      <c r="I7" s="3"/>
      <c r="J7" s="3"/>
      <c r="K7" s="3"/>
      <c r="L7" s="3"/>
      <c r="M7" s="3"/>
      <c r="N7" s="3"/>
      <c r="O7" s="3"/>
      <c r="P7" s="3"/>
      <c r="Q7" s="3"/>
      <c r="R7" s="3"/>
      <c r="S7" s="3"/>
      <c r="T7" s="3"/>
    </row>
    <row r="8" spans="2:20" ht="15" customHeight="1" x14ac:dyDescent="0.25">
      <c r="B8" s="4"/>
      <c r="C8" s="5" t="s">
        <v>2</v>
      </c>
      <c r="D8" s="6"/>
      <c r="E8" s="7"/>
      <c r="F8" s="8" t="s">
        <v>3</v>
      </c>
      <c r="G8" s="9"/>
      <c r="H8" s="10"/>
      <c r="I8" s="8" t="s">
        <v>4</v>
      </c>
      <c r="J8" s="9"/>
      <c r="K8" s="32"/>
      <c r="L8" s="37" t="s">
        <v>13</v>
      </c>
      <c r="M8" s="38"/>
      <c r="N8" s="39"/>
      <c r="O8" s="8" t="s">
        <v>5</v>
      </c>
      <c r="P8" s="9"/>
      <c r="Q8" s="10"/>
      <c r="R8" s="8" t="s">
        <v>6</v>
      </c>
      <c r="S8" s="9"/>
      <c r="T8" s="10"/>
    </row>
    <row r="9" spans="2:20" ht="15" customHeight="1" x14ac:dyDescent="0.25">
      <c r="B9" s="11"/>
      <c r="C9" s="49" t="s">
        <v>18</v>
      </c>
      <c r="D9" s="50"/>
      <c r="E9" s="31">
        <v>2021</v>
      </c>
      <c r="F9" s="34">
        <v>2021</v>
      </c>
      <c r="G9" s="35"/>
      <c r="H9" s="36"/>
      <c r="I9" s="34">
        <v>2021</v>
      </c>
      <c r="J9" s="35"/>
      <c r="K9" s="36"/>
      <c r="L9" s="34">
        <v>2021</v>
      </c>
      <c r="M9" s="35"/>
      <c r="N9" s="36"/>
      <c r="O9" s="34">
        <v>2021</v>
      </c>
      <c r="P9" s="35"/>
      <c r="Q9" s="36"/>
      <c r="R9" s="34">
        <v>2021</v>
      </c>
      <c r="S9" s="35"/>
      <c r="T9" s="36"/>
    </row>
    <row r="10" spans="2:20" ht="15" customHeight="1" thickBot="1" x14ac:dyDescent="0.3">
      <c r="B10" s="11"/>
      <c r="C10" s="12" t="s">
        <v>15</v>
      </c>
      <c r="D10" s="13" t="s">
        <v>16</v>
      </c>
      <c r="E10" s="14" t="s">
        <v>9</v>
      </c>
      <c r="F10" s="15" t="s">
        <v>7</v>
      </c>
      <c r="G10" s="16" t="s">
        <v>8</v>
      </c>
      <c r="H10" s="17" t="s">
        <v>9</v>
      </c>
      <c r="I10" s="15" t="s">
        <v>7</v>
      </c>
      <c r="J10" s="16" t="s">
        <v>8</v>
      </c>
      <c r="K10" s="17" t="s">
        <v>9</v>
      </c>
      <c r="L10" s="16" t="s">
        <v>7</v>
      </c>
      <c r="M10" s="16" t="s">
        <v>8</v>
      </c>
      <c r="N10" s="16" t="s">
        <v>9</v>
      </c>
      <c r="O10" s="15" t="s">
        <v>7</v>
      </c>
      <c r="P10" s="16" t="s">
        <v>8</v>
      </c>
      <c r="Q10" s="17" t="s">
        <v>9</v>
      </c>
      <c r="R10" s="15" t="s">
        <v>7</v>
      </c>
      <c r="S10" s="16" t="s">
        <v>8</v>
      </c>
      <c r="T10" s="17" t="s">
        <v>9</v>
      </c>
    </row>
    <row r="11" spans="2:20" ht="15" customHeight="1" x14ac:dyDescent="0.25">
      <c r="B11" s="18" t="s">
        <v>10</v>
      </c>
      <c r="C11" s="19">
        <f>E11*0.52</f>
        <v>1278011.28</v>
      </c>
      <c r="D11" s="20">
        <f>E11*0.48</f>
        <v>1179702.72</v>
      </c>
      <c r="E11" s="21">
        <v>2457714</v>
      </c>
      <c r="F11" s="19">
        <v>2883</v>
      </c>
      <c r="G11" s="20">
        <v>2640</v>
      </c>
      <c r="H11" s="21">
        <f>F11+G11</f>
        <v>5523</v>
      </c>
      <c r="I11" s="19">
        <v>1726</v>
      </c>
      <c r="J11" s="20">
        <v>1427</v>
      </c>
      <c r="K11" s="21">
        <f>I11+J11</f>
        <v>3153</v>
      </c>
      <c r="L11" s="20">
        <v>835</v>
      </c>
      <c r="M11" s="20">
        <v>536</v>
      </c>
      <c r="N11" s="20">
        <f>L11+M11</f>
        <v>1371</v>
      </c>
      <c r="O11" s="19">
        <v>817979</v>
      </c>
      <c r="P11" s="20">
        <v>810687</v>
      </c>
      <c r="Q11" s="21">
        <f>O11+P11</f>
        <v>1628666</v>
      </c>
      <c r="R11" s="22">
        <v>21</v>
      </c>
      <c r="S11" s="23">
        <v>0</v>
      </c>
      <c r="T11" s="24">
        <f>R11+S11</f>
        <v>21</v>
      </c>
    </row>
    <row r="12" spans="2:20" ht="15" customHeight="1" thickBot="1" x14ac:dyDescent="0.3">
      <c r="B12" s="25" t="s">
        <v>11</v>
      </c>
      <c r="C12" s="26">
        <f>C11/E11</f>
        <v>0.52</v>
      </c>
      <c r="D12" s="27">
        <f>D11/E11</f>
        <v>0.48</v>
      </c>
      <c r="E12" s="28">
        <f>C12+D12</f>
        <v>1</v>
      </c>
      <c r="F12" s="26">
        <f>F11/H11</f>
        <v>0.52199891363389461</v>
      </c>
      <c r="G12" s="27">
        <f>G11/H11</f>
        <v>0.47800108636610539</v>
      </c>
      <c r="H12" s="28">
        <v>1</v>
      </c>
      <c r="I12" s="26">
        <f>I11/K11</f>
        <v>0.54741516016492231</v>
      </c>
      <c r="J12" s="27">
        <f>J11/K11</f>
        <v>0.45258483983507769</v>
      </c>
      <c r="K12" s="28">
        <v>1</v>
      </c>
      <c r="L12" s="27">
        <f>L11/N11</f>
        <v>0.60904449307075126</v>
      </c>
      <c r="M12" s="27">
        <f>M11/N11</f>
        <v>0.39095550692924874</v>
      </c>
      <c r="N12" s="27">
        <v>1</v>
      </c>
      <c r="O12" s="26">
        <f>O11/Q11</f>
        <v>0.50223864193149481</v>
      </c>
      <c r="P12" s="27">
        <f>P11/Q11</f>
        <v>0.49776135806850513</v>
      </c>
      <c r="Q12" s="28">
        <v>1</v>
      </c>
      <c r="R12" s="26">
        <f>R11/T11</f>
        <v>1</v>
      </c>
      <c r="S12" s="27">
        <f>S11/T11</f>
        <v>0</v>
      </c>
      <c r="T12" s="28">
        <v>1</v>
      </c>
    </row>
    <row r="13" spans="2:20" ht="15" customHeight="1" x14ac:dyDescent="0.25">
      <c r="B13" s="29" t="s">
        <v>14</v>
      </c>
      <c r="C13" s="3"/>
      <c r="D13" s="3"/>
      <c r="E13" s="3"/>
      <c r="F13" s="3"/>
      <c r="G13" s="3"/>
      <c r="H13" s="3"/>
      <c r="I13" s="3"/>
      <c r="J13" s="3"/>
      <c r="K13" s="3"/>
      <c r="L13" s="3"/>
      <c r="M13" s="3"/>
      <c r="N13" s="3"/>
      <c r="O13" s="3"/>
      <c r="P13" s="3"/>
      <c r="Q13" s="3"/>
      <c r="R13" s="3"/>
      <c r="S13" s="3"/>
      <c r="T13" s="3"/>
    </row>
    <row r="14" spans="2:20" s="33" customFormat="1" ht="15" customHeight="1" x14ac:dyDescent="0.25">
      <c r="B14" s="33" t="s">
        <v>17</v>
      </c>
    </row>
    <row r="15" spans="2:20" ht="15" customHeight="1" x14ac:dyDescent="0.25">
      <c r="B15" s="30" t="s">
        <v>19</v>
      </c>
      <c r="C15" s="3"/>
      <c r="D15" s="3"/>
      <c r="E15" s="3"/>
      <c r="F15" s="3"/>
      <c r="G15" s="3"/>
      <c r="H15" s="3"/>
      <c r="I15" s="3"/>
      <c r="J15" s="3"/>
      <c r="K15" s="3"/>
      <c r="L15" s="3"/>
      <c r="M15" s="3"/>
      <c r="N15" s="3"/>
      <c r="O15" s="3"/>
      <c r="P15" s="3"/>
      <c r="Q15" s="3"/>
      <c r="R15" s="3"/>
      <c r="S15" s="3"/>
      <c r="T15" s="3"/>
    </row>
    <row r="16" spans="2:20" ht="15" customHeight="1" x14ac:dyDescent="0.25">
      <c r="B16" s="30" t="s">
        <v>12</v>
      </c>
    </row>
    <row r="17" spans="2:9" ht="15.75" thickBot="1" x14ac:dyDescent="0.3"/>
    <row r="18" spans="2:9" ht="9.75" customHeight="1" x14ac:dyDescent="0.25">
      <c r="B18" s="40" t="s">
        <v>20</v>
      </c>
      <c r="C18" s="41"/>
      <c r="D18" s="41"/>
      <c r="E18" s="41"/>
      <c r="F18" s="41"/>
      <c r="G18" s="41"/>
      <c r="H18" s="41"/>
      <c r="I18" s="42"/>
    </row>
    <row r="19" spans="2:9" x14ac:dyDescent="0.25">
      <c r="B19" s="43"/>
      <c r="C19" s="44"/>
      <c r="D19" s="44"/>
      <c r="E19" s="44"/>
      <c r="F19" s="44"/>
      <c r="G19" s="44"/>
      <c r="H19" s="44"/>
      <c r="I19" s="45"/>
    </row>
    <row r="20" spans="2:9" x14ac:dyDescent="0.25">
      <c r="B20" s="43"/>
      <c r="C20" s="44"/>
      <c r="D20" s="44"/>
      <c r="E20" s="44"/>
      <c r="F20" s="44"/>
      <c r="G20" s="44"/>
      <c r="H20" s="44"/>
      <c r="I20" s="45"/>
    </row>
    <row r="21" spans="2:9" x14ac:dyDescent="0.25">
      <c r="B21" s="43"/>
      <c r="C21" s="44"/>
      <c r="D21" s="44"/>
      <c r="E21" s="44"/>
      <c r="F21" s="44"/>
      <c r="G21" s="44"/>
      <c r="H21" s="44"/>
      <c r="I21" s="45"/>
    </row>
    <row r="22" spans="2:9" x14ac:dyDescent="0.25">
      <c r="B22" s="43"/>
      <c r="C22" s="44"/>
      <c r="D22" s="44"/>
      <c r="E22" s="44"/>
      <c r="F22" s="44"/>
      <c r="G22" s="44"/>
      <c r="H22" s="44"/>
      <c r="I22" s="45"/>
    </row>
    <row r="23" spans="2:9" x14ac:dyDescent="0.25">
      <c r="B23" s="43"/>
      <c r="C23" s="44"/>
      <c r="D23" s="44"/>
      <c r="E23" s="44"/>
      <c r="F23" s="44"/>
      <c r="G23" s="44"/>
      <c r="H23" s="44"/>
      <c r="I23" s="45"/>
    </row>
    <row r="24" spans="2:9" x14ac:dyDescent="0.25">
      <c r="B24" s="43"/>
      <c r="C24" s="44"/>
      <c r="D24" s="44"/>
      <c r="E24" s="44"/>
      <c r="F24" s="44"/>
      <c r="G24" s="44"/>
      <c r="H24" s="44"/>
      <c r="I24" s="45"/>
    </row>
    <row r="25" spans="2:9" x14ac:dyDescent="0.25">
      <c r="B25" s="43"/>
      <c r="C25" s="44"/>
      <c r="D25" s="44"/>
      <c r="E25" s="44"/>
      <c r="F25" s="44"/>
      <c r="G25" s="44"/>
      <c r="H25" s="44"/>
      <c r="I25" s="45"/>
    </row>
    <row r="26" spans="2:9" x14ac:dyDescent="0.25">
      <c r="B26" s="43"/>
      <c r="C26" s="44"/>
      <c r="D26" s="44"/>
      <c r="E26" s="44"/>
      <c r="F26" s="44"/>
      <c r="G26" s="44"/>
      <c r="H26" s="44"/>
      <c r="I26" s="45"/>
    </row>
    <row r="27" spans="2:9" x14ac:dyDescent="0.25">
      <c r="B27" s="43"/>
      <c r="C27" s="44"/>
      <c r="D27" s="44"/>
      <c r="E27" s="44"/>
      <c r="F27" s="44"/>
      <c r="G27" s="44"/>
      <c r="H27" s="44"/>
      <c r="I27" s="45"/>
    </row>
    <row r="28" spans="2:9" x14ac:dyDescent="0.25">
      <c r="B28" s="43"/>
      <c r="C28" s="44"/>
      <c r="D28" s="44"/>
      <c r="E28" s="44"/>
      <c r="F28" s="44"/>
      <c r="G28" s="44"/>
      <c r="H28" s="44"/>
      <c r="I28" s="45"/>
    </row>
    <row r="29" spans="2:9" x14ac:dyDescent="0.25">
      <c r="B29" s="43"/>
      <c r="C29" s="44"/>
      <c r="D29" s="44"/>
      <c r="E29" s="44"/>
      <c r="F29" s="44"/>
      <c r="G29" s="44"/>
      <c r="H29" s="44"/>
      <c r="I29" s="45"/>
    </row>
    <row r="30" spans="2:9" x14ac:dyDescent="0.25">
      <c r="B30" s="43"/>
      <c r="C30" s="44"/>
      <c r="D30" s="44"/>
      <c r="E30" s="44"/>
      <c r="F30" s="44"/>
      <c r="G30" s="44"/>
      <c r="H30" s="44"/>
      <c r="I30" s="45"/>
    </row>
    <row r="31" spans="2:9" x14ac:dyDescent="0.25">
      <c r="B31" s="43"/>
      <c r="C31" s="44"/>
      <c r="D31" s="44"/>
      <c r="E31" s="44"/>
      <c r="F31" s="44"/>
      <c r="G31" s="44"/>
      <c r="H31" s="44"/>
      <c r="I31" s="45"/>
    </row>
    <row r="32" spans="2:9" ht="42" customHeight="1" x14ac:dyDescent="0.25">
      <c r="B32" s="43"/>
      <c r="C32" s="44"/>
      <c r="D32" s="44"/>
      <c r="E32" s="44"/>
      <c r="F32" s="44"/>
      <c r="G32" s="44"/>
      <c r="H32" s="44"/>
      <c r="I32" s="45"/>
    </row>
    <row r="33" spans="2:9" ht="9.75" customHeight="1" x14ac:dyDescent="0.25">
      <c r="B33" s="43"/>
      <c r="C33" s="44"/>
      <c r="D33" s="44"/>
      <c r="E33" s="44"/>
      <c r="F33" s="44"/>
      <c r="G33" s="44"/>
      <c r="H33" s="44"/>
      <c r="I33" s="45"/>
    </row>
    <row r="34" spans="2:9" ht="15.75" thickBot="1" x14ac:dyDescent="0.3">
      <c r="B34" s="46"/>
      <c r="C34" s="47"/>
      <c r="D34" s="47"/>
      <c r="E34" s="47"/>
      <c r="F34" s="47"/>
      <c r="G34" s="47"/>
      <c r="H34" s="47"/>
      <c r="I34" s="48"/>
    </row>
  </sheetData>
  <mergeCells count="9">
    <mergeCell ref="F1:P1"/>
    <mergeCell ref="F9:H9"/>
    <mergeCell ref="I9:K9"/>
    <mergeCell ref="O9:Q9"/>
    <mergeCell ref="R9:T9"/>
    <mergeCell ref="L8:N8"/>
    <mergeCell ref="L9:N9"/>
    <mergeCell ref="B18:I34"/>
    <mergeCell ref="C9:D9"/>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GRAFF Didier (DR-ARA)</dc:creator>
  <cp:lastModifiedBy>GRAFF, Didier (DREETS-ARA)</cp:lastModifiedBy>
  <cp:lastPrinted>2023-03-15T10:37:21Z</cp:lastPrinted>
  <dcterms:created xsi:type="dcterms:W3CDTF">2023-03-15T09:40:23Z</dcterms:created>
  <dcterms:modified xsi:type="dcterms:W3CDTF">2023-06-12T13:28:46Z</dcterms:modified>
</cp:coreProperties>
</file>