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935" lockStructure="1"/>
  <bookViews>
    <workbookView xWindow="120" yWindow="3960" windowWidth="18920" windowHeight="11020" tabRatio="678" firstSheet="2" activeTab="2"/>
  </bookViews>
  <sheets>
    <sheet name="PDC" sheetId="18" state="hidden" r:id="rId1"/>
    <sheet name="URSSAF" sheetId="20" state="hidden" r:id="rId2"/>
    <sheet name="Evolution emploi salarié ZE" sheetId="6" r:id="rId3"/>
  </sheets>
  <externalReferences>
    <externalReference r:id="rId4"/>
  </externalReferences>
  <definedNames>
    <definedName name="_xlnm._FilterDatabase" localSheetId="1" hidden="1">URSSAF!$S$2:$AQ$207</definedName>
    <definedName name="CODE_ZE">[1]PDC!$E$16:$E$54</definedName>
  </definedNames>
  <calcPr calcId="145621"/>
</workbook>
</file>

<file path=xl/calcChain.xml><?xml version="1.0" encoding="utf-8"?>
<calcChain xmlns="http://schemas.openxmlformats.org/spreadsheetml/2006/main">
  <c r="C7" i="6" l="1"/>
  <c r="C31" i="6" l="1"/>
  <c r="D31" i="6" l="1"/>
  <c r="AH4" i="20"/>
  <c r="AI4" i="20"/>
  <c r="AJ4" i="20"/>
  <c r="AK4" i="20"/>
  <c r="AL4" i="20"/>
  <c r="AM4" i="20"/>
  <c r="AN4" i="20"/>
  <c r="AO4" i="20"/>
  <c r="AP4" i="20"/>
  <c r="AQ4" i="20"/>
  <c r="AH5" i="20"/>
  <c r="AI5" i="20"/>
  <c r="AJ5" i="20"/>
  <c r="AK5" i="20"/>
  <c r="AL5" i="20"/>
  <c r="AM5" i="20"/>
  <c r="AN5" i="20"/>
  <c r="AO5" i="20"/>
  <c r="AP5" i="20"/>
  <c r="AQ5" i="20"/>
  <c r="AH6" i="20"/>
  <c r="AI6" i="20"/>
  <c r="AJ6" i="20"/>
  <c r="AK6" i="20"/>
  <c r="AL6" i="20"/>
  <c r="AM6" i="20"/>
  <c r="AN6" i="20"/>
  <c r="AO6" i="20"/>
  <c r="AP6" i="20"/>
  <c r="AQ6" i="20"/>
  <c r="AH7" i="20"/>
  <c r="AI7" i="20"/>
  <c r="AJ7" i="20"/>
  <c r="AK7" i="20"/>
  <c r="AL7" i="20"/>
  <c r="AM7" i="20"/>
  <c r="AN7" i="20"/>
  <c r="AO7" i="20"/>
  <c r="AP7" i="20"/>
  <c r="AQ7" i="20"/>
  <c r="AH8" i="20"/>
  <c r="AI8" i="20"/>
  <c r="AJ8" i="20"/>
  <c r="AK8" i="20"/>
  <c r="AL8" i="20"/>
  <c r="AM8" i="20"/>
  <c r="AN8" i="20"/>
  <c r="AO8" i="20"/>
  <c r="AP8" i="20"/>
  <c r="AQ8" i="20"/>
  <c r="AH9" i="20"/>
  <c r="AI9" i="20"/>
  <c r="AJ9" i="20"/>
  <c r="AK9" i="20"/>
  <c r="AL9" i="20"/>
  <c r="AM9" i="20"/>
  <c r="AN9" i="20"/>
  <c r="AO9" i="20"/>
  <c r="AP9" i="20"/>
  <c r="AQ9" i="20"/>
  <c r="AH10" i="20"/>
  <c r="AI10" i="20"/>
  <c r="AJ10" i="20"/>
  <c r="AK10" i="20"/>
  <c r="AL10" i="20"/>
  <c r="AM10" i="20"/>
  <c r="AN10" i="20"/>
  <c r="AO10" i="20"/>
  <c r="AP10" i="20"/>
  <c r="AQ10" i="20"/>
  <c r="AH11" i="20"/>
  <c r="AI11" i="20"/>
  <c r="AJ11" i="20"/>
  <c r="AK11" i="20"/>
  <c r="AL11" i="20"/>
  <c r="AM11" i="20"/>
  <c r="AN11" i="20"/>
  <c r="AO11" i="20"/>
  <c r="AP11" i="20"/>
  <c r="AQ11" i="20"/>
  <c r="AH12" i="20"/>
  <c r="AI12" i="20"/>
  <c r="AJ12" i="20"/>
  <c r="AK12" i="20"/>
  <c r="AL12" i="20"/>
  <c r="AM12" i="20"/>
  <c r="AN12" i="20"/>
  <c r="AO12" i="20"/>
  <c r="AP12" i="20"/>
  <c r="AQ12" i="20"/>
  <c r="AH13" i="20"/>
  <c r="AI13" i="20"/>
  <c r="AJ13" i="20"/>
  <c r="AK13" i="20"/>
  <c r="AL13" i="20"/>
  <c r="AM13" i="20"/>
  <c r="AN13" i="20"/>
  <c r="AO13" i="20"/>
  <c r="AP13" i="20"/>
  <c r="AQ13" i="20"/>
  <c r="AH14" i="20"/>
  <c r="AI14" i="20"/>
  <c r="AJ14" i="20"/>
  <c r="AK14" i="20"/>
  <c r="AL14" i="20"/>
  <c r="AM14" i="20"/>
  <c r="AN14" i="20"/>
  <c r="AO14" i="20"/>
  <c r="AP14" i="20"/>
  <c r="AQ14" i="20"/>
  <c r="AH15" i="20"/>
  <c r="AI15" i="20"/>
  <c r="AJ15" i="20"/>
  <c r="AK15" i="20"/>
  <c r="AL15" i="20"/>
  <c r="AM15" i="20"/>
  <c r="AN15" i="20"/>
  <c r="AO15" i="20"/>
  <c r="AP15" i="20"/>
  <c r="AQ15" i="20"/>
  <c r="AH16" i="20"/>
  <c r="AI16" i="20"/>
  <c r="AJ16" i="20"/>
  <c r="AK16" i="20"/>
  <c r="AL16" i="20"/>
  <c r="AM16" i="20"/>
  <c r="AN16" i="20"/>
  <c r="AO16" i="20"/>
  <c r="AP16" i="20"/>
  <c r="AQ16" i="20"/>
  <c r="AH17" i="20"/>
  <c r="AI17" i="20"/>
  <c r="AJ17" i="20"/>
  <c r="AK17" i="20"/>
  <c r="AL17" i="20"/>
  <c r="AM17" i="20"/>
  <c r="AN17" i="20"/>
  <c r="AO17" i="20"/>
  <c r="AP17" i="20"/>
  <c r="AQ17" i="20"/>
  <c r="AH18" i="20"/>
  <c r="AI18" i="20"/>
  <c r="AJ18" i="20"/>
  <c r="AK18" i="20"/>
  <c r="AL18" i="20"/>
  <c r="AM18" i="20"/>
  <c r="AN18" i="20"/>
  <c r="AO18" i="20"/>
  <c r="AP18" i="20"/>
  <c r="AQ18" i="20"/>
  <c r="AH19" i="20"/>
  <c r="AI19" i="20"/>
  <c r="AJ19" i="20"/>
  <c r="AK19" i="20"/>
  <c r="AL19" i="20"/>
  <c r="AM19" i="20"/>
  <c r="AN19" i="20"/>
  <c r="AO19" i="20"/>
  <c r="AP19" i="20"/>
  <c r="AQ19" i="20"/>
  <c r="AH20" i="20"/>
  <c r="AI20" i="20"/>
  <c r="AJ20" i="20"/>
  <c r="AK20" i="20"/>
  <c r="AL20" i="20"/>
  <c r="AM20" i="20"/>
  <c r="AN20" i="20"/>
  <c r="AO20" i="20"/>
  <c r="AP20" i="20"/>
  <c r="AQ20" i="20"/>
  <c r="AH21" i="20"/>
  <c r="AI21" i="20"/>
  <c r="AJ21" i="20"/>
  <c r="AK21" i="20"/>
  <c r="AL21" i="20"/>
  <c r="AM21" i="20"/>
  <c r="AN21" i="20"/>
  <c r="AO21" i="20"/>
  <c r="AP21" i="20"/>
  <c r="AQ21" i="20"/>
  <c r="AH22" i="20"/>
  <c r="AI22" i="20"/>
  <c r="AJ22" i="20"/>
  <c r="AK22" i="20"/>
  <c r="AL22" i="20"/>
  <c r="AM22" i="20"/>
  <c r="AN22" i="20"/>
  <c r="AO22" i="20"/>
  <c r="AP22" i="20"/>
  <c r="AQ22" i="20"/>
  <c r="AH23" i="20"/>
  <c r="AI23" i="20"/>
  <c r="AJ23" i="20"/>
  <c r="AK23" i="20"/>
  <c r="AL23" i="20"/>
  <c r="AM23" i="20"/>
  <c r="AN23" i="20"/>
  <c r="AO23" i="20"/>
  <c r="AP23" i="20"/>
  <c r="AQ23" i="20"/>
  <c r="AH24" i="20"/>
  <c r="AI24" i="20"/>
  <c r="AJ24" i="20"/>
  <c r="AK24" i="20"/>
  <c r="AL24" i="20"/>
  <c r="AM24" i="20"/>
  <c r="AN24" i="20"/>
  <c r="AO24" i="20"/>
  <c r="AP24" i="20"/>
  <c r="AQ24" i="20"/>
  <c r="AH25" i="20"/>
  <c r="AI25" i="20"/>
  <c r="AJ25" i="20"/>
  <c r="AK25" i="20"/>
  <c r="AL25" i="20"/>
  <c r="AM25" i="20"/>
  <c r="AN25" i="20"/>
  <c r="AO25" i="20"/>
  <c r="AP25" i="20"/>
  <c r="AQ25" i="20"/>
  <c r="AH26" i="20"/>
  <c r="AI26" i="20"/>
  <c r="AJ26" i="20"/>
  <c r="AK26" i="20"/>
  <c r="AL26" i="20"/>
  <c r="AM26" i="20"/>
  <c r="AN26" i="20"/>
  <c r="AO26" i="20"/>
  <c r="AP26" i="20"/>
  <c r="AQ26" i="20"/>
  <c r="AH27" i="20"/>
  <c r="AI27" i="20"/>
  <c r="AJ27" i="20"/>
  <c r="AK27" i="20"/>
  <c r="AL27" i="20"/>
  <c r="AM27" i="20"/>
  <c r="AN27" i="20"/>
  <c r="AO27" i="20"/>
  <c r="AP27" i="20"/>
  <c r="AQ27" i="20"/>
  <c r="AH28" i="20"/>
  <c r="AI28" i="20"/>
  <c r="AJ28" i="20"/>
  <c r="AK28" i="20"/>
  <c r="AL28" i="20"/>
  <c r="AM28" i="20"/>
  <c r="AN28" i="20"/>
  <c r="AO28" i="20"/>
  <c r="AP28" i="20"/>
  <c r="AQ28" i="20"/>
  <c r="AH29" i="20"/>
  <c r="AI29" i="20"/>
  <c r="AJ29" i="20"/>
  <c r="AK29" i="20"/>
  <c r="AL29" i="20"/>
  <c r="AM29" i="20"/>
  <c r="AN29" i="20"/>
  <c r="AO29" i="20"/>
  <c r="AP29" i="20"/>
  <c r="AQ29" i="20"/>
  <c r="AH30" i="20"/>
  <c r="AI30" i="20"/>
  <c r="AJ30" i="20"/>
  <c r="AK30" i="20"/>
  <c r="AL30" i="20"/>
  <c r="AM30" i="20"/>
  <c r="AN30" i="20"/>
  <c r="AO30" i="20"/>
  <c r="AP30" i="20"/>
  <c r="AQ30" i="20"/>
  <c r="AH31" i="20"/>
  <c r="AI31" i="20"/>
  <c r="AJ31" i="20"/>
  <c r="AK31" i="20"/>
  <c r="AL31" i="20"/>
  <c r="AM31" i="20"/>
  <c r="AN31" i="20"/>
  <c r="AO31" i="20"/>
  <c r="AP31" i="20"/>
  <c r="AQ31" i="20"/>
  <c r="AH32" i="20"/>
  <c r="AI32" i="20"/>
  <c r="AJ32" i="20"/>
  <c r="AK32" i="20"/>
  <c r="AL32" i="20"/>
  <c r="AM32" i="20"/>
  <c r="AN32" i="20"/>
  <c r="AO32" i="20"/>
  <c r="AP32" i="20"/>
  <c r="AQ32" i="20"/>
  <c r="AH33" i="20"/>
  <c r="AI33" i="20"/>
  <c r="AJ33" i="20"/>
  <c r="AK33" i="20"/>
  <c r="AL33" i="20"/>
  <c r="AM33" i="20"/>
  <c r="AN33" i="20"/>
  <c r="AO33" i="20"/>
  <c r="AP33" i="20"/>
  <c r="AQ33" i="20"/>
  <c r="AH34" i="20"/>
  <c r="AI34" i="20"/>
  <c r="AJ34" i="20"/>
  <c r="AK34" i="20"/>
  <c r="AL34" i="20"/>
  <c r="AM34" i="20"/>
  <c r="AN34" i="20"/>
  <c r="AO34" i="20"/>
  <c r="AP34" i="20"/>
  <c r="AQ34" i="20"/>
  <c r="AH35" i="20"/>
  <c r="AI35" i="20"/>
  <c r="AJ35" i="20"/>
  <c r="AK35" i="20"/>
  <c r="AL35" i="20"/>
  <c r="AM35" i="20"/>
  <c r="AN35" i="20"/>
  <c r="AO35" i="20"/>
  <c r="AP35" i="20"/>
  <c r="AQ35" i="20"/>
  <c r="AH36" i="20"/>
  <c r="AI36" i="20"/>
  <c r="AJ36" i="20"/>
  <c r="AK36" i="20"/>
  <c r="AL36" i="20"/>
  <c r="AM36" i="20"/>
  <c r="AN36" i="20"/>
  <c r="AO36" i="20"/>
  <c r="AP36" i="20"/>
  <c r="AQ36" i="20"/>
  <c r="AH37" i="20"/>
  <c r="AI37" i="20"/>
  <c r="AJ37" i="20"/>
  <c r="AK37" i="20"/>
  <c r="AL37" i="20"/>
  <c r="AM37" i="20"/>
  <c r="AN37" i="20"/>
  <c r="AO37" i="20"/>
  <c r="AP37" i="20"/>
  <c r="AQ37" i="20"/>
  <c r="AH38" i="20"/>
  <c r="AI38" i="20"/>
  <c r="AJ38" i="20"/>
  <c r="AK38" i="20"/>
  <c r="AL38" i="20"/>
  <c r="AM38" i="20"/>
  <c r="AN38" i="20"/>
  <c r="AO38" i="20"/>
  <c r="AP38" i="20"/>
  <c r="AQ38" i="20"/>
  <c r="AH39" i="20"/>
  <c r="AI39" i="20"/>
  <c r="AJ39" i="20"/>
  <c r="AK39" i="20"/>
  <c r="AL39" i="20"/>
  <c r="AM39" i="20"/>
  <c r="AN39" i="20"/>
  <c r="AO39" i="20"/>
  <c r="AP39" i="20"/>
  <c r="AQ39" i="20"/>
  <c r="AH40" i="20"/>
  <c r="AI40" i="20"/>
  <c r="AJ40" i="20"/>
  <c r="AK40" i="20"/>
  <c r="AL40" i="20"/>
  <c r="AM40" i="20"/>
  <c r="AN40" i="20"/>
  <c r="AO40" i="20"/>
  <c r="AP40" i="20"/>
  <c r="AQ40" i="20"/>
  <c r="AH41" i="20"/>
  <c r="AI41" i="20"/>
  <c r="AJ41" i="20"/>
  <c r="AK41" i="20"/>
  <c r="AL41" i="20"/>
  <c r="AM41" i="20"/>
  <c r="AN41" i="20"/>
  <c r="AO41" i="20"/>
  <c r="AP41" i="20"/>
  <c r="AQ41" i="20"/>
  <c r="AH42" i="20"/>
  <c r="AI42" i="20"/>
  <c r="AJ42" i="20"/>
  <c r="AK42" i="20"/>
  <c r="AL42" i="20"/>
  <c r="AM42" i="20"/>
  <c r="AN42" i="20"/>
  <c r="AO42" i="20"/>
  <c r="AP42" i="20"/>
  <c r="AQ42" i="20"/>
  <c r="AH43" i="20"/>
  <c r="AI43" i="20"/>
  <c r="AJ43" i="20"/>
  <c r="AK43" i="20"/>
  <c r="AL43" i="20"/>
  <c r="AM43" i="20"/>
  <c r="AN43" i="20"/>
  <c r="AO43" i="20"/>
  <c r="AP43" i="20"/>
  <c r="AQ43" i="20"/>
  <c r="AH44" i="20"/>
  <c r="AI44" i="20"/>
  <c r="AJ44" i="20"/>
  <c r="AK44" i="20"/>
  <c r="AL44" i="20"/>
  <c r="AM44" i="20"/>
  <c r="AN44" i="20"/>
  <c r="AO44" i="20"/>
  <c r="AP44" i="20"/>
  <c r="AQ44" i="20"/>
  <c r="AH45" i="20"/>
  <c r="AI45" i="20"/>
  <c r="AJ45" i="20"/>
  <c r="AK45" i="20"/>
  <c r="AL45" i="20"/>
  <c r="AM45" i="20"/>
  <c r="AN45" i="20"/>
  <c r="AO45" i="20"/>
  <c r="AP45" i="20"/>
  <c r="AQ45" i="20"/>
  <c r="AH46" i="20"/>
  <c r="AI46" i="20"/>
  <c r="AJ46" i="20"/>
  <c r="AK46" i="20"/>
  <c r="AL46" i="20"/>
  <c r="AM46" i="20"/>
  <c r="AN46" i="20"/>
  <c r="AO46" i="20"/>
  <c r="AP46" i="20"/>
  <c r="AQ46" i="20"/>
  <c r="AH47" i="20"/>
  <c r="AI47" i="20"/>
  <c r="AJ47" i="20"/>
  <c r="AK47" i="20"/>
  <c r="AL47" i="20"/>
  <c r="AM47" i="20"/>
  <c r="AN47" i="20"/>
  <c r="AO47" i="20"/>
  <c r="AP47" i="20"/>
  <c r="AQ47" i="20"/>
  <c r="AH48" i="20"/>
  <c r="AI48" i="20"/>
  <c r="AJ48" i="20"/>
  <c r="AK48" i="20"/>
  <c r="AL48" i="20"/>
  <c r="AM48" i="20"/>
  <c r="AN48" i="20"/>
  <c r="AO48" i="20"/>
  <c r="AP48" i="20"/>
  <c r="AQ48" i="20"/>
  <c r="AH49" i="20"/>
  <c r="AI49" i="20"/>
  <c r="AJ49" i="20"/>
  <c r="AK49" i="20"/>
  <c r="AL49" i="20"/>
  <c r="AM49" i="20"/>
  <c r="AN49" i="20"/>
  <c r="AO49" i="20"/>
  <c r="AP49" i="20"/>
  <c r="AQ49" i="20"/>
  <c r="AH50" i="20"/>
  <c r="AI50" i="20"/>
  <c r="AJ50" i="20"/>
  <c r="AK50" i="20"/>
  <c r="AL50" i="20"/>
  <c r="AM50" i="20"/>
  <c r="AN50" i="20"/>
  <c r="AO50" i="20"/>
  <c r="AP50" i="20"/>
  <c r="AQ50" i="20"/>
  <c r="AH51" i="20"/>
  <c r="AI51" i="20"/>
  <c r="AJ51" i="20"/>
  <c r="AK51" i="20"/>
  <c r="AL51" i="20"/>
  <c r="AM51" i="20"/>
  <c r="AN51" i="20"/>
  <c r="AO51" i="20"/>
  <c r="AP51" i="20"/>
  <c r="AQ51" i="20"/>
  <c r="AH52" i="20"/>
  <c r="AI52" i="20"/>
  <c r="AJ52" i="20"/>
  <c r="AK52" i="20"/>
  <c r="AL52" i="20"/>
  <c r="AM52" i="20"/>
  <c r="AN52" i="20"/>
  <c r="AO52" i="20"/>
  <c r="AP52" i="20"/>
  <c r="AQ52" i="20"/>
  <c r="AH53" i="20"/>
  <c r="AI53" i="20"/>
  <c r="AJ53" i="20"/>
  <c r="AK53" i="20"/>
  <c r="AL53" i="20"/>
  <c r="AM53" i="20"/>
  <c r="AN53" i="20"/>
  <c r="AO53" i="20"/>
  <c r="AP53" i="20"/>
  <c r="AQ53" i="20"/>
  <c r="AH54" i="20"/>
  <c r="AI54" i="20"/>
  <c r="AJ54" i="20"/>
  <c r="AK54" i="20"/>
  <c r="AL54" i="20"/>
  <c r="AM54" i="20"/>
  <c r="AN54" i="20"/>
  <c r="AO54" i="20"/>
  <c r="AP54" i="20"/>
  <c r="AQ54" i="20"/>
  <c r="AH55" i="20"/>
  <c r="AI55" i="20"/>
  <c r="AJ55" i="20"/>
  <c r="AK55" i="20"/>
  <c r="AL55" i="20"/>
  <c r="AM55" i="20"/>
  <c r="AN55" i="20"/>
  <c r="AO55" i="20"/>
  <c r="AP55" i="20"/>
  <c r="AQ55" i="20"/>
  <c r="AH56" i="20"/>
  <c r="AI56" i="20"/>
  <c r="AJ56" i="20"/>
  <c r="AK56" i="20"/>
  <c r="AL56" i="20"/>
  <c r="AM56" i="20"/>
  <c r="AN56" i="20"/>
  <c r="AO56" i="20"/>
  <c r="AP56" i="20"/>
  <c r="AQ56" i="20"/>
  <c r="AH57" i="20"/>
  <c r="AI57" i="20"/>
  <c r="AJ57" i="20"/>
  <c r="AK57" i="20"/>
  <c r="AL57" i="20"/>
  <c r="AM57" i="20"/>
  <c r="AN57" i="20"/>
  <c r="AO57" i="20"/>
  <c r="AP57" i="20"/>
  <c r="AQ57" i="20"/>
  <c r="AH58" i="20"/>
  <c r="AI58" i="20"/>
  <c r="AJ58" i="20"/>
  <c r="AK58" i="20"/>
  <c r="AL58" i="20"/>
  <c r="AM58" i="20"/>
  <c r="AN58" i="20"/>
  <c r="AO58" i="20"/>
  <c r="AP58" i="20"/>
  <c r="AQ58" i="20"/>
  <c r="AH59" i="20"/>
  <c r="AI59" i="20"/>
  <c r="AJ59" i="20"/>
  <c r="AK59" i="20"/>
  <c r="AL59" i="20"/>
  <c r="AM59" i="20"/>
  <c r="AN59" i="20"/>
  <c r="AO59" i="20"/>
  <c r="AP59" i="20"/>
  <c r="AQ59" i="20"/>
  <c r="AH60" i="20"/>
  <c r="AI60" i="20"/>
  <c r="AJ60" i="20"/>
  <c r="AK60" i="20"/>
  <c r="AL60" i="20"/>
  <c r="AM60" i="20"/>
  <c r="AN60" i="20"/>
  <c r="AO60" i="20"/>
  <c r="AP60" i="20"/>
  <c r="AQ60" i="20"/>
  <c r="AH61" i="20"/>
  <c r="AI61" i="20"/>
  <c r="AJ61" i="20"/>
  <c r="AK61" i="20"/>
  <c r="AL61" i="20"/>
  <c r="AM61" i="20"/>
  <c r="AN61" i="20"/>
  <c r="AO61" i="20"/>
  <c r="AP61" i="20"/>
  <c r="AQ61" i="20"/>
  <c r="AH62" i="20"/>
  <c r="AI62" i="20"/>
  <c r="AJ62" i="20"/>
  <c r="AK62" i="20"/>
  <c r="AL62" i="20"/>
  <c r="AM62" i="20"/>
  <c r="AN62" i="20"/>
  <c r="AO62" i="20"/>
  <c r="AP62" i="20"/>
  <c r="AQ62" i="20"/>
  <c r="AH63" i="20"/>
  <c r="AI63" i="20"/>
  <c r="AJ63" i="20"/>
  <c r="AK63" i="20"/>
  <c r="AL63" i="20"/>
  <c r="AM63" i="20"/>
  <c r="AN63" i="20"/>
  <c r="AO63" i="20"/>
  <c r="AP63" i="20"/>
  <c r="AQ63" i="20"/>
  <c r="AH64" i="20"/>
  <c r="AI64" i="20"/>
  <c r="AJ64" i="20"/>
  <c r="AK64" i="20"/>
  <c r="AL64" i="20"/>
  <c r="AM64" i="20"/>
  <c r="AN64" i="20"/>
  <c r="AO64" i="20"/>
  <c r="AP64" i="20"/>
  <c r="AQ64" i="20"/>
  <c r="AH65" i="20"/>
  <c r="AI65" i="20"/>
  <c r="AJ65" i="20"/>
  <c r="AK65" i="20"/>
  <c r="AL65" i="20"/>
  <c r="AM65" i="20"/>
  <c r="AN65" i="20"/>
  <c r="AO65" i="20"/>
  <c r="AP65" i="20"/>
  <c r="AQ65" i="20"/>
  <c r="AH66" i="20"/>
  <c r="AI66" i="20"/>
  <c r="AJ66" i="20"/>
  <c r="AK66" i="20"/>
  <c r="AL66" i="20"/>
  <c r="AM66" i="20"/>
  <c r="AN66" i="20"/>
  <c r="AO66" i="20"/>
  <c r="AP66" i="20"/>
  <c r="AQ66" i="20"/>
  <c r="AH67" i="20"/>
  <c r="AI67" i="20"/>
  <c r="AJ67" i="20"/>
  <c r="AK67" i="20"/>
  <c r="AL67" i="20"/>
  <c r="AM67" i="20"/>
  <c r="AN67" i="20"/>
  <c r="AO67" i="20"/>
  <c r="AP67" i="20"/>
  <c r="AQ67" i="20"/>
  <c r="AH68" i="20"/>
  <c r="AI68" i="20"/>
  <c r="AJ68" i="20"/>
  <c r="AK68" i="20"/>
  <c r="AL68" i="20"/>
  <c r="AM68" i="20"/>
  <c r="AN68" i="20"/>
  <c r="AO68" i="20"/>
  <c r="AP68" i="20"/>
  <c r="AQ68" i="20"/>
  <c r="AH69" i="20"/>
  <c r="AI69" i="20"/>
  <c r="AJ69" i="20"/>
  <c r="AK69" i="20"/>
  <c r="AL69" i="20"/>
  <c r="AM69" i="20"/>
  <c r="AN69" i="20"/>
  <c r="AO69" i="20"/>
  <c r="AP69" i="20"/>
  <c r="AQ69" i="20"/>
  <c r="AH70" i="20"/>
  <c r="AI70" i="20"/>
  <c r="AJ70" i="20"/>
  <c r="AK70" i="20"/>
  <c r="AL70" i="20"/>
  <c r="AM70" i="20"/>
  <c r="AN70" i="20"/>
  <c r="AO70" i="20"/>
  <c r="AP70" i="20"/>
  <c r="AQ70" i="20"/>
  <c r="AH71" i="20"/>
  <c r="AI71" i="20"/>
  <c r="AJ71" i="20"/>
  <c r="AK71" i="20"/>
  <c r="AL71" i="20"/>
  <c r="AM71" i="20"/>
  <c r="AN71" i="20"/>
  <c r="AO71" i="20"/>
  <c r="AP71" i="20"/>
  <c r="AQ71" i="20"/>
  <c r="AH72" i="20"/>
  <c r="AI72" i="20"/>
  <c r="AJ72" i="20"/>
  <c r="AK72" i="20"/>
  <c r="AL72" i="20"/>
  <c r="AM72" i="20"/>
  <c r="AN72" i="20"/>
  <c r="AO72" i="20"/>
  <c r="AP72" i="20"/>
  <c r="AQ72" i="20"/>
  <c r="AH73" i="20"/>
  <c r="AI73" i="20"/>
  <c r="AJ73" i="20"/>
  <c r="AK73" i="20"/>
  <c r="AL73" i="20"/>
  <c r="AM73" i="20"/>
  <c r="AN73" i="20"/>
  <c r="AO73" i="20"/>
  <c r="AP73" i="20"/>
  <c r="AQ73" i="20"/>
  <c r="AH74" i="20"/>
  <c r="AI74" i="20"/>
  <c r="AJ74" i="20"/>
  <c r="AK74" i="20"/>
  <c r="AL74" i="20"/>
  <c r="AM74" i="20"/>
  <c r="AN74" i="20"/>
  <c r="AO74" i="20"/>
  <c r="AP74" i="20"/>
  <c r="AQ74" i="20"/>
  <c r="AH75" i="20"/>
  <c r="AI75" i="20"/>
  <c r="AJ75" i="20"/>
  <c r="AK75" i="20"/>
  <c r="AL75" i="20"/>
  <c r="AM75" i="20"/>
  <c r="AN75" i="20"/>
  <c r="AO75" i="20"/>
  <c r="AP75" i="20"/>
  <c r="AQ75" i="20"/>
  <c r="AH76" i="20"/>
  <c r="AI76" i="20"/>
  <c r="AJ76" i="20"/>
  <c r="AK76" i="20"/>
  <c r="AL76" i="20"/>
  <c r="AM76" i="20"/>
  <c r="AN76" i="20"/>
  <c r="AO76" i="20"/>
  <c r="AP76" i="20"/>
  <c r="AQ76" i="20"/>
  <c r="AH77" i="20"/>
  <c r="AI77" i="20"/>
  <c r="AJ77" i="20"/>
  <c r="AK77" i="20"/>
  <c r="AL77" i="20"/>
  <c r="AM77" i="20"/>
  <c r="AN77" i="20"/>
  <c r="AO77" i="20"/>
  <c r="AP77" i="20"/>
  <c r="AQ77" i="20"/>
  <c r="AH78" i="20"/>
  <c r="AI78" i="20"/>
  <c r="AJ78" i="20"/>
  <c r="AK78" i="20"/>
  <c r="AL78" i="20"/>
  <c r="AM78" i="20"/>
  <c r="AN78" i="20"/>
  <c r="AO78" i="20"/>
  <c r="AP78" i="20"/>
  <c r="AQ78" i="20"/>
  <c r="AH79" i="20"/>
  <c r="AI79" i="20"/>
  <c r="AJ79" i="20"/>
  <c r="AK79" i="20"/>
  <c r="AL79" i="20"/>
  <c r="AM79" i="20"/>
  <c r="AN79" i="20"/>
  <c r="AO79" i="20"/>
  <c r="AP79" i="20"/>
  <c r="AQ79" i="20"/>
  <c r="AH80" i="20"/>
  <c r="AI80" i="20"/>
  <c r="AJ80" i="20"/>
  <c r="AK80" i="20"/>
  <c r="AL80" i="20"/>
  <c r="AM80" i="20"/>
  <c r="AN80" i="20"/>
  <c r="AO80" i="20"/>
  <c r="AP80" i="20"/>
  <c r="AQ80" i="20"/>
  <c r="AH81" i="20"/>
  <c r="AI81" i="20"/>
  <c r="AJ81" i="20"/>
  <c r="AK81" i="20"/>
  <c r="AL81" i="20"/>
  <c r="AM81" i="20"/>
  <c r="AN81" i="20"/>
  <c r="AO81" i="20"/>
  <c r="AP81" i="20"/>
  <c r="AQ81" i="20"/>
  <c r="AH82" i="20"/>
  <c r="AI82" i="20"/>
  <c r="AJ82" i="20"/>
  <c r="AK82" i="20"/>
  <c r="AL82" i="20"/>
  <c r="AM82" i="20"/>
  <c r="AN82" i="20"/>
  <c r="AO82" i="20"/>
  <c r="AP82" i="20"/>
  <c r="AQ82" i="20"/>
  <c r="AH83" i="20"/>
  <c r="AI83" i="20"/>
  <c r="AJ83" i="20"/>
  <c r="AK83" i="20"/>
  <c r="AL83" i="20"/>
  <c r="AM83" i="20"/>
  <c r="AN83" i="20"/>
  <c r="AO83" i="20"/>
  <c r="AP83" i="20"/>
  <c r="AQ83" i="20"/>
  <c r="AH84" i="20"/>
  <c r="AI84" i="20"/>
  <c r="AJ84" i="20"/>
  <c r="AK84" i="20"/>
  <c r="AL84" i="20"/>
  <c r="AM84" i="20"/>
  <c r="AN84" i="20"/>
  <c r="AO84" i="20"/>
  <c r="AP84" i="20"/>
  <c r="AQ84" i="20"/>
  <c r="AH85" i="20"/>
  <c r="AI85" i="20"/>
  <c r="AJ85" i="20"/>
  <c r="AK85" i="20"/>
  <c r="AL85" i="20"/>
  <c r="AM85" i="20"/>
  <c r="AN85" i="20"/>
  <c r="AO85" i="20"/>
  <c r="AP85" i="20"/>
  <c r="AQ85" i="20"/>
  <c r="AH86" i="20"/>
  <c r="AI86" i="20"/>
  <c r="AJ86" i="20"/>
  <c r="AK86" i="20"/>
  <c r="AL86" i="20"/>
  <c r="AM86" i="20"/>
  <c r="AN86" i="20"/>
  <c r="AO86" i="20"/>
  <c r="AP86" i="20"/>
  <c r="AQ86" i="20"/>
  <c r="AH87" i="20"/>
  <c r="AI87" i="20"/>
  <c r="AJ87" i="20"/>
  <c r="AK87" i="20"/>
  <c r="AL87" i="20"/>
  <c r="AM87" i="20"/>
  <c r="AN87" i="20"/>
  <c r="AO87" i="20"/>
  <c r="AP87" i="20"/>
  <c r="AQ87" i="20"/>
  <c r="AH88" i="20"/>
  <c r="AI88" i="20"/>
  <c r="AJ88" i="20"/>
  <c r="AK88" i="20"/>
  <c r="AL88" i="20"/>
  <c r="AM88" i="20"/>
  <c r="AN88" i="20"/>
  <c r="AO88" i="20"/>
  <c r="AP88" i="20"/>
  <c r="AQ88" i="20"/>
  <c r="AH89" i="20"/>
  <c r="AI89" i="20"/>
  <c r="AJ89" i="20"/>
  <c r="AK89" i="20"/>
  <c r="AL89" i="20"/>
  <c r="AM89" i="20"/>
  <c r="AN89" i="20"/>
  <c r="AO89" i="20"/>
  <c r="AP89" i="20"/>
  <c r="AQ89" i="20"/>
  <c r="AH90" i="20"/>
  <c r="AI90" i="20"/>
  <c r="AJ90" i="20"/>
  <c r="AK90" i="20"/>
  <c r="AL90" i="20"/>
  <c r="AM90" i="20"/>
  <c r="AN90" i="20"/>
  <c r="AO90" i="20"/>
  <c r="AP90" i="20"/>
  <c r="AQ90" i="20"/>
  <c r="AH91" i="20"/>
  <c r="AI91" i="20"/>
  <c r="AJ91" i="20"/>
  <c r="AK91" i="20"/>
  <c r="AL91" i="20"/>
  <c r="AM91" i="20"/>
  <c r="AN91" i="20"/>
  <c r="AO91" i="20"/>
  <c r="AP91" i="20"/>
  <c r="AQ91" i="20"/>
  <c r="AH92" i="20"/>
  <c r="AI92" i="20"/>
  <c r="AJ92" i="20"/>
  <c r="AK92" i="20"/>
  <c r="AL92" i="20"/>
  <c r="AM92" i="20"/>
  <c r="AN92" i="20"/>
  <c r="AO92" i="20"/>
  <c r="AP92" i="20"/>
  <c r="AQ92" i="20"/>
  <c r="AH93" i="20"/>
  <c r="AI93" i="20"/>
  <c r="AJ93" i="20"/>
  <c r="AK93" i="20"/>
  <c r="AL93" i="20"/>
  <c r="AM93" i="20"/>
  <c r="AN93" i="20"/>
  <c r="AO93" i="20"/>
  <c r="AP93" i="20"/>
  <c r="AQ93" i="20"/>
  <c r="AH94" i="20"/>
  <c r="AI94" i="20"/>
  <c r="AJ94" i="20"/>
  <c r="AK94" i="20"/>
  <c r="AL94" i="20"/>
  <c r="AM94" i="20"/>
  <c r="AN94" i="20"/>
  <c r="AO94" i="20"/>
  <c r="AP94" i="20"/>
  <c r="AQ94" i="20"/>
  <c r="AH95" i="20"/>
  <c r="AI95" i="20"/>
  <c r="AJ95" i="20"/>
  <c r="AK95" i="20"/>
  <c r="AL95" i="20"/>
  <c r="AM95" i="20"/>
  <c r="AN95" i="20"/>
  <c r="AO95" i="20"/>
  <c r="AP95" i="20"/>
  <c r="AQ95" i="20"/>
  <c r="AH96" i="20"/>
  <c r="AI96" i="20"/>
  <c r="AJ96" i="20"/>
  <c r="AK96" i="20"/>
  <c r="AL96" i="20"/>
  <c r="AM96" i="20"/>
  <c r="AN96" i="20"/>
  <c r="AO96" i="20"/>
  <c r="AP96" i="20"/>
  <c r="AQ96" i="20"/>
  <c r="AH97" i="20"/>
  <c r="AI97" i="20"/>
  <c r="AJ97" i="20"/>
  <c r="AK97" i="20"/>
  <c r="AL97" i="20"/>
  <c r="AM97" i="20"/>
  <c r="AN97" i="20"/>
  <c r="AO97" i="20"/>
  <c r="AP97" i="20"/>
  <c r="AQ97" i="20"/>
  <c r="AH98" i="20"/>
  <c r="AI98" i="20"/>
  <c r="AJ98" i="20"/>
  <c r="AK98" i="20"/>
  <c r="AL98" i="20"/>
  <c r="AM98" i="20"/>
  <c r="AN98" i="20"/>
  <c r="AO98" i="20"/>
  <c r="AP98" i="20"/>
  <c r="AQ98" i="20"/>
  <c r="AH99" i="20"/>
  <c r="AI99" i="20"/>
  <c r="AJ99" i="20"/>
  <c r="AK99" i="20"/>
  <c r="AL99" i="20"/>
  <c r="AM99" i="20"/>
  <c r="AN99" i="20"/>
  <c r="AO99" i="20"/>
  <c r="AP99" i="20"/>
  <c r="AQ99" i="20"/>
  <c r="AH100" i="20"/>
  <c r="AI100" i="20"/>
  <c r="AJ100" i="20"/>
  <c r="AK100" i="20"/>
  <c r="AL100" i="20"/>
  <c r="AM100" i="20"/>
  <c r="AN100" i="20"/>
  <c r="AO100" i="20"/>
  <c r="AP100" i="20"/>
  <c r="AQ100" i="20"/>
  <c r="AH101" i="20"/>
  <c r="AI101" i="20"/>
  <c r="AJ101" i="20"/>
  <c r="AK101" i="20"/>
  <c r="AL101" i="20"/>
  <c r="AM101" i="20"/>
  <c r="AN101" i="20"/>
  <c r="AO101" i="20"/>
  <c r="AP101" i="20"/>
  <c r="AQ101" i="20"/>
  <c r="AH102" i="20"/>
  <c r="AI102" i="20"/>
  <c r="AJ102" i="20"/>
  <c r="AK102" i="20"/>
  <c r="AL102" i="20"/>
  <c r="AM102" i="20"/>
  <c r="AN102" i="20"/>
  <c r="AO102" i="20"/>
  <c r="AP102" i="20"/>
  <c r="AQ102" i="20"/>
  <c r="AH103" i="20"/>
  <c r="AI103" i="20"/>
  <c r="AJ103" i="20"/>
  <c r="AK103" i="20"/>
  <c r="AL103" i="20"/>
  <c r="AM103" i="20"/>
  <c r="AN103" i="20"/>
  <c r="AO103" i="20"/>
  <c r="AP103" i="20"/>
  <c r="AQ103" i="20"/>
  <c r="AH104" i="20"/>
  <c r="AI104" i="20"/>
  <c r="AJ104" i="20"/>
  <c r="AK104" i="20"/>
  <c r="AL104" i="20"/>
  <c r="AM104" i="20"/>
  <c r="AN104" i="20"/>
  <c r="AO104" i="20"/>
  <c r="AP104" i="20"/>
  <c r="AQ104" i="20"/>
  <c r="AH105" i="20"/>
  <c r="AI105" i="20"/>
  <c r="AJ105" i="20"/>
  <c r="AK105" i="20"/>
  <c r="AL105" i="20"/>
  <c r="AM105" i="20"/>
  <c r="AN105" i="20"/>
  <c r="AO105" i="20"/>
  <c r="AP105" i="20"/>
  <c r="AQ105" i="20"/>
  <c r="AH106" i="20"/>
  <c r="AI106" i="20"/>
  <c r="AJ106" i="20"/>
  <c r="AK106" i="20"/>
  <c r="AL106" i="20"/>
  <c r="AM106" i="20"/>
  <c r="AN106" i="20"/>
  <c r="AO106" i="20"/>
  <c r="AP106" i="20"/>
  <c r="AQ106" i="20"/>
  <c r="AH107" i="20"/>
  <c r="AI107" i="20"/>
  <c r="AJ107" i="20"/>
  <c r="AK107" i="20"/>
  <c r="AL107" i="20"/>
  <c r="AM107" i="20"/>
  <c r="AN107" i="20"/>
  <c r="AO107" i="20"/>
  <c r="AP107" i="20"/>
  <c r="AQ107" i="20"/>
  <c r="AH108" i="20"/>
  <c r="AI108" i="20"/>
  <c r="AJ108" i="20"/>
  <c r="AK108" i="20"/>
  <c r="AL108" i="20"/>
  <c r="AM108" i="20"/>
  <c r="AN108" i="20"/>
  <c r="AO108" i="20"/>
  <c r="AP108" i="20"/>
  <c r="AQ108" i="20"/>
  <c r="AH109" i="20"/>
  <c r="AI109" i="20"/>
  <c r="AJ109" i="20"/>
  <c r="AK109" i="20"/>
  <c r="AL109" i="20"/>
  <c r="AM109" i="20"/>
  <c r="AN109" i="20"/>
  <c r="AO109" i="20"/>
  <c r="AP109" i="20"/>
  <c r="AQ109" i="20"/>
  <c r="AH110" i="20"/>
  <c r="AI110" i="20"/>
  <c r="AJ110" i="20"/>
  <c r="AK110" i="20"/>
  <c r="AL110" i="20"/>
  <c r="AM110" i="20"/>
  <c r="AN110" i="20"/>
  <c r="AO110" i="20"/>
  <c r="AP110" i="20"/>
  <c r="AQ110" i="20"/>
  <c r="AH111" i="20"/>
  <c r="AI111" i="20"/>
  <c r="AJ111" i="20"/>
  <c r="AK111" i="20"/>
  <c r="AL111" i="20"/>
  <c r="AM111" i="20"/>
  <c r="AN111" i="20"/>
  <c r="AO111" i="20"/>
  <c r="AP111" i="20"/>
  <c r="AQ111" i="20"/>
  <c r="AH112" i="20"/>
  <c r="AI112" i="20"/>
  <c r="AJ112" i="20"/>
  <c r="AK112" i="20"/>
  <c r="AL112" i="20"/>
  <c r="AM112" i="20"/>
  <c r="AN112" i="20"/>
  <c r="AO112" i="20"/>
  <c r="AP112" i="20"/>
  <c r="AQ112" i="20"/>
  <c r="AH113" i="20"/>
  <c r="AI113" i="20"/>
  <c r="AJ113" i="20"/>
  <c r="AK113" i="20"/>
  <c r="AL113" i="20"/>
  <c r="AM113" i="20"/>
  <c r="AN113" i="20"/>
  <c r="AO113" i="20"/>
  <c r="AP113" i="20"/>
  <c r="AQ113" i="20"/>
  <c r="AH114" i="20"/>
  <c r="AI114" i="20"/>
  <c r="AJ114" i="20"/>
  <c r="AK114" i="20"/>
  <c r="AL114" i="20"/>
  <c r="AM114" i="20"/>
  <c r="AN114" i="20"/>
  <c r="AO114" i="20"/>
  <c r="AP114" i="20"/>
  <c r="AQ114" i="20"/>
  <c r="AH115" i="20"/>
  <c r="AI115" i="20"/>
  <c r="AJ115" i="20"/>
  <c r="AK115" i="20"/>
  <c r="AL115" i="20"/>
  <c r="AM115" i="20"/>
  <c r="AN115" i="20"/>
  <c r="AO115" i="20"/>
  <c r="AP115" i="20"/>
  <c r="AQ115" i="20"/>
  <c r="AH116" i="20"/>
  <c r="AI116" i="20"/>
  <c r="AJ116" i="20"/>
  <c r="AK116" i="20"/>
  <c r="AL116" i="20"/>
  <c r="AM116" i="20"/>
  <c r="AN116" i="20"/>
  <c r="AO116" i="20"/>
  <c r="AP116" i="20"/>
  <c r="AQ116" i="20"/>
  <c r="AH117" i="20"/>
  <c r="AI117" i="20"/>
  <c r="AJ117" i="20"/>
  <c r="AK117" i="20"/>
  <c r="AL117" i="20"/>
  <c r="AM117" i="20"/>
  <c r="AN117" i="20"/>
  <c r="AO117" i="20"/>
  <c r="AP117" i="20"/>
  <c r="AQ117" i="20"/>
  <c r="AH118" i="20"/>
  <c r="AI118" i="20"/>
  <c r="AJ118" i="20"/>
  <c r="AK118" i="20"/>
  <c r="AL118" i="20"/>
  <c r="AM118" i="20"/>
  <c r="AN118" i="20"/>
  <c r="AO118" i="20"/>
  <c r="AP118" i="20"/>
  <c r="AQ118" i="20"/>
  <c r="AH119" i="20"/>
  <c r="AI119" i="20"/>
  <c r="AJ119" i="20"/>
  <c r="AK119" i="20"/>
  <c r="AL119" i="20"/>
  <c r="AM119" i="20"/>
  <c r="AN119" i="20"/>
  <c r="AO119" i="20"/>
  <c r="AP119" i="20"/>
  <c r="AQ119" i="20"/>
  <c r="AH120" i="20"/>
  <c r="AI120" i="20"/>
  <c r="AJ120" i="20"/>
  <c r="AK120" i="20"/>
  <c r="AL120" i="20"/>
  <c r="AM120" i="20"/>
  <c r="AN120" i="20"/>
  <c r="AO120" i="20"/>
  <c r="AP120" i="20"/>
  <c r="AQ120" i="20"/>
  <c r="AH121" i="20"/>
  <c r="AI121" i="20"/>
  <c r="AJ121" i="20"/>
  <c r="AK121" i="20"/>
  <c r="AL121" i="20"/>
  <c r="AM121" i="20"/>
  <c r="AN121" i="20"/>
  <c r="AO121" i="20"/>
  <c r="AP121" i="20"/>
  <c r="AQ121" i="20"/>
  <c r="AH122" i="20"/>
  <c r="AI122" i="20"/>
  <c r="AJ122" i="20"/>
  <c r="AK122" i="20"/>
  <c r="AL122" i="20"/>
  <c r="AM122" i="20"/>
  <c r="AN122" i="20"/>
  <c r="AO122" i="20"/>
  <c r="AP122" i="20"/>
  <c r="AQ122" i="20"/>
  <c r="AH123" i="20"/>
  <c r="AI123" i="20"/>
  <c r="AJ123" i="20"/>
  <c r="AK123" i="20"/>
  <c r="AL123" i="20"/>
  <c r="AM123" i="20"/>
  <c r="AN123" i="20"/>
  <c r="AO123" i="20"/>
  <c r="AP123" i="20"/>
  <c r="AQ123" i="20"/>
  <c r="AH124" i="20"/>
  <c r="AI124" i="20"/>
  <c r="AJ124" i="20"/>
  <c r="AK124" i="20"/>
  <c r="AL124" i="20"/>
  <c r="AM124" i="20"/>
  <c r="AN124" i="20"/>
  <c r="AO124" i="20"/>
  <c r="AP124" i="20"/>
  <c r="AQ124" i="20"/>
  <c r="AH125" i="20"/>
  <c r="AI125" i="20"/>
  <c r="AJ125" i="20"/>
  <c r="AK125" i="20"/>
  <c r="AL125" i="20"/>
  <c r="AM125" i="20"/>
  <c r="AN125" i="20"/>
  <c r="AO125" i="20"/>
  <c r="AP125" i="20"/>
  <c r="AQ125" i="20"/>
  <c r="AH126" i="20"/>
  <c r="AI126" i="20"/>
  <c r="AJ126" i="20"/>
  <c r="AK126" i="20"/>
  <c r="AL126" i="20"/>
  <c r="AM126" i="20"/>
  <c r="AN126" i="20"/>
  <c r="AO126" i="20"/>
  <c r="AP126" i="20"/>
  <c r="AQ126" i="20"/>
  <c r="AH127" i="20"/>
  <c r="AI127" i="20"/>
  <c r="AJ127" i="20"/>
  <c r="AK127" i="20"/>
  <c r="AL127" i="20"/>
  <c r="AM127" i="20"/>
  <c r="AN127" i="20"/>
  <c r="AO127" i="20"/>
  <c r="AP127" i="20"/>
  <c r="AQ127" i="20"/>
  <c r="AH128" i="20"/>
  <c r="AI128" i="20"/>
  <c r="AJ128" i="20"/>
  <c r="AK128" i="20"/>
  <c r="AL128" i="20"/>
  <c r="AM128" i="20"/>
  <c r="AN128" i="20"/>
  <c r="AO128" i="20"/>
  <c r="AP128" i="20"/>
  <c r="AQ128" i="20"/>
  <c r="AH129" i="20"/>
  <c r="AI129" i="20"/>
  <c r="AJ129" i="20"/>
  <c r="AK129" i="20"/>
  <c r="AL129" i="20"/>
  <c r="AM129" i="20"/>
  <c r="AN129" i="20"/>
  <c r="AO129" i="20"/>
  <c r="AP129" i="20"/>
  <c r="AQ129" i="20"/>
  <c r="AH130" i="20"/>
  <c r="AI130" i="20"/>
  <c r="AJ130" i="20"/>
  <c r="AK130" i="20"/>
  <c r="AL130" i="20"/>
  <c r="AM130" i="20"/>
  <c r="AN130" i="20"/>
  <c r="AO130" i="20"/>
  <c r="AP130" i="20"/>
  <c r="AQ130" i="20"/>
  <c r="AH131" i="20"/>
  <c r="AI131" i="20"/>
  <c r="AJ131" i="20"/>
  <c r="AK131" i="20"/>
  <c r="AL131" i="20"/>
  <c r="AM131" i="20"/>
  <c r="AN131" i="20"/>
  <c r="AO131" i="20"/>
  <c r="AP131" i="20"/>
  <c r="AQ131" i="20"/>
  <c r="AH132" i="20"/>
  <c r="AI132" i="20"/>
  <c r="AJ132" i="20"/>
  <c r="AK132" i="20"/>
  <c r="AL132" i="20"/>
  <c r="AM132" i="20"/>
  <c r="AN132" i="20"/>
  <c r="AO132" i="20"/>
  <c r="AP132" i="20"/>
  <c r="AQ132" i="20"/>
  <c r="AH133" i="20"/>
  <c r="AI133" i="20"/>
  <c r="AJ133" i="20"/>
  <c r="AK133" i="20"/>
  <c r="AL133" i="20"/>
  <c r="AM133" i="20"/>
  <c r="AN133" i="20"/>
  <c r="AO133" i="20"/>
  <c r="AP133" i="20"/>
  <c r="AQ133" i="20"/>
  <c r="AH134" i="20"/>
  <c r="AI134" i="20"/>
  <c r="AJ134" i="20"/>
  <c r="AK134" i="20"/>
  <c r="AL134" i="20"/>
  <c r="AM134" i="20"/>
  <c r="AN134" i="20"/>
  <c r="AO134" i="20"/>
  <c r="AP134" i="20"/>
  <c r="AQ134" i="20"/>
  <c r="AH135" i="20"/>
  <c r="AI135" i="20"/>
  <c r="AJ135" i="20"/>
  <c r="AK135" i="20"/>
  <c r="AL135" i="20"/>
  <c r="AM135" i="20"/>
  <c r="AN135" i="20"/>
  <c r="AO135" i="20"/>
  <c r="AP135" i="20"/>
  <c r="AQ135" i="20"/>
  <c r="AH136" i="20"/>
  <c r="AI136" i="20"/>
  <c r="AJ136" i="20"/>
  <c r="AK136" i="20"/>
  <c r="AL136" i="20"/>
  <c r="AM136" i="20"/>
  <c r="AN136" i="20"/>
  <c r="AO136" i="20"/>
  <c r="AP136" i="20"/>
  <c r="AQ136" i="20"/>
  <c r="AH137" i="20"/>
  <c r="AI137" i="20"/>
  <c r="AJ137" i="20"/>
  <c r="AK137" i="20"/>
  <c r="AL137" i="20"/>
  <c r="AM137" i="20"/>
  <c r="AN137" i="20"/>
  <c r="AO137" i="20"/>
  <c r="AP137" i="20"/>
  <c r="AQ137" i="20"/>
  <c r="AH138" i="20"/>
  <c r="AI138" i="20"/>
  <c r="AJ138" i="20"/>
  <c r="AK138" i="20"/>
  <c r="AL138" i="20"/>
  <c r="AM138" i="20"/>
  <c r="AN138" i="20"/>
  <c r="AO138" i="20"/>
  <c r="AP138" i="20"/>
  <c r="AQ138" i="20"/>
  <c r="AH139" i="20"/>
  <c r="AI139" i="20"/>
  <c r="AJ139" i="20"/>
  <c r="AK139" i="20"/>
  <c r="AL139" i="20"/>
  <c r="AM139" i="20"/>
  <c r="AN139" i="20"/>
  <c r="AO139" i="20"/>
  <c r="AP139" i="20"/>
  <c r="AQ139" i="20"/>
  <c r="AH140" i="20"/>
  <c r="AI140" i="20"/>
  <c r="AJ140" i="20"/>
  <c r="AK140" i="20"/>
  <c r="AL140" i="20"/>
  <c r="AM140" i="20"/>
  <c r="AN140" i="20"/>
  <c r="AO140" i="20"/>
  <c r="AP140" i="20"/>
  <c r="AQ140" i="20"/>
  <c r="AH141" i="20"/>
  <c r="AI141" i="20"/>
  <c r="AJ141" i="20"/>
  <c r="AK141" i="20"/>
  <c r="AL141" i="20"/>
  <c r="AM141" i="20"/>
  <c r="AN141" i="20"/>
  <c r="AO141" i="20"/>
  <c r="AP141" i="20"/>
  <c r="AQ141" i="20"/>
  <c r="AH142" i="20"/>
  <c r="AI142" i="20"/>
  <c r="AJ142" i="20"/>
  <c r="AK142" i="20"/>
  <c r="AL142" i="20"/>
  <c r="AM142" i="20"/>
  <c r="AN142" i="20"/>
  <c r="AO142" i="20"/>
  <c r="AP142" i="20"/>
  <c r="AQ142" i="20"/>
  <c r="AH143" i="20"/>
  <c r="AI143" i="20"/>
  <c r="AJ143" i="20"/>
  <c r="AK143" i="20"/>
  <c r="AL143" i="20"/>
  <c r="AM143" i="20"/>
  <c r="AN143" i="20"/>
  <c r="AO143" i="20"/>
  <c r="AP143" i="20"/>
  <c r="AQ143" i="20"/>
  <c r="AH144" i="20"/>
  <c r="AI144" i="20"/>
  <c r="AJ144" i="20"/>
  <c r="AK144" i="20"/>
  <c r="AL144" i="20"/>
  <c r="AM144" i="20"/>
  <c r="AN144" i="20"/>
  <c r="AO144" i="20"/>
  <c r="AP144" i="20"/>
  <c r="AQ144" i="20"/>
  <c r="AH145" i="20"/>
  <c r="AI145" i="20"/>
  <c r="AJ145" i="20"/>
  <c r="AK145" i="20"/>
  <c r="AL145" i="20"/>
  <c r="AM145" i="20"/>
  <c r="AN145" i="20"/>
  <c r="AO145" i="20"/>
  <c r="AP145" i="20"/>
  <c r="AQ145" i="20"/>
  <c r="AH146" i="20"/>
  <c r="AI146" i="20"/>
  <c r="AJ146" i="20"/>
  <c r="AK146" i="20"/>
  <c r="AL146" i="20"/>
  <c r="AM146" i="20"/>
  <c r="AN146" i="20"/>
  <c r="AO146" i="20"/>
  <c r="AP146" i="20"/>
  <c r="AQ146" i="20"/>
  <c r="AH147" i="20"/>
  <c r="AI147" i="20"/>
  <c r="AJ147" i="20"/>
  <c r="AK147" i="20"/>
  <c r="AL147" i="20"/>
  <c r="AM147" i="20"/>
  <c r="AN147" i="20"/>
  <c r="AO147" i="20"/>
  <c r="AP147" i="20"/>
  <c r="AQ147" i="20"/>
  <c r="AH148" i="20"/>
  <c r="AI148" i="20"/>
  <c r="AJ148" i="20"/>
  <c r="AK148" i="20"/>
  <c r="AL148" i="20"/>
  <c r="AM148" i="20"/>
  <c r="AN148" i="20"/>
  <c r="AO148" i="20"/>
  <c r="AP148" i="20"/>
  <c r="AQ148" i="20"/>
  <c r="AH149" i="20"/>
  <c r="AI149" i="20"/>
  <c r="AJ149" i="20"/>
  <c r="AK149" i="20"/>
  <c r="AL149" i="20"/>
  <c r="AM149" i="20"/>
  <c r="AN149" i="20"/>
  <c r="AO149" i="20"/>
  <c r="AP149" i="20"/>
  <c r="AQ149" i="20"/>
  <c r="AH150" i="20"/>
  <c r="AI150" i="20"/>
  <c r="AJ150" i="20"/>
  <c r="AK150" i="20"/>
  <c r="AL150" i="20"/>
  <c r="AM150" i="20"/>
  <c r="AN150" i="20"/>
  <c r="AO150" i="20"/>
  <c r="AP150" i="20"/>
  <c r="AQ150" i="20"/>
  <c r="AH151" i="20"/>
  <c r="AI151" i="20"/>
  <c r="AJ151" i="20"/>
  <c r="AK151" i="20"/>
  <c r="AL151" i="20"/>
  <c r="AM151" i="20"/>
  <c r="AN151" i="20"/>
  <c r="AO151" i="20"/>
  <c r="AP151" i="20"/>
  <c r="AQ151" i="20"/>
  <c r="AH152" i="20"/>
  <c r="AI152" i="20"/>
  <c r="AJ152" i="20"/>
  <c r="AK152" i="20"/>
  <c r="AL152" i="20"/>
  <c r="AM152" i="20"/>
  <c r="AN152" i="20"/>
  <c r="AO152" i="20"/>
  <c r="AP152" i="20"/>
  <c r="AQ152" i="20"/>
  <c r="AH153" i="20"/>
  <c r="AI153" i="20"/>
  <c r="AJ153" i="20"/>
  <c r="AK153" i="20"/>
  <c r="AL153" i="20"/>
  <c r="AM153" i="20"/>
  <c r="AN153" i="20"/>
  <c r="AO153" i="20"/>
  <c r="AP153" i="20"/>
  <c r="AQ153" i="20"/>
  <c r="AH154" i="20"/>
  <c r="AI154" i="20"/>
  <c r="AJ154" i="20"/>
  <c r="AK154" i="20"/>
  <c r="AL154" i="20"/>
  <c r="AM154" i="20"/>
  <c r="AN154" i="20"/>
  <c r="AO154" i="20"/>
  <c r="AP154" i="20"/>
  <c r="AQ154" i="20"/>
  <c r="AH155" i="20"/>
  <c r="AI155" i="20"/>
  <c r="AJ155" i="20"/>
  <c r="AK155" i="20"/>
  <c r="AL155" i="20"/>
  <c r="AM155" i="20"/>
  <c r="AN155" i="20"/>
  <c r="AO155" i="20"/>
  <c r="AP155" i="20"/>
  <c r="AQ155" i="20"/>
  <c r="AH156" i="20"/>
  <c r="AI156" i="20"/>
  <c r="AJ156" i="20"/>
  <c r="AK156" i="20"/>
  <c r="AL156" i="20"/>
  <c r="AM156" i="20"/>
  <c r="AN156" i="20"/>
  <c r="AO156" i="20"/>
  <c r="AP156" i="20"/>
  <c r="AQ156" i="20"/>
  <c r="AH157" i="20"/>
  <c r="AI157" i="20"/>
  <c r="AJ157" i="20"/>
  <c r="AK157" i="20"/>
  <c r="AL157" i="20"/>
  <c r="AM157" i="20"/>
  <c r="AN157" i="20"/>
  <c r="AO157" i="20"/>
  <c r="AP157" i="20"/>
  <c r="AQ157" i="20"/>
  <c r="AH158" i="20"/>
  <c r="AI158" i="20"/>
  <c r="AJ158" i="20"/>
  <c r="AK158" i="20"/>
  <c r="AL158" i="20"/>
  <c r="AM158" i="20"/>
  <c r="AN158" i="20"/>
  <c r="AO158" i="20"/>
  <c r="AP158" i="20"/>
  <c r="AQ158" i="20"/>
  <c r="AH159" i="20"/>
  <c r="AI159" i="20"/>
  <c r="AJ159" i="20"/>
  <c r="AK159" i="20"/>
  <c r="AL159" i="20"/>
  <c r="AM159" i="20"/>
  <c r="AN159" i="20"/>
  <c r="AO159" i="20"/>
  <c r="AP159" i="20"/>
  <c r="AQ159" i="20"/>
  <c r="AH160" i="20"/>
  <c r="AI160" i="20"/>
  <c r="AJ160" i="20"/>
  <c r="AK160" i="20"/>
  <c r="AL160" i="20"/>
  <c r="AM160" i="20"/>
  <c r="AN160" i="20"/>
  <c r="AO160" i="20"/>
  <c r="AP160" i="20"/>
  <c r="AQ160" i="20"/>
  <c r="AH161" i="20"/>
  <c r="AI161" i="20"/>
  <c r="AJ161" i="20"/>
  <c r="AK161" i="20"/>
  <c r="AL161" i="20"/>
  <c r="AM161" i="20"/>
  <c r="AN161" i="20"/>
  <c r="AO161" i="20"/>
  <c r="AP161" i="20"/>
  <c r="AQ161" i="20"/>
  <c r="AH162" i="20"/>
  <c r="AI162" i="20"/>
  <c r="AJ162" i="20"/>
  <c r="AK162" i="20"/>
  <c r="AL162" i="20"/>
  <c r="AM162" i="20"/>
  <c r="AN162" i="20"/>
  <c r="AO162" i="20"/>
  <c r="AP162" i="20"/>
  <c r="AQ162" i="20"/>
  <c r="AH163" i="20"/>
  <c r="AI163" i="20"/>
  <c r="AJ163" i="20"/>
  <c r="AK163" i="20"/>
  <c r="AL163" i="20"/>
  <c r="AM163" i="20"/>
  <c r="AN163" i="20"/>
  <c r="AO163" i="20"/>
  <c r="AP163" i="20"/>
  <c r="AQ163" i="20"/>
  <c r="AH164" i="20"/>
  <c r="AI164" i="20"/>
  <c r="AJ164" i="20"/>
  <c r="AK164" i="20"/>
  <c r="AL164" i="20"/>
  <c r="AM164" i="20"/>
  <c r="AN164" i="20"/>
  <c r="AO164" i="20"/>
  <c r="AP164" i="20"/>
  <c r="AQ164" i="20"/>
  <c r="AH165" i="20"/>
  <c r="AI165" i="20"/>
  <c r="AJ165" i="20"/>
  <c r="AK165" i="20"/>
  <c r="AL165" i="20"/>
  <c r="AM165" i="20"/>
  <c r="AN165" i="20"/>
  <c r="AO165" i="20"/>
  <c r="AP165" i="20"/>
  <c r="AQ165" i="20"/>
  <c r="AH166" i="20"/>
  <c r="AI166" i="20"/>
  <c r="AJ166" i="20"/>
  <c r="AK166" i="20"/>
  <c r="AL166" i="20"/>
  <c r="AM166" i="20"/>
  <c r="AN166" i="20"/>
  <c r="AO166" i="20"/>
  <c r="AP166" i="20"/>
  <c r="AQ166" i="20"/>
  <c r="AH167" i="20"/>
  <c r="AI167" i="20"/>
  <c r="AJ167" i="20"/>
  <c r="AK167" i="20"/>
  <c r="AL167" i="20"/>
  <c r="AM167" i="20"/>
  <c r="AN167" i="20"/>
  <c r="AO167" i="20"/>
  <c r="AP167" i="20"/>
  <c r="AQ167" i="20"/>
  <c r="AH168" i="20"/>
  <c r="AI168" i="20"/>
  <c r="AJ168" i="20"/>
  <c r="AK168" i="20"/>
  <c r="AL168" i="20"/>
  <c r="AM168" i="20"/>
  <c r="AN168" i="20"/>
  <c r="AO168" i="20"/>
  <c r="AP168" i="20"/>
  <c r="AQ168" i="20"/>
  <c r="AH169" i="20"/>
  <c r="AI169" i="20"/>
  <c r="AJ169" i="20"/>
  <c r="AK169" i="20"/>
  <c r="AL169" i="20"/>
  <c r="AM169" i="20"/>
  <c r="AN169" i="20"/>
  <c r="AO169" i="20"/>
  <c r="AP169" i="20"/>
  <c r="AQ169" i="20"/>
  <c r="AH170" i="20"/>
  <c r="AI170" i="20"/>
  <c r="AJ170" i="20"/>
  <c r="AK170" i="20"/>
  <c r="AL170" i="20"/>
  <c r="AM170" i="20"/>
  <c r="AN170" i="20"/>
  <c r="AO170" i="20"/>
  <c r="AP170" i="20"/>
  <c r="AQ170" i="20"/>
  <c r="AH171" i="20"/>
  <c r="AI171" i="20"/>
  <c r="AJ171" i="20"/>
  <c r="AK171" i="20"/>
  <c r="AL171" i="20"/>
  <c r="AM171" i="20"/>
  <c r="AN171" i="20"/>
  <c r="AO171" i="20"/>
  <c r="AP171" i="20"/>
  <c r="AQ171" i="20"/>
  <c r="AH172" i="20"/>
  <c r="AI172" i="20"/>
  <c r="AJ172" i="20"/>
  <c r="AK172" i="20"/>
  <c r="AL172" i="20"/>
  <c r="AM172" i="20"/>
  <c r="AN172" i="20"/>
  <c r="AO172" i="20"/>
  <c r="AP172" i="20"/>
  <c r="AQ172" i="20"/>
  <c r="AH173" i="20"/>
  <c r="AI173" i="20"/>
  <c r="AJ173" i="20"/>
  <c r="AK173" i="20"/>
  <c r="AL173" i="20"/>
  <c r="AM173" i="20"/>
  <c r="AN173" i="20"/>
  <c r="AO173" i="20"/>
  <c r="AP173" i="20"/>
  <c r="AQ173" i="20"/>
  <c r="AH174" i="20"/>
  <c r="AI174" i="20"/>
  <c r="AJ174" i="20"/>
  <c r="AK174" i="20"/>
  <c r="AL174" i="20"/>
  <c r="AM174" i="20"/>
  <c r="AN174" i="20"/>
  <c r="AO174" i="20"/>
  <c r="AP174" i="20"/>
  <c r="AQ174" i="20"/>
  <c r="AH175" i="20"/>
  <c r="AI175" i="20"/>
  <c r="AJ175" i="20"/>
  <c r="AK175" i="20"/>
  <c r="AL175" i="20"/>
  <c r="AM175" i="20"/>
  <c r="AN175" i="20"/>
  <c r="AO175" i="20"/>
  <c r="AP175" i="20"/>
  <c r="AQ175" i="20"/>
  <c r="AH176" i="20"/>
  <c r="AI176" i="20"/>
  <c r="AJ176" i="20"/>
  <c r="AK176" i="20"/>
  <c r="AL176" i="20"/>
  <c r="AM176" i="20"/>
  <c r="AN176" i="20"/>
  <c r="AO176" i="20"/>
  <c r="AP176" i="20"/>
  <c r="AQ176" i="20"/>
  <c r="AH177" i="20"/>
  <c r="AI177" i="20"/>
  <c r="AJ177" i="20"/>
  <c r="AK177" i="20"/>
  <c r="AL177" i="20"/>
  <c r="AM177" i="20"/>
  <c r="AN177" i="20"/>
  <c r="AO177" i="20"/>
  <c r="AP177" i="20"/>
  <c r="AQ177" i="20"/>
  <c r="AH178" i="20"/>
  <c r="AI178" i="20"/>
  <c r="AJ178" i="20"/>
  <c r="AK178" i="20"/>
  <c r="AL178" i="20"/>
  <c r="AM178" i="20"/>
  <c r="AN178" i="20"/>
  <c r="AO178" i="20"/>
  <c r="AP178" i="20"/>
  <c r="AQ178" i="20"/>
  <c r="AH179" i="20"/>
  <c r="AI179" i="20"/>
  <c r="AJ179" i="20"/>
  <c r="AK179" i="20"/>
  <c r="AL179" i="20"/>
  <c r="AM179" i="20"/>
  <c r="AN179" i="20"/>
  <c r="AO179" i="20"/>
  <c r="AP179" i="20"/>
  <c r="AQ179" i="20"/>
  <c r="AH180" i="20"/>
  <c r="AI180" i="20"/>
  <c r="AJ180" i="20"/>
  <c r="AK180" i="20"/>
  <c r="AL180" i="20"/>
  <c r="AM180" i="20"/>
  <c r="AN180" i="20"/>
  <c r="AO180" i="20"/>
  <c r="AP180" i="20"/>
  <c r="AQ180" i="20"/>
  <c r="AH181" i="20"/>
  <c r="AI181" i="20"/>
  <c r="AJ181" i="20"/>
  <c r="AK181" i="20"/>
  <c r="AL181" i="20"/>
  <c r="AM181" i="20"/>
  <c r="AN181" i="20"/>
  <c r="AO181" i="20"/>
  <c r="AP181" i="20"/>
  <c r="AQ181" i="20"/>
  <c r="AH182" i="20"/>
  <c r="AI182" i="20"/>
  <c r="AJ182" i="20"/>
  <c r="AK182" i="20"/>
  <c r="AL182" i="20"/>
  <c r="AM182" i="20"/>
  <c r="AN182" i="20"/>
  <c r="AO182" i="20"/>
  <c r="AP182" i="20"/>
  <c r="AQ182" i="20"/>
  <c r="AH183" i="20"/>
  <c r="AI183" i="20"/>
  <c r="AJ183" i="20"/>
  <c r="AK183" i="20"/>
  <c r="AL183" i="20"/>
  <c r="AM183" i="20"/>
  <c r="AN183" i="20"/>
  <c r="AO183" i="20"/>
  <c r="AP183" i="20"/>
  <c r="AQ183" i="20"/>
  <c r="AH184" i="20"/>
  <c r="AI184" i="20"/>
  <c r="AJ184" i="20"/>
  <c r="AK184" i="20"/>
  <c r="AL184" i="20"/>
  <c r="AM184" i="20"/>
  <c r="AN184" i="20"/>
  <c r="AO184" i="20"/>
  <c r="AP184" i="20"/>
  <c r="AQ184" i="20"/>
  <c r="AH185" i="20"/>
  <c r="AI185" i="20"/>
  <c r="AJ185" i="20"/>
  <c r="AK185" i="20"/>
  <c r="AL185" i="20"/>
  <c r="AM185" i="20"/>
  <c r="AN185" i="20"/>
  <c r="AO185" i="20"/>
  <c r="AP185" i="20"/>
  <c r="AQ185" i="20"/>
  <c r="AH186" i="20"/>
  <c r="AI186" i="20"/>
  <c r="AJ186" i="20"/>
  <c r="AK186" i="20"/>
  <c r="AL186" i="20"/>
  <c r="AM186" i="20"/>
  <c r="AN186" i="20"/>
  <c r="AO186" i="20"/>
  <c r="AP186" i="20"/>
  <c r="AQ186" i="20"/>
  <c r="AH187" i="20"/>
  <c r="AI187" i="20"/>
  <c r="AJ187" i="20"/>
  <c r="AK187" i="20"/>
  <c r="AL187" i="20"/>
  <c r="AM187" i="20"/>
  <c r="AN187" i="20"/>
  <c r="AO187" i="20"/>
  <c r="AP187" i="20"/>
  <c r="AQ187" i="20"/>
  <c r="AH188" i="20"/>
  <c r="AI188" i="20"/>
  <c r="AJ188" i="20"/>
  <c r="AK188" i="20"/>
  <c r="AL188" i="20"/>
  <c r="AM188" i="20"/>
  <c r="AN188" i="20"/>
  <c r="AO188" i="20"/>
  <c r="AP188" i="20"/>
  <c r="AQ188" i="20"/>
  <c r="AH189" i="20"/>
  <c r="AI189" i="20"/>
  <c r="AJ189" i="20"/>
  <c r="AK189" i="20"/>
  <c r="AL189" i="20"/>
  <c r="AM189" i="20"/>
  <c r="AN189" i="20"/>
  <c r="AO189" i="20"/>
  <c r="AP189" i="20"/>
  <c r="AQ189" i="20"/>
  <c r="AH190" i="20"/>
  <c r="AI190" i="20"/>
  <c r="AJ190" i="20"/>
  <c r="AK190" i="20"/>
  <c r="AL190" i="20"/>
  <c r="AM190" i="20"/>
  <c r="AN190" i="20"/>
  <c r="AO190" i="20"/>
  <c r="AP190" i="20"/>
  <c r="AQ190" i="20"/>
  <c r="AH191" i="20"/>
  <c r="AI191" i="20"/>
  <c r="AJ191" i="20"/>
  <c r="AK191" i="20"/>
  <c r="AL191" i="20"/>
  <c r="AM191" i="20"/>
  <c r="AN191" i="20"/>
  <c r="AO191" i="20"/>
  <c r="AP191" i="20"/>
  <c r="AQ191" i="20"/>
  <c r="AH192" i="20"/>
  <c r="AI192" i="20"/>
  <c r="AJ192" i="20"/>
  <c r="AK192" i="20"/>
  <c r="AL192" i="20"/>
  <c r="AM192" i="20"/>
  <c r="AN192" i="20"/>
  <c r="AO192" i="20"/>
  <c r="AP192" i="20"/>
  <c r="AQ192" i="20"/>
  <c r="AH193" i="20"/>
  <c r="AI193" i="20"/>
  <c r="AJ193" i="20"/>
  <c r="AK193" i="20"/>
  <c r="AL193" i="20"/>
  <c r="AM193" i="20"/>
  <c r="AN193" i="20"/>
  <c r="AO193" i="20"/>
  <c r="AP193" i="20"/>
  <c r="AQ193" i="20"/>
  <c r="AH194" i="20"/>
  <c r="AI194" i="20"/>
  <c r="AJ194" i="20"/>
  <c r="AK194" i="20"/>
  <c r="AL194" i="20"/>
  <c r="AM194" i="20"/>
  <c r="AN194" i="20"/>
  <c r="AO194" i="20"/>
  <c r="AP194" i="20"/>
  <c r="AQ194" i="20"/>
  <c r="AH195" i="20"/>
  <c r="AI195" i="20"/>
  <c r="AJ195" i="20"/>
  <c r="AK195" i="20"/>
  <c r="AL195" i="20"/>
  <c r="AM195" i="20"/>
  <c r="AN195" i="20"/>
  <c r="AO195" i="20"/>
  <c r="AP195" i="20"/>
  <c r="AQ195" i="20"/>
  <c r="AH196" i="20"/>
  <c r="AI196" i="20"/>
  <c r="AJ196" i="20"/>
  <c r="AK196" i="20"/>
  <c r="AL196" i="20"/>
  <c r="AM196" i="20"/>
  <c r="AN196" i="20"/>
  <c r="AO196" i="20"/>
  <c r="AP196" i="20"/>
  <c r="AQ196" i="20"/>
  <c r="AH197" i="20"/>
  <c r="AI197" i="20"/>
  <c r="AJ197" i="20"/>
  <c r="AK197" i="20"/>
  <c r="AL197" i="20"/>
  <c r="AM197" i="20"/>
  <c r="AN197" i="20"/>
  <c r="AO197" i="20"/>
  <c r="AP197" i="20"/>
  <c r="AQ197" i="20"/>
  <c r="AH198" i="20"/>
  <c r="AI198" i="20"/>
  <c r="AJ198" i="20"/>
  <c r="AK198" i="20"/>
  <c r="AL198" i="20"/>
  <c r="AM198" i="20"/>
  <c r="AN198" i="20"/>
  <c r="AO198" i="20"/>
  <c r="AP198" i="20"/>
  <c r="AQ198" i="20"/>
  <c r="AH199" i="20"/>
  <c r="AI199" i="20"/>
  <c r="AJ199" i="20"/>
  <c r="AK199" i="20"/>
  <c r="AL199" i="20"/>
  <c r="AM199" i="20"/>
  <c r="AN199" i="20"/>
  <c r="AO199" i="20"/>
  <c r="AP199" i="20"/>
  <c r="AQ199" i="20"/>
  <c r="AH200" i="20"/>
  <c r="AI200" i="20"/>
  <c r="AJ200" i="20"/>
  <c r="AK200" i="20"/>
  <c r="AL200" i="20"/>
  <c r="AM200" i="20"/>
  <c r="AN200" i="20"/>
  <c r="AO200" i="20"/>
  <c r="AP200" i="20"/>
  <c r="AQ200" i="20"/>
  <c r="AH201" i="20"/>
  <c r="AI201" i="20"/>
  <c r="AJ201" i="20"/>
  <c r="AK201" i="20"/>
  <c r="AL201" i="20"/>
  <c r="AM201" i="20"/>
  <c r="AN201" i="20"/>
  <c r="AO201" i="20"/>
  <c r="AP201" i="20"/>
  <c r="AQ201" i="20"/>
  <c r="AH202" i="20"/>
  <c r="AI202" i="20"/>
  <c r="AJ202" i="20"/>
  <c r="AK202" i="20"/>
  <c r="AL202" i="20"/>
  <c r="AM202" i="20"/>
  <c r="AN202" i="20"/>
  <c r="AO202" i="20"/>
  <c r="AP202" i="20"/>
  <c r="AQ202" i="20"/>
  <c r="AI3" i="20"/>
  <c r="AJ3" i="20"/>
  <c r="AK3" i="20"/>
  <c r="AL3" i="20"/>
  <c r="AM3" i="20"/>
  <c r="AN3" i="20"/>
  <c r="AO3" i="20"/>
  <c r="AP3" i="20"/>
  <c r="AQ3" i="20"/>
  <c r="AH3" i="20"/>
  <c r="S207" i="20"/>
  <c r="S206" i="20"/>
  <c r="S205" i="20"/>
  <c r="S204" i="20"/>
  <c r="S203" i="20"/>
  <c r="S202" i="20"/>
  <c r="S201" i="20"/>
  <c r="S200" i="20"/>
  <c r="S199" i="20"/>
  <c r="S198" i="20"/>
  <c r="S197" i="20"/>
  <c r="S196" i="20"/>
  <c r="S195" i="20"/>
  <c r="S194" i="20"/>
  <c r="S193" i="20"/>
  <c r="S192" i="20"/>
  <c r="S191" i="20"/>
  <c r="S190" i="20"/>
  <c r="S189" i="20"/>
  <c r="S188" i="20"/>
  <c r="S187" i="20"/>
  <c r="S186" i="20"/>
  <c r="S185" i="20"/>
  <c r="S184" i="20"/>
  <c r="S183" i="20"/>
  <c r="S182" i="20"/>
  <c r="S181" i="20"/>
  <c r="S180" i="20"/>
  <c r="S179" i="20"/>
  <c r="S178" i="20"/>
  <c r="S177" i="20"/>
  <c r="S176" i="20"/>
  <c r="S175" i="20"/>
  <c r="S174" i="20"/>
  <c r="S173" i="20"/>
  <c r="S172" i="20"/>
  <c r="S171" i="20"/>
  <c r="S170" i="20"/>
  <c r="S169" i="20"/>
  <c r="S168" i="20"/>
  <c r="S167" i="20"/>
  <c r="S166" i="20"/>
  <c r="S165" i="20"/>
  <c r="S164" i="20"/>
  <c r="S163" i="20"/>
  <c r="S162" i="20"/>
  <c r="S161" i="20"/>
  <c r="S160" i="20"/>
  <c r="S159" i="20"/>
  <c r="S158" i="20"/>
  <c r="S157" i="20"/>
  <c r="S156" i="20"/>
  <c r="S155" i="20"/>
  <c r="S154" i="20"/>
  <c r="S153" i="20"/>
  <c r="S152" i="20"/>
  <c r="S151" i="20"/>
  <c r="S150" i="20"/>
  <c r="S149" i="20"/>
  <c r="S148" i="20"/>
  <c r="S147" i="20"/>
  <c r="S146" i="20"/>
  <c r="S145" i="20"/>
  <c r="S144" i="20"/>
  <c r="S143" i="20"/>
  <c r="S142" i="20"/>
  <c r="S141" i="20"/>
  <c r="S140" i="20"/>
  <c r="S139" i="20"/>
  <c r="S138" i="20"/>
  <c r="S137" i="20"/>
  <c r="S136" i="20"/>
  <c r="S135" i="20"/>
  <c r="S134" i="20"/>
  <c r="S133" i="20"/>
  <c r="S132" i="20"/>
  <c r="S131" i="20"/>
  <c r="S130" i="20"/>
  <c r="S129" i="20"/>
  <c r="S128" i="20"/>
  <c r="S127" i="20"/>
  <c r="S126" i="20"/>
  <c r="S125" i="20"/>
  <c r="S124" i="20"/>
  <c r="S123" i="20"/>
  <c r="S122" i="20"/>
  <c r="S121" i="20"/>
  <c r="S120" i="20"/>
  <c r="S119" i="20"/>
  <c r="S118" i="20"/>
  <c r="S117" i="20"/>
  <c r="S116" i="20"/>
  <c r="S115" i="20"/>
  <c r="S114" i="20"/>
  <c r="S113" i="20"/>
  <c r="S112" i="20"/>
  <c r="S111" i="20"/>
  <c r="S110" i="20"/>
  <c r="S109" i="20"/>
  <c r="S108" i="20"/>
  <c r="S107" i="20"/>
  <c r="S106" i="20"/>
  <c r="S105" i="20"/>
  <c r="S104" i="20"/>
  <c r="S103" i="20"/>
  <c r="S102" i="20"/>
  <c r="S101" i="20"/>
  <c r="S100" i="20"/>
  <c r="S99" i="20"/>
  <c r="S98" i="20"/>
  <c r="S97" i="20"/>
  <c r="S96" i="20"/>
  <c r="S95" i="20"/>
  <c r="S94" i="20"/>
  <c r="S93" i="20"/>
  <c r="S92" i="20"/>
  <c r="S91" i="20"/>
  <c r="S90" i="20"/>
  <c r="S89" i="20"/>
  <c r="S88" i="20"/>
  <c r="S87" i="20"/>
  <c r="S86" i="20"/>
  <c r="S85" i="20"/>
  <c r="S84" i="20"/>
  <c r="S83" i="20"/>
  <c r="S82" i="20"/>
  <c r="S81" i="20"/>
  <c r="S80" i="20"/>
  <c r="S79" i="20"/>
  <c r="S78" i="20"/>
  <c r="S77" i="20"/>
  <c r="S76" i="20"/>
  <c r="S75" i="20"/>
  <c r="S74" i="20"/>
  <c r="S73" i="20"/>
  <c r="S72" i="20"/>
  <c r="S71" i="20"/>
  <c r="S70" i="20"/>
  <c r="S69" i="20"/>
  <c r="S68" i="20"/>
  <c r="S67" i="20"/>
  <c r="S66" i="20"/>
  <c r="S65" i="20"/>
  <c r="S64" i="20"/>
  <c r="S63" i="20"/>
  <c r="S62" i="20"/>
  <c r="S61" i="20"/>
  <c r="S60" i="20"/>
  <c r="S59" i="20"/>
  <c r="S58" i="20"/>
  <c r="S57" i="20"/>
  <c r="S56" i="20"/>
  <c r="S55" i="20"/>
  <c r="S54" i="20"/>
  <c r="S53" i="20"/>
  <c r="S52" i="20"/>
  <c r="S51" i="20"/>
  <c r="S50" i="20"/>
  <c r="S49" i="20"/>
  <c r="S48" i="20"/>
  <c r="S47" i="20"/>
  <c r="S46" i="20"/>
  <c r="S45" i="20"/>
  <c r="S44" i="20"/>
  <c r="S43" i="20"/>
  <c r="S42" i="20"/>
  <c r="S41" i="20"/>
  <c r="S40" i="20"/>
  <c r="S39" i="20"/>
  <c r="S38" i="20"/>
  <c r="S37" i="20"/>
  <c r="S36" i="20"/>
  <c r="S35" i="20"/>
  <c r="S34" i="20"/>
  <c r="S33" i="20"/>
  <c r="S32" i="20"/>
  <c r="S31" i="20"/>
  <c r="S30" i="20"/>
  <c r="S29" i="20"/>
  <c r="S28" i="20"/>
  <c r="S27" i="20"/>
  <c r="S26" i="20"/>
  <c r="S25" i="20"/>
  <c r="S24" i="20"/>
  <c r="S23" i="20"/>
  <c r="S22" i="20"/>
  <c r="S21" i="20"/>
  <c r="S20" i="20"/>
  <c r="S19" i="20"/>
  <c r="S18" i="20"/>
  <c r="S17" i="20"/>
  <c r="S16" i="20"/>
  <c r="S15" i="20"/>
  <c r="S14" i="20"/>
  <c r="S13" i="20"/>
  <c r="S12" i="20"/>
  <c r="S11" i="20"/>
  <c r="S10" i="20"/>
  <c r="S9" i="20"/>
  <c r="S8" i="20"/>
  <c r="S7" i="20"/>
  <c r="S6" i="20"/>
  <c r="S5" i="20"/>
  <c r="S4" i="20"/>
  <c r="S3" i="20"/>
  <c r="C33" i="6" l="1"/>
  <c r="K35" i="6"/>
  <c r="G35" i="6"/>
  <c r="M34" i="6"/>
  <c r="I34" i="6"/>
  <c r="E34" i="6"/>
  <c r="K33" i="6"/>
  <c r="G33" i="6"/>
  <c r="M32" i="6"/>
  <c r="I32" i="6"/>
  <c r="E32" i="6"/>
  <c r="K31" i="6"/>
  <c r="G31" i="6"/>
  <c r="C32" i="6"/>
  <c r="J35" i="6"/>
  <c r="F35" i="6"/>
  <c r="L34" i="6"/>
  <c r="H34" i="6"/>
  <c r="D34" i="6"/>
  <c r="J33" i="6"/>
  <c r="F33" i="6"/>
  <c r="L32" i="6"/>
  <c r="H32" i="6"/>
  <c r="D32" i="6"/>
  <c r="J31" i="6"/>
  <c r="F31" i="6"/>
  <c r="C35" i="6"/>
  <c r="M35" i="6"/>
  <c r="I35" i="6"/>
  <c r="E35" i="6"/>
  <c r="K34" i="6"/>
  <c r="G34" i="6"/>
  <c r="M33" i="6"/>
  <c r="I33" i="6"/>
  <c r="E33" i="6"/>
  <c r="K32" i="6"/>
  <c r="G32" i="6"/>
  <c r="M31" i="6"/>
  <c r="I31" i="6"/>
  <c r="E31" i="6"/>
  <c r="C34" i="6"/>
  <c r="L35" i="6"/>
  <c r="H35" i="6"/>
  <c r="D35" i="6"/>
  <c r="J34" i="6"/>
  <c r="F34" i="6"/>
  <c r="L33" i="6"/>
  <c r="H33" i="6"/>
  <c r="D33" i="6"/>
  <c r="J32" i="6"/>
  <c r="F32" i="6"/>
  <c r="L31" i="6"/>
  <c r="H31" i="6"/>
  <c r="C508" i="20" l="1"/>
  <c r="A508" i="20" s="1"/>
  <c r="C507" i="20"/>
  <c r="C506" i="20"/>
  <c r="A506" i="20" s="1"/>
  <c r="C505" i="20"/>
  <c r="A505" i="20" s="1"/>
  <c r="C504" i="20"/>
  <c r="A504" i="20" s="1"/>
  <c r="C501" i="20"/>
  <c r="C500" i="20"/>
  <c r="C499" i="20"/>
  <c r="A499" i="20" s="1"/>
  <c r="C498" i="20"/>
  <c r="C497" i="20"/>
  <c r="C494" i="20"/>
  <c r="A494" i="20" s="1"/>
  <c r="C493" i="20"/>
  <c r="C492" i="20"/>
  <c r="A492" i="20" s="1"/>
  <c r="C491" i="20"/>
  <c r="C490" i="20"/>
  <c r="C487" i="20"/>
  <c r="A487" i="20" s="1"/>
  <c r="C486" i="20"/>
  <c r="C485" i="20"/>
  <c r="C484" i="20"/>
  <c r="C483" i="20"/>
  <c r="A483" i="20" s="1"/>
  <c r="C480" i="20"/>
  <c r="A480" i="20" s="1"/>
  <c r="C479" i="20"/>
  <c r="C478" i="20"/>
  <c r="A478" i="20" s="1"/>
  <c r="C477" i="20"/>
  <c r="A477" i="20" s="1"/>
  <c r="C476" i="20"/>
  <c r="C473" i="20"/>
  <c r="C472" i="20"/>
  <c r="C471" i="20"/>
  <c r="A471" i="20" s="1"/>
  <c r="C470" i="20"/>
  <c r="C469" i="20"/>
  <c r="C466" i="20"/>
  <c r="A466" i="20" s="1"/>
  <c r="C465" i="20"/>
  <c r="C464" i="20"/>
  <c r="A464" i="20" s="1"/>
  <c r="C463" i="20"/>
  <c r="C462" i="20"/>
  <c r="C459" i="20"/>
  <c r="A459" i="20" s="1"/>
  <c r="C458" i="20"/>
  <c r="C457" i="20"/>
  <c r="C456" i="20"/>
  <c r="C455" i="20"/>
  <c r="A455" i="20" s="1"/>
  <c r="C452" i="20"/>
  <c r="A452" i="20" s="1"/>
  <c r="C451" i="20"/>
  <c r="C450" i="20"/>
  <c r="A450" i="20" s="1"/>
  <c r="C449" i="20"/>
  <c r="A449" i="20" s="1"/>
  <c r="C448" i="20"/>
  <c r="C445" i="20"/>
  <c r="C444" i="20"/>
  <c r="C443" i="20"/>
  <c r="A443" i="20" s="1"/>
  <c r="C442" i="20"/>
  <c r="C441" i="20"/>
  <c r="A441" i="20" s="1"/>
  <c r="C438" i="20"/>
  <c r="A438" i="20" s="1"/>
  <c r="C437" i="20"/>
  <c r="C436" i="20"/>
  <c r="A436" i="20" s="1"/>
  <c r="C435" i="20"/>
  <c r="C434" i="20"/>
  <c r="A434" i="20" s="1"/>
  <c r="C428" i="20"/>
  <c r="A428" i="20" s="1"/>
  <c r="C429" i="20"/>
  <c r="C430" i="20"/>
  <c r="C431" i="20"/>
  <c r="A431" i="20" s="1"/>
  <c r="A429" i="20"/>
  <c r="A430" i="20"/>
  <c r="A435" i="20"/>
  <c r="A437" i="20"/>
  <c r="A442" i="20"/>
  <c r="A444" i="20"/>
  <c r="A445" i="20"/>
  <c r="A451" i="20"/>
  <c r="A456" i="20"/>
  <c r="A457" i="20"/>
  <c r="A458" i="20"/>
  <c r="A463" i="20"/>
  <c r="A465" i="20"/>
  <c r="A470" i="20"/>
  <c r="A472" i="20"/>
  <c r="A473" i="20"/>
  <c r="A479" i="20"/>
  <c r="A484" i="20"/>
  <c r="A485" i="20"/>
  <c r="A486" i="20"/>
  <c r="A491" i="20"/>
  <c r="A493" i="20"/>
  <c r="A498" i="20"/>
  <c r="A500" i="20"/>
  <c r="A501" i="20"/>
  <c r="A507" i="20"/>
  <c r="C503" i="20"/>
  <c r="A503" i="20" s="1"/>
  <c r="C502" i="20"/>
  <c r="A502" i="20" s="1"/>
  <c r="A497" i="20"/>
  <c r="C496" i="20"/>
  <c r="A496" i="20" s="1"/>
  <c r="C495" i="20"/>
  <c r="A495" i="20" s="1"/>
  <c r="A490" i="20"/>
  <c r="C489" i="20"/>
  <c r="A489" i="20" s="1"/>
  <c r="C488" i="20"/>
  <c r="A488" i="20" s="1"/>
  <c r="C482" i="20"/>
  <c r="A482" i="20" s="1"/>
  <c r="C481" i="20"/>
  <c r="A481" i="20" s="1"/>
  <c r="A476" i="20"/>
  <c r="C475" i="20"/>
  <c r="A475" i="20" s="1"/>
  <c r="C474" i="20"/>
  <c r="A474" i="20" s="1"/>
  <c r="A469" i="20"/>
  <c r="C468" i="20"/>
  <c r="A468" i="20" s="1"/>
  <c r="C467" i="20"/>
  <c r="A467" i="20" s="1"/>
  <c r="A462" i="20"/>
  <c r="C461" i="20"/>
  <c r="A461" i="20" s="1"/>
  <c r="C460" i="20"/>
  <c r="A460" i="20" s="1"/>
  <c r="C454" i="20"/>
  <c r="A454" i="20" s="1"/>
  <c r="C453" i="20"/>
  <c r="A453" i="20" s="1"/>
  <c r="A448" i="20"/>
  <c r="C447" i="20"/>
  <c r="A447" i="20" s="1"/>
  <c r="C446" i="20"/>
  <c r="A446" i="20" s="1"/>
  <c r="C440" i="20"/>
  <c r="A440" i="20" s="1"/>
  <c r="C439" i="20"/>
  <c r="A439" i="20" s="1"/>
  <c r="C433" i="20"/>
  <c r="A433" i="20" s="1"/>
  <c r="C432" i="20"/>
  <c r="A432" i="20" s="1"/>
  <c r="C427" i="20"/>
  <c r="A427" i="20" s="1"/>
  <c r="C426" i="20"/>
  <c r="A426" i="20" s="1"/>
  <c r="C425" i="20"/>
  <c r="A425" i="20" s="1"/>
  <c r="L1608" i="20"/>
  <c r="J1608" i="20" s="1"/>
  <c r="M1607" i="20"/>
  <c r="L1607" i="20" s="1"/>
  <c r="J1607" i="20" s="1"/>
  <c r="M1606" i="20"/>
  <c r="L1606" i="20" s="1"/>
  <c r="J1606" i="20" s="1"/>
  <c r="M1605" i="20"/>
  <c r="L1605" i="20" s="1"/>
  <c r="J1605" i="20" s="1"/>
  <c r="M1604" i="20"/>
  <c r="L1604" i="20" s="1"/>
  <c r="J1604" i="20" s="1"/>
  <c r="M1603" i="20"/>
  <c r="M1602" i="20"/>
  <c r="M1601" i="20"/>
  <c r="M1600" i="20"/>
  <c r="L1600" i="20" s="1"/>
  <c r="J1600" i="20" s="1"/>
  <c r="M1599" i="20"/>
  <c r="L1599" i="20" s="1"/>
  <c r="J1599" i="20" s="1"/>
  <c r="M1598" i="20"/>
  <c r="L1598" i="20" s="1"/>
  <c r="J1598" i="20" s="1"/>
  <c r="M1597" i="20"/>
  <c r="L1597" i="20" s="1"/>
  <c r="J1597" i="20" s="1"/>
  <c r="M1596" i="20"/>
  <c r="M1595" i="20"/>
  <c r="M1594" i="20"/>
  <c r="M1593" i="20"/>
  <c r="L1593" i="20" s="1"/>
  <c r="J1593" i="20" s="1"/>
  <c r="M1592" i="20"/>
  <c r="L1592" i="20" s="1"/>
  <c r="J1592" i="20" s="1"/>
  <c r="M1591" i="20"/>
  <c r="L1591" i="20" s="1"/>
  <c r="J1591" i="20" s="1"/>
  <c r="M1590" i="20"/>
  <c r="L1590" i="20" s="1"/>
  <c r="J1590" i="20" s="1"/>
  <c r="M1589" i="20"/>
  <c r="M1588" i="20"/>
  <c r="M1587" i="20"/>
  <c r="M1586" i="20"/>
  <c r="L1586" i="20" s="1"/>
  <c r="J1586" i="20" s="1"/>
  <c r="M1585" i="20"/>
  <c r="L1585" i="20" s="1"/>
  <c r="J1585" i="20" s="1"/>
  <c r="M1584" i="20"/>
  <c r="L1584" i="20" s="1"/>
  <c r="J1584" i="20" s="1"/>
  <c r="M1583" i="20"/>
  <c r="L1583" i="20" s="1"/>
  <c r="J1583" i="20" s="1"/>
  <c r="M1582" i="20"/>
  <c r="M1581" i="20"/>
  <c r="M1580" i="20"/>
  <c r="M1579" i="20"/>
  <c r="L1579" i="20" s="1"/>
  <c r="J1579" i="20" s="1"/>
  <c r="M1578" i="20"/>
  <c r="L1578" i="20" s="1"/>
  <c r="J1578" i="20" s="1"/>
  <c r="M1577" i="20"/>
  <c r="L1577" i="20" s="1"/>
  <c r="J1577" i="20" s="1"/>
  <c r="M1576" i="20"/>
  <c r="L1576" i="20" s="1"/>
  <c r="J1576" i="20" s="1"/>
  <c r="M1575" i="20"/>
  <c r="M1574" i="20"/>
  <c r="M1573" i="20"/>
  <c r="M1572" i="20"/>
  <c r="L1572" i="20" s="1"/>
  <c r="J1572" i="20" s="1"/>
  <c r="M1571" i="20"/>
  <c r="L1571" i="20" s="1"/>
  <c r="J1571" i="20" s="1"/>
  <c r="M1570" i="20"/>
  <c r="L1570" i="20" s="1"/>
  <c r="J1570" i="20" s="1"/>
  <c r="M1569" i="20"/>
  <c r="L1569" i="20" s="1"/>
  <c r="J1569" i="20" s="1"/>
  <c r="M1568" i="20"/>
  <c r="M1567" i="20"/>
  <c r="M1566" i="20"/>
  <c r="M1565" i="20"/>
  <c r="L1565" i="20" s="1"/>
  <c r="J1565" i="20" s="1"/>
  <c r="M1564" i="20"/>
  <c r="L1564" i="20" s="1"/>
  <c r="J1564" i="20" s="1"/>
  <c r="M1563" i="20"/>
  <c r="L1563" i="20" s="1"/>
  <c r="J1563" i="20" s="1"/>
  <c r="M1562" i="20"/>
  <c r="L1562" i="20" s="1"/>
  <c r="J1562" i="20" s="1"/>
  <c r="M1561" i="20"/>
  <c r="M1560" i="20"/>
  <c r="M1559" i="20"/>
  <c r="M1558" i="20"/>
  <c r="L1558" i="20" s="1"/>
  <c r="J1558" i="20" s="1"/>
  <c r="M1557" i="20"/>
  <c r="L1557" i="20" s="1"/>
  <c r="J1557" i="20" s="1"/>
  <c r="M1556" i="20"/>
  <c r="L1556" i="20" s="1"/>
  <c r="J1556" i="20" s="1"/>
  <c r="M1555" i="20"/>
  <c r="L1555" i="20" s="1"/>
  <c r="J1555" i="20" s="1"/>
  <c r="M1554" i="20"/>
  <c r="M1553" i="20"/>
  <c r="M1552" i="20"/>
  <c r="M1551" i="20"/>
  <c r="L1551" i="20" s="1"/>
  <c r="J1551" i="20" s="1"/>
  <c r="M1550" i="20"/>
  <c r="L1550" i="20" s="1"/>
  <c r="J1550" i="20" s="1"/>
  <c r="M1549" i="20"/>
  <c r="L1549" i="20" s="1"/>
  <c r="J1549" i="20" s="1"/>
  <c r="M1548" i="20"/>
  <c r="L1548" i="20" s="1"/>
  <c r="J1548" i="20" s="1"/>
  <c r="M1547" i="20"/>
  <c r="M1546" i="20"/>
  <c r="M1545" i="20"/>
  <c r="M1544" i="20"/>
  <c r="L1544" i="20" s="1"/>
  <c r="J1544" i="20" s="1"/>
  <c r="M1543" i="20"/>
  <c r="L1543" i="20" s="1"/>
  <c r="J1543" i="20" s="1"/>
  <c r="M1542" i="20"/>
  <c r="L1542" i="20" s="1"/>
  <c r="J1542" i="20" s="1"/>
  <c r="M1541" i="20"/>
  <c r="L1541" i="20" s="1"/>
  <c r="J1541" i="20" s="1"/>
  <c r="M1540" i="20"/>
  <c r="M1539" i="20"/>
  <c r="M1538" i="20"/>
  <c r="M1537" i="20"/>
  <c r="L1537" i="20" s="1"/>
  <c r="J1537" i="20" s="1"/>
  <c r="M1536" i="20"/>
  <c r="L1536" i="20" s="1"/>
  <c r="J1536" i="20" s="1"/>
  <c r="M1535" i="20"/>
  <c r="L1535" i="20" s="1"/>
  <c r="J1535" i="20" s="1"/>
  <c r="M1534" i="20"/>
  <c r="L1534" i="20" s="1"/>
  <c r="J1534" i="20" s="1"/>
  <c r="M1533" i="20"/>
  <c r="M1532" i="20"/>
  <c r="M1531" i="20"/>
  <c r="M1530" i="20"/>
  <c r="L1530" i="20" s="1"/>
  <c r="J1530" i="20" s="1"/>
  <c r="M1529" i="20"/>
  <c r="L1529" i="20" s="1"/>
  <c r="J1529" i="20" s="1"/>
  <c r="M1528" i="20"/>
  <c r="L1528" i="20" s="1"/>
  <c r="J1528" i="20" s="1"/>
  <c r="M1527" i="20"/>
  <c r="L1527" i="20" s="1"/>
  <c r="J1527" i="20" s="1"/>
  <c r="M1526" i="20"/>
  <c r="M1525" i="20"/>
  <c r="M1524" i="20"/>
  <c r="M1523" i="20"/>
  <c r="L1523" i="20" s="1"/>
  <c r="J1523" i="20" s="1"/>
  <c r="M1522" i="20"/>
  <c r="L1522" i="20" s="1"/>
  <c r="J1522" i="20" s="1"/>
  <c r="M1521" i="20"/>
  <c r="L1521" i="20" s="1"/>
  <c r="J1521" i="20" s="1"/>
  <c r="M1520" i="20"/>
  <c r="L1520" i="20" s="1"/>
  <c r="J1520" i="20" s="1"/>
  <c r="M1519" i="20"/>
  <c r="M1518" i="20"/>
  <c r="M1517" i="20"/>
  <c r="M1516" i="20"/>
  <c r="L1516" i="20" s="1"/>
  <c r="J1516" i="20" s="1"/>
  <c r="M1515" i="20"/>
  <c r="L1515" i="20" s="1"/>
  <c r="J1515" i="20" s="1"/>
  <c r="M1514" i="20"/>
  <c r="L1514" i="20" s="1"/>
  <c r="J1514" i="20" s="1"/>
  <c r="M1513" i="20"/>
  <c r="L1513" i="20" s="1"/>
  <c r="J1513" i="20" s="1"/>
  <c r="M1512" i="20"/>
  <c r="M1511" i="20"/>
  <c r="M1510" i="20"/>
  <c r="M1509" i="20"/>
  <c r="L1509" i="20" s="1"/>
  <c r="J1509" i="20" s="1"/>
  <c r="M1508" i="20"/>
  <c r="L1508" i="20" s="1"/>
  <c r="J1508" i="20" s="1"/>
  <c r="M1507" i="20"/>
  <c r="L1507" i="20" s="1"/>
  <c r="J1507" i="20" s="1"/>
  <c r="M1506" i="20"/>
  <c r="L1506" i="20" s="1"/>
  <c r="J1506" i="20" s="1"/>
  <c r="M1505" i="20"/>
  <c r="M1504" i="20"/>
  <c r="M1503" i="20"/>
  <c r="M1502" i="20"/>
  <c r="L1502" i="20" s="1"/>
  <c r="J1502" i="20" s="1"/>
  <c r="M1501" i="20"/>
  <c r="L1501" i="20" s="1"/>
  <c r="J1501" i="20" s="1"/>
  <c r="M1500" i="20"/>
  <c r="L1500" i="20" s="1"/>
  <c r="J1500" i="20" s="1"/>
  <c r="M1499" i="20"/>
  <c r="L1499" i="20" s="1"/>
  <c r="J1499" i="20" s="1"/>
  <c r="M1498" i="20"/>
  <c r="M1497" i="20"/>
  <c r="M1496" i="20"/>
  <c r="M1495" i="20"/>
  <c r="L1495" i="20" s="1"/>
  <c r="J1495" i="20" s="1"/>
  <c r="M1494" i="20"/>
  <c r="L1494" i="20" s="1"/>
  <c r="J1494" i="20" s="1"/>
  <c r="M1493" i="20"/>
  <c r="L1493" i="20" s="1"/>
  <c r="J1493" i="20" s="1"/>
  <c r="M1492" i="20"/>
  <c r="L1492" i="20" s="1"/>
  <c r="J1492" i="20" s="1"/>
  <c r="M1491" i="20"/>
  <c r="M1490" i="20"/>
  <c r="M1489" i="20"/>
  <c r="M1488" i="20"/>
  <c r="L1488" i="20" s="1"/>
  <c r="J1488" i="20" s="1"/>
  <c r="M1487" i="20"/>
  <c r="L1487" i="20" s="1"/>
  <c r="J1487" i="20" s="1"/>
  <c r="M1486" i="20"/>
  <c r="L1486" i="20" s="1"/>
  <c r="J1486" i="20" s="1"/>
  <c r="M1485" i="20"/>
  <c r="L1485" i="20" s="1"/>
  <c r="J1485" i="20" s="1"/>
  <c r="M1484" i="20"/>
  <c r="M1483" i="20"/>
  <c r="M1482" i="20"/>
  <c r="M1481" i="20"/>
  <c r="L1481" i="20" s="1"/>
  <c r="J1481" i="20" s="1"/>
  <c r="M1480" i="20"/>
  <c r="L1480" i="20" s="1"/>
  <c r="J1480" i="20" s="1"/>
  <c r="M1479" i="20"/>
  <c r="L1479" i="20" s="1"/>
  <c r="J1479" i="20" s="1"/>
  <c r="M1478" i="20"/>
  <c r="L1478" i="20" s="1"/>
  <c r="J1478" i="20" s="1"/>
  <c r="M1477" i="20"/>
  <c r="M1476" i="20"/>
  <c r="M1475" i="20"/>
  <c r="M1474" i="20"/>
  <c r="L1474" i="20" s="1"/>
  <c r="J1474" i="20" s="1"/>
  <c r="M1473" i="20"/>
  <c r="L1473" i="20" s="1"/>
  <c r="J1473" i="20" s="1"/>
  <c r="M1472" i="20"/>
  <c r="L1472" i="20" s="1"/>
  <c r="J1472" i="20" s="1"/>
  <c r="M1471" i="20"/>
  <c r="L1471" i="20" s="1"/>
  <c r="J1471" i="20" s="1"/>
  <c r="M1470" i="20"/>
  <c r="M1469" i="20"/>
  <c r="M1468" i="20"/>
  <c r="M1467" i="20"/>
  <c r="L1467" i="20" s="1"/>
  <c r="J1467" i="20" s="1"/>
  <c r="M1466" i="20"/>
  <c r="L1466" i="20" s="1"/>
  <c r="J1466" i="20" s="1"/>
  <c r="M1465" i="20"/>
  <c r="L1465" i="20" s="1"/>
  <c r="J1465" i="20" s="1"/>
  <c r="M1464" i="20"/>
  <c r="L1464" i="20" s="1"/>
  <c r="J1464" i="20" s="1"/>
  <c r="M1463" i="20"/>
  <c r="M1462" i="20"/>
  <c r="M1461" i="20"/>
  <c r="M1460" i="20"/>
  <c r="L1460" i="20" s="1"/>
  <c r="J1460" i="20" s="1"/>
  <c r="M1459" i="20"/>
  <c r="L1459" i="20" s="1"/>
  <c r="J1459" i="20" s="1"/>
  <c r="M1458" i="20"/>
  <c r="L1458" i="20" s="1"/>
  <c r="J1458" i="20" s="1"/>
  <c r="M1457" i="20"/>
  <c r="L1457" i="20" s="1"/>
  <c r="J1457" i="20" s="1"/>
  <c r="M1456" i="20"/>
  <c r="M1455" i="20"/>
  <c r="M1454" i="20"/>
  <c r="M1453" i="20"/>
  <c r="L1453" i="20" s="1"/>
  <c r="J1453" i="20" s="1"/>
  <c r="M1452" i="20"/>
  <c r="L1452" i="20" s="1"/>
  <c r="J1452" i="20" s="1"/>
  <c r="M1451" i="20"/>
  <c r="L1451" i="20" s="1"/>
  <c r="J1451" i="20" s="1"/>
  <c r="M1450" i="20"/>
  <c r="L1450" i="20" s="1"/>
  <c r="J1450" i="20" s="1"/>
  <c r="M1449" i="20"/>
  <c r="M1448" i="20"/>
  <c r="M1447" i="20"/>
  <c r="M1446" i="20"/>
  <c r="L1446" i="20" s="1"/>
  <c r="J1446" i="20" s="1"/>
  <c r="M1445" i="20"/>
  <c r="L1445" i="20" s="1"/>
  <c r="J1445" i="20" s="1"/>
  <c r="M1444" i="20"/>
  <c r="L1444" i="20" s="1"/>
  <c r="J1444" i="20" s="1"/>
  <c r="M1443" i="20"/>
  <c r="L1443" i="20" s="1"/>
  <c r="J1443" i="20" s="1"/>
  <c r="M1442" i="20"/>
  <c r="M1441" i="20"/>
  <c r="M1440" i="20"/>
  <c r="M1439" i="20"/>
  <c r="L1439" i="20" s="1"/>
  <c r="J1439" i="20" s="1"/>
  <c r="M1438" i="20"/>
  <c r="L1438" i="20" s="1"/>
  <c r="J1438" i="20" s="1"/>
  <c r="M1437" i="20"/>
  <c r="L1437" i="20" s="1"/>
  <c r="J1437" i="20" s="1"/>
  <c r="M1436" i="20"/>
  <c r="L1436" i="20" s="1"/>
  <c r="J1436" i="20" s="1"/>
  <c r="M1435" i="20"/>
  <c r="M1434" i="20"/>
  <c r="M1433" i="20"/>
  <c r="M1432" i="20"/>
  <c r="L1432" i="20" s="1"/>
  <c r="J1432" i="20" s="1"/>
  <c r="M1431" i="20"/>
  <c r="L1431" i="20" s="1"/>
  <c r="J1431" i="20" s="1"/>
  <c r="M1430" i="20"/>
  <c r="L1430" i="20" s="1"/>
  <c r="J1430" i="20" s="1"/>
  <c r="M1429" i="20"/>
  <c r="L1429" i="20" s="1"/>
  <c r="J1429" i="20" s="1"/>
  <c r="M1428" i="20"/>
  <c r="M1427" i="20"/>
  <c r="M1426" i="20"/>
  <c r="M1425" i="20"/>
  <c r="L1425" i="20" s="1"/>
  <c r="J1425" i="20" s="1"/>
  <c r="M1424" i="20"/>
  <c r="L1424" i="20" s="1"/>
  <c r="J1424" i="20" s="1"/>
  <c r="M1423" i="20"/>
  <c r="L1423" i="20" s="1"/>
  <c r="J1423" i="20" s="1"/>
  <c r="M1422" i="20"/>
  <c r="L1422" i="20" s="1"/>
  <c r="J1422" i="20" s="1"/>
  <c r="M1421" i="20"/>
  <c r="M1420" i="20"/>
  <c r="M1419" i="20"/>
  <c r="M1418" i="20"/>
  <c r="L1418" i="20" s="1"/>
  <c r="J1418" i="20" s="1"/>
  <c r="M1417" i="20"/>
  <c r="L1417" i="20" s="1"/>
  <c r="J1417" i="20" s="1"/>
  <c r="M1416" i="20"/>
  <c r="L1416" i="20" s="1"/>
  <c r="J1416" i="20" s="1"/>
  <c r="M1415" i="20"/>
  <c r="L1415" i="20" s="1"/>
  <c r="J1415" i="20" s="1"/>
  <c r="M1414" i="20"/>
  <c r="M1413" i="20"/>
  <c r="M1412" i="20"/>
  <c r="M1411" i="20"/>
  <c r="L1411" i="20" s="1"/>
  <c r="J1411" i="20" s="1"/>
  <c r="M1410" i="20"/>
  <c r="L1410" i="20" s="1"/>
  <c r="J1410" i="20" s="1"/>
  <c r="M1409" i="20"/>
  <c r="L1409" i="20" s="1"/>
  <c r="J1409" i="20" s="1"/>
  <c r="M1408" i="20"/>
  <c r="L1408" i="20" s="1"/>
  <c r="J1408" i="20" s="1"/>
  <c r="M1407" i="20"/>
  <c r="M1406" i="20"/>
  <c r="M1405" i="20"/>
  <c r="M1404" i="20"/>
  <c r="L1404" i="20" s="1"/>
  <c r="J1404" i="20" s="1"/>
  <c r="M1403" i="20"/>
  <c r="L1403" i="20" s="1"/>
  <c r="J1403" i="20" s="1"/>
  <c r="M1402" i="20"/>
  <c r="L1402" i="20" s="1"/>
  <c r="J1402" i="20" s="1"/>
  <c r="M1401" i="20"/>
  <c r="L1401" i="20" s="1"/>
  <c r="J1401" i="20" s="1"/>
  <c r="M1400" i="20"/>
  <c r="M1399" i="20"/>
  <c r="M1398" i="20"/>
  <c r="M1397" i="20"/>
  <c r="L1397" i="20" s="1"/>
  <c r="J1397" i="20" s="1"/>
  <c r="M1396" i="20"/>
  <c r="L1396" i="20" s="1"/>
  <c r="J1396" i="20" s="1"/>
  <c r="M1395" i="20"/>
  <c r="L1395" i="20" s="1"/>
  <c r="J1395" i="20" s="1"/>
  <c r="M1394" i="20"/>
  <c r="L1394" i="20" s="1"/>
  <c r="J1394" i="20" s="1"/>
  <c r="M1393" i="20"/>
  <c r="M1392" i="20"/>
  <c r="M1391" i="20"/>
  <c r="M1390" i="20"/>
  <c r="L1390" i="20" s="1"/>
  <c r="J1390" i="20" s="1"/>
  <c r="M1389" i="20"/>
  <c r="L1389" i="20" s="1"/>
  <c r="J1389" i="20" s="1"/>
  <c r="M1388" i="20"/>
  <c r="L1388" i="20" s="1"/>
  <c r="J1388" i="20" s="1"/>
  <c r="M1387" i="20"/>
  <c r="L1387" i="20" s="1"/>
  <c r="J1387" i="20" s="1"/>
  <c r="M1386" i="20"/>
  <c r="M1385" i="20"/>
  <c r="M1384" i="20"/>
  <c r="M1383" i="20"/>
  <c r="L1383" i="20" s="1"/>
  <c r="J1383" i="20" s="1"/>
  <c r="M1382" i="20"/>
  <c r="L1382" i="20" s="1"/>
  <c r="J1382" i="20" s="1"/>
  <c r="M1381" i="20"/>
  <c r="L1381" i="20" s="1"/>
  <c r="J1381" i="20" s="1"/>
  <c r="M1380" i="20"/>
  <c r="L1380" i="20" s="1"/>
  <c r="J1380" i="20" s="1"/>
  <c r="M1379" i="20"/>
  <c r="M1378" i="20"/>
  <c r="M1377" i="20"/>
  <c r="M1376" i="20"/>
  <c r="L1376" i="20" s="1"/>
  <c r="J1376" i="20" s="1"/>
  <c r="M1375" i="20"/>
  <c r="L1375" i="20" s="1"/>
  <c r="J1375" i="20" s="1"/>
  <c r="M1374" i="20"/>
  <c r="L1374" i="20" s="1"/>
  <c r="J1374" i="20" s="1"/>
  <c r="M1373" i="20"/>
  <c r="L1373" i="20" s="1"/>
  <c r="J1373" i="20" s="1"/>
  <c r="M1372" i="20"/>
  <c r="M1371" i="20"/>
  <c r="M1370" i="20"/>
  <c r="M1369" i="20"/>
  <c r="L1369" i="20" s="1"/>
  <c r="J1369" i="20" s="1"/>
  <c r="M1368" i="20"/>
  <c r="L1368" i="20" s="1"/>
  <c r="J1368" i="20" s="1"/>
  <c r="M1367" i="20"/>
  <c r="L1367" i="20" s="1"/>
  <c r="J1367" i="20" s="1"/>
  <c r="M1366" i="20"/>
  <c r="L1366" i="20" s="1"/>
  <c r="J1366" i="20" s="1"/>
  <c r="M1365" i="20"/>
  <c r="M1364" i="20"/>
  <c r="M1363" i="20"/>
  <c r="M1362" i="20"/>
  <c r="L1362" i="20" s="1"/>
  <c r="J1362" i="20" s="1"/>
  <c r="M1361" i="20"/>
  <c r="L1361" i="20" s="1"/>
  <c r="J1361" i="20" s="1"/>
  <c r="M1360" i="20"/>
  <c r="L1360" i="20" s="1"/>
  <c r="J1360" i="20" s="1"/>
  <c r="M1359" i="20"/>
  <c r="L1359" i="20" s="1"/>
  <c r="J1359" i="20" s="1"/>
  <c r="M1358" i="20"/>
  <c r="M1357" i="20"/>
  <c r="M1356" i="20"/>
  <c r="M1355" i="20"/>
  <c r="L1355" i="20" s="1"/>
  <c r="J1355" i="20" s="1"/>
  <c r="M1354" i="20"/>
  <c r="L1354" i="20" s="1"/>
  <c r="J1354" i="20" s="1"/>
  <c r="M1353" i="20"/>
  <c r="L1353" i="20" s="1"/>
  <c r="J1353" i="20" s="1"/>
  <c r="M1352" i="20"/>
  <c r="L1352" i="20" s="1"/>
  <c r="J1352" i="20" s="1"/>
  <c r="M1351" i="20"/>
  <c r="M1350" i="20"/>
  <c r="M1349" i="20"/>
  <c r="M1348" i="20"/>
  <c r="L1348" i="20" s="1"/>
  <c r="J1348" i="20" s="1"/>
  <c r="M1347" i="20"/>
  <c r="L1347" i="20" s="1"/>
  <c r="J1347" i="20" s="1"/>
  <c r="M1346" i="20"/>
  <c r="L1346" i="20" s="1"/>
  <c r="J1346" i="20" s="1"/>
  <c r="M1345" i="20"/>
  <c r="L1345" i="20" s="1"/>
  <c r="J1345" i="20" s="1"/>
  <c r="M1344" i="20"/>
  <c r="M1343" i="20"/>
  <c r="M1342" i="20"/>
  <c r="M1341" i="20"/>
  <c r="L1341" i="20" s="1"/>
  <c r="J1341" i="20" s="1"/>
  <c r="M1340" i="20"/>
  <c r="L1340" i="20" s="1"/>
  <c r="J1340" i="20" s="1"/>
  <c r="M1339" i="20"/>
  <c r="L1339" i="20" s="1"/>
  <c r="J1339" i="20" s="1"/>
  <c r="M1338" i="20"/>
  <c r="L1338" i="20" s="1"/>
  <c r="J1338" i="20" s="1"/>
  <c r="M1337" i="20"/>
  <c r="L1337" i="20" s="1"/>
  <c r="J1337" i="20" s="1"/>
  <c r="M1336" i="20"/>
  <c r="L1336" i="20" s="1"/>
  <c r="J1336" i="20" s="1"/>
  <c r="M1335" i="20"/>
  <c r="L1335" i="20" s="1"/>
  <c r="J1335" i="20" s="1"/>
  <c r="L1351" i="20" l="1"/>
  <c r="J1351" i="20" s="1"/>
  <c r="L1344" i="20"/>
  <c r="J1344" i="20" s="1"/>
  <c r="L1356" i="20"/>
  <c r="J1356" i="20" s="1"/>
  <c r="L1364" i="20"/>
  <c r="J1364" i="20" s="1"/>
  <c r="L1372" i="20"/>
  <c r="J1372" i="20" s="1"/>
  <c r="L1384" i="20"/>
  <c r="J1384" i="20" s="1"/>
  <c r="L1392" i="20"/>
  <c r="J1392" i="20" s="1"/>
  <c r="L1400" i="20"/>
  <c r="J1400" i="20" s="1"/>
  <c r="L1412" i="20"/>
  <c r="J1412" i="20" s="1"/>
  <c r="L1420" i="20"/>
  <c r="J1420" i="20" s="1"/>
  <c r="L1428" i="20"/>
  <c r="J1428" i="20" s="1"/>
  <c r="L1440" i="20"/>
  <c r="J1440" i="20" s="1"/>
  <c r="L1448" i="20"/>
  <c r="J1448" i="20" s="1"/>
  <c r="L1456" i="20"/>
  <c r="J1456" i="20" s="1"/>
  <c r="L1468" i="20"/>
  <c r="J1468" i="20" s="1"/>
  <c r="L1476" i="20"/>
  <c r="J1476" i="20" s="1"/>
  <c r="L1484" i="20"/>
  <c r="J1484" i="20" s="1"/>
  <c r="L1496" i="20"/>
  <c r="J1496" i="20" s="1"/>
  <c r="L1504" i="20"/>
  <c r="J1504" i="20" s="1"/>
  <c r="L1512" i="20"/>
  <c r="J1512" i="20" s="1"/>
  <c r="L1524" i="20"/>
  <c r="J1524" i="20" s="1"/>
  <c r="L1532" i="20"/>
  <c r="J1532" i="20" s="1"/>
  <c r="L1540" i="20"/>
  <c r="J1540" i="20" s="1"/>
  <c r="L1552" i="20"/>
  <c r="J1552" i="20" s="1"/>
  <c r="L1560" i="20"/>
  <c r="J1560" i="20" s="1"/>
  <c r="L1568" i="20"/>
  <c r="J1568" i="20" s="1"/>
  <c r="L1580" i="20"/>
  <c r="J1580" i="20" s="1"/>
  <c r="L1588" i="20"/>
  <c r="J1588" i="20" s="1"/>
  <c r="L1596" i="20"/>
  <c r="J1596" i="20" s="1"/>
  <c r="L1349" i="20"/>
  <c r="J1349" i="20" s="1"/>
  <c r="L1357" i="20"/>
  <c r="J1357" i="20" s="1"/>
  <c r="L1365" i="20"/>
  <c r="J1365" i="20" s="1"/>
  <c r="L1377" i="20"/>
  <c r="J1377" i="20" s="1"/>
  <c r="L1385" i="20"/>
  <c r="J1385" i="20" s="1"/>
  <c r="L1393" i="20"/>
  <c r="J1393" i="20" s="1"/>
  <c r="L1405" i="20"/>
  <c r="J1405" i="20" s="1"/>
  <c r="L1413" i="20"/>
  <c r="J1413" i="20" s="1"/>
  <c r="L1421" i="20"/>
  <c r="J1421" i="20" s="1"/>
  <c r="L1433" i="20"/>
  <c r="J1433" i="20" s="1"/>
  <c r="L1441" i="20"/>
  <c r="J1441" i="20" s="1"/>
  <c r="L1449" i="20"/>
  <c r="J1449" i="20" s="1"/>
  <c r="L1461" i="20"/>
  <c r="J1461" i="20" s="1"/>
  <c r="L1469" i="20"/>
  <c r="J1469" i="20" s="1"/>
  <c r="L1477" i="20"/>
  <c r="J1477" i="20" s="1"/>
  <c r="L1489" i="20"/>
  <c r="J1489" i="20" s="1"/>
  <c r="L1497" i="20"/>
  <c r="J1497" i="20" s="1"/>
  <c r="L1505" i="20"/>
  <c r="J1505" i="20" s="1"/>
  <c r="L1517" i="20"/>
  <c r="J1517" i="20" s="1"/>
  <c r="L1525" i="20"/>
  <c r="J1525" i="20" s="1"/>
  <c r="L1533" i="20"/>
  <c r="J1533" i="20" s="1"/>
  <c r="L1545" i="20"/>
  <c r="J1545" i="20" s="1"/>
  <c r="L1553" i="20"/>
  <c r="J1553" i="20" s="1"/>
  <c r="L1561" i="20"/>
  <c r="J1561" i="20" s="1"/>
  <c r="L1573" i="20"/>
  <c r="J1573" i="20" s="1"/>
  <c r="L1581" i="20"/>
  <c r="J1581" i="20" s="1"/>
  <c r="L1589" i="20"/>
  <c r="J1589" i="20" s="1"/>
  <c r="L1601" i="20"/>
  <c r="J1601" i="20" s="1"/>
  <c r="L1342" i="20"/>
  <c r="J1342" i="20" s="1"/>
  <c r="L1350" i="20"/>
  <c r="J1350" i="20" s="1"/>
  <c r="L1358" i="20"/>
  <c r="J1358" i="20" s="1"/>
  <c r="L1370" i="20"/>
  <c r="J1370" i="20" s="1"/>
  <c r="L1378" i="20"/>
  <c r="J1378" i="20" s="1"/>
  <c r="L1386" i="20"/>
  <c r="J1386" i="20" s="1"/>
  <c r="L1398" i="20"/>
  <c r="J1398" i="20" s="1"/>
  <c r="L1406" i="20"/>
  <c r="J1406" i="20" s="1"/>
  <c r="L1414" i="20"/>
  <c r="J1414" i="20" s="1"/>
  <c r="L1426" i="20"/>
  <c r="J1426" i="20" s="1"/>
  <c r="L1434" i="20"/>
  <c r="J1434" i="20" s="1"/>
  <c r="L1442" i="20"/>
  <c r="J1442" i="20" s="1"/>
  <c r="L1454" i="20"/>
  <c r="J1454" i="20" s="1"/>
  <c r="L1462" i="20"/>
  <c r="J1462" i="20" s="1"/>
  <c r="L1470" i="20"/>
  <c r="J1470" i="20" s="1"/>
  <c r="L1482" i="20"/>
  <c r="J1482" i="20" s="1"/>
  <c r="L1490" i="20"/>
  <c r="J1490" i="20" s="1"/>
  <c r="L1498" i="20"/>
  <c r="J1498" i="20" s="1"/>
  <c r="L1510" i="20"/>
  <c r="J1510" i="20" s="1"/>
  <c r="L1518" i="20"/>
  <c r="J1518" i="20" s="1"/>
  <c r="L1526" i="20"/>
  <c r="J1526" i="20" s="1"/>
  <c r="L1538" i="20"/>
  <c r="J1538" i="20" s="1"/>
  <c r="L1546" i="20"/>
  <c r="J1546" i="20" s="1"/>
  <c r="L1554" i="20"/>
  <c r="J1554" i="20" s="1"/>
  <c r="L1566" i="20"/>
  <c r="J1566" i="20" s="1"/>
  <c r="L1574" i="20"/>
  <c r="J1574" i="20" s="1"/>
  <c r="L1582" i="20"/>
  <c r="J1582" i="20" s="1"/>
  <c r="L1594" i="20"/>
  <c r="J1594" i="20" s="1"/>
  <c r="L1602" i="20"/>
  <c r="J1602" i="20" s="1"/>
  <c r="L1343" i="20"/>
  <c r="J1343" i="20" s="1"/>
  <c r="L1363" i="20"/>
  <c r="J1363" i="20" s="1"/>
  <c r="L1371" i="20"/>
  <c r="J1371" i="20" s="1"/>
  <c r="L1379" i="20"/>
  <c r="J1379" i="20" s="1"/>
  <c r="L1391" i="20"/>
  <c r="J1391" i="20" s="1"/>
  <c r="L1399" i="20"/>
  <c r="J1399" i="20" s="1"/>
  <c r="L1407" i="20"/>
  <c r="J1407" i="20" s="1"/>
  <c r="L1419" i="20"/>
  <c r="J1419" i="20" s="1"/>
  <c r="L1427" i="20"/>
  <c r="J1427" i="20" s="1"/>
  <c r="L1435" i="20"/>
  <c r="J1435" i="20" s="1"/>
  <c r="L1447" i="20"/>
  <c r="J1447" i="20" s="1"/>
  <c r="L1455" i="20"/>
  <c r="J1455" i="20" s="1"/>
  <c r="L1463" i="20"/>
  <c r="J1463" i="20" s="1"/>
  <c r="L1475" i="20"/>
  <c r="J1475" i="20" s="1"/>
  <c r="L1483" i="20"/>
  <c r="J1483" i="20" s="1"/>
  <c r="L1491" i="20"/>
  <c r="J1491" i="20" s="1"/>
  <c r="L1503" i="20"/>
  <c r="J1503" i="20" s="1"/>
  <c r="L1511" i="20"/>
  <c r="J1511" i="20" s="1"/>
  <c r="L1519" i="20"/>
  <c r="J1519" i="20" s="1"/>
  <c r="L1531" i="20"/>
  <c r="J1531" i="20" s="1"/>
  <c r="L1539" i="20"/>
  <c r="J1539" i="20" s="1"/>
  <c r="L1547" i="20"/>
  <c r="J1547" i="20" s="1"/>
  <c r="L1559" i="20"/>
  <c r="J1559" i="20" s="1"/>
  <c r="L1567" i="20"/>
  <c r="J1567" i="20" s="1"/>
  <c r="L1575" i="20"/>
  <c r="J1575" i="20" s="1"/>
  <c r="L1587" i="20"/>
  <c r="J1587" i="20" s="1"/>
  <c r="L1595" i="20"/>
  <c r="J1595" i="20" s="1"/>
  <c r="L1603" i="20"/>
  <c r="J1603" i="20" s="1"/>
  <c r="L1300" i="20" l="1"/>
  <c r="J1300" i="20" s="1"/>
  <c r="L1266" i="20"/>
  <c r="J1266" i="20" s="1"/>
  <c r="L1231" i="20"/>
  <c r="J1231" i="20" s="1"/>
  <c r="L1196" i="20"/>
  <c r="J1196" i="20" s="1"/>
  <c r="L1161" i="20"/>
  <c r="J1161" i="20" s="1"/>
  <c r="L1127" i="20"/>
  <c r="J1127" i="20" s="1"/>
  <c r="L1095" i="20"/>
  <c r="J1095" i="20" s="1"/>
  <c r="L1060" i="20"/>
  <c r="J1060" i="20" s="1"/>
  <c r="L1026" i="20"/>
  <c r="J1026" i="20" s="1"/>
  <c r="L991" i="20"/>
  <c r="J991" i="20" s="1"/>
  <c r="L957" i="20"/>
  <c r="J957" i="20" s="1"/>
  <c r="L923" i="20"/>
  <c r="J923" i="20" s="1"/>
  <c r="L888" i="20"/>
  <c r="J888" i="20" s="1"/>
  <c r="L853" i="20"/>
  <c r="J853" i="20" s="1"/>
  <c r="L817" i="20"/>
  <c r="J817" i="20" s="1"/>
  <c r="L783" i="20"/>
  <c r="J783" i="20" s="1"/>
  <c r="L748" i="20"/>
  <c r="J748" i="20" s="1"/>
  <c r="L714" i="20"/>
  <c r="J714" i="20" s="1"/>
  <c r="L679" i="20"/>
  <c r="J679" i="20" s="1"/>
  <c r="L644" i="20"/>
  <c r="J644" i="20" s="1"/>
  <c r="L610" i="20"/>
  <c r="J610" i="20" s="1"/>
  <c r="L576" i="20"/>
  <c r="J576" i="20" s="1"/>
  <c r="L542" i="20"/>
  <c r="J542" i="20" s="1"/>
  <c r="L508" i="20"/>
  <c r="J508" i="20" s="1"/>
  <c r="L474" i="20"/>
  <c r="J474" i="20" s="1"/>
  <c r="L439" i="20"/>
  <c r="J439" i="20" s="1"/>
  <c r="L403" i="20"/>
  <c r="J403" i="20" s="1"/>
  <c r="L368" i="20"/>
  <c r="J368" i="20" s="1"/>
  <c r="L333" i="20"/>
  <c r="J333" i="20" s="1"/>
  <c r="L298" i="20"/>
  <c r="J298" i="20" s="1"/>
  <c r="L263" i="20"/>
  <c r="J263" i="20" s="1"/>
  <c r="L230" i="20"/>
  <c r="J230" i="20" s="1"/>
  <c r="L196" i="20"/>
  <c r="J196" i="20" s="1"/>
  <c r="L161" i="20"/>
  <c r="J161" i="20" s="1"/>
  <c r="L126" i="20"/>
  <c r="J126" i="20" s="1"/>
  <c r="L95" i="20"/>
  <c r="J95" i="20" s="1"/>
  <c r="L37" i="20"/>
  <c r="J37" i="20" s="1"/>
  <c r="L3" i="20"/>
  <c r="J3" i="20" s="1"/>
  <c r="C424" i="20"/>
  <c r="A424" i="20" s="1"/>
  <c r="C423" i="20"/>
  <c r="A423" i="20" s="1"/>
  <c r="C422" i="20"/>
  <c r="A422" i="20" s="1"/>
  <c r="C421" i="20"/>
  <c r="A421" i="20" s="1"/>
  <c r="C420" i="20"/>
  <c r="A420" i="20" s="1"/>
  <c r="C419" i="20"/>
  <c r="A419" i="20" s="1"/>
  <c r="C418" i="20"/>
  <c r="A418" i="20" s="1"/>
  <c r="C417" i="20"/>
  <c r="A417" i="20" s="1"/>
  <c r="C416" i="20"/>
  <c r="A416" i="20" s="1"/>
  <c r="C415" i="20"/>
  <c r="A415" i="20" s="1"/>
  <c r="C414" i="20"/>
  <c r="A414" i="20" s="1"/>
  <c r="C413" i="20"/>
  <c r="A413" i="20" s="1"/>
  <c r="C412" i="20"/>
  <c r="A412" i="20" s="1"/>
  <c r="C411" i="20"/>
  <c r="A411" i="20" s="1"/>
  <c r="C410" i="20"/>
  <c r="A410" i="20" s="1"/>
  <c r="C409" i="20"/>
  <c r="A409" i="20" s="1"/>
  <c r="C408" i="20"/>
  <c r="A408" i="20" s="1"/>
  <c r="C407" i="20"/>
  <c r="A407" i="20" s="1"/>
  <c r="C406" i="20"/>
  <c r="A406" i="20" s="1"/>
  <c r="C405" i="20"/>
  <c r="A405" i="20" s="1"/>
  <c r="C404" i="20"/>
  <c r="A404" i="20" s="1"/>
  <c r="C403" i="20"/>
  <c r="A403" i="20" s="1"/>
  <c r="C402" i="20"/>
  <c r="A402" i="20" s="1"/>
  <c r="C401" i="20"/>
  <c r="A401" i="20" s="1"/>
  <c r="C400" i="20"/>
  <c r="A400" i="20" s="1"/>
  <c r="C399" i="20"/>
  <c r="A399" i="20" s="1"/>
  <c r="C398" i="20"/>
  <c r="A398" i="20" s="1"/>
  <c r="C397" i="20"/>
  <c r="A397" i="20" s="1"/>
  <c r="C396" i="20"/>
  <c r="A396" i="20" s="1"/>
  <c r="C395" i="20"/>
  <c r="A395" i="20" s="1"/>
  <c r="C394" i="20"/>
  <c r="A394" i="20" s="1"/>
  <c r="C393" i="20"/>
  <c r="A393" i="20" s="1"/>
  <c r="C392" i="20"/>
  <c r="A392" i="20" s="1"/>
  <c r="C391" i="20"/>
  <c r="A391" i="20" s="1"/>
  <c r="C390" i="20"/>
  <c r="A390" i="20" s="1"/>
  <c r="C389" i="20"/>
  <c r="A389" i="20" s="1"/>
  <c r="C388" i="20"/>
  <c r="A388" i="20" s="1"/>
  <c r="C387" i="20"/>
  <c r="A387" i="20" s="1"/>
  <c r="C386" i="20"/>
  <c r="A386" i="20" s="1"/>
  <c r="C385" i="20"/>
  <c r="A385" i="20" s="1"/>
  <c r="C384" i="20"/>
  <c r="A384" i="20" s="1"/>
  <c r="C383" i="20"/>
  <c r="A383" i="20" s="1"/>
  <c r="C382" i="20"/>
  <c r="A382" i="20" s="1"/>
  <c r="C381" i="20"/>
  <c r="A381" i="20" s="1"/>
  <c r="C380" i="20"/>
  <c r="A380" i="20" s="1"/>
  <c r="C379" i="20"/>
  <c r="A379" i="20" s="1"/>
  <c r="C378" i="20"/>
  <c r="A378" i="20" s="1"/>
  <c r="C377" i="20"/>
  <c r="A377" i="20" s="1"/>
  <c r="C376" i="20"/>
  <c r="A376" i="20" s="1"/>
  <c r="C375" i="20"/>
  <c r="A375" i="20" s="1"/>
  <c r="C374" i="20"/>
  <c r="A374" i="20" s="1"/>
  <c r="C373" i="20"/>
  <c r="A373" i="20" s="1"/>
  <c r="C372" i="20"/>
  <c r="A372" i="20" s="1"/>
  <c r="C371" i="20"/>
  <c r="A371" i="20" s="1"/>
  <c r="C370" i="20"/>
  <c r="A370" i="20" s="1"/>
  <c r="C369" i="20"/>
  <c r="A369" i="20" s="1"/>
  <c r="C368" i="20"/>
  <c r="A368" i="20" s="1"/>
  <c r="C367" i="20"/>
  <c r="A367" i="20" s="1"/>
  <c r="C366" i="20"/>
  <c r="A366" i="20" s="1"/>
  <c r="C365" i="20"/>
  <c r="A365" i="20" s="1"/>
  <c r="C364" i="20"/>
  <c r="A364" i="20" s="1"/>
  <c r="C363" i="20"/>
  <c r="A363" i="20" s="1"/>
  <c r="C362" i="20"/>
  <c r="A362" i="20" s="1"/>
  <c r="C361" i="20"/>
  <c r="A361" i="20" s="1"/>
  <c r="C360" i="20"/>
  <c r="A360" i="20" s="1"/>
  <c r="C359" i="20"/>
  <c r="A359" i="20" s="1"/>
  <c r="C358" i="20"/>
  <c r="A358" i="20" s="1"/>
  <c r="C357" i="20"/>
  <c r="A357" i="20" s="1"/>
  <c r="C356" i="20"/>
  <c r="A356" i="20" s="1"/>
  <c r="C355" i="20"/>
  <c r="A355" i="20" s="1"/>
  <c r="C354" i="20"/>
  <c r="A354" i="20" s="1"/>
  <c r="C353" i="20"/>
  <c r="A353" i="20" s="1"/>
  <c r="C352" i="20"/>
  <c r="A352" i="20" s="1"/>
  <c r="C351" i="20"/>
  <c r="A351" i="20" s="1"/>
  <c r="C350" i="20"/>
  <c r="A350" i="20" s="1"/>
  <c r="C349" i="20"/>
  <c r="A349" i="20" s="1"/>
  <c r="C348" i="20"/>
  <c r="A348" i="20" s="1"/>
  <c r="C347" i="20"/>
  <c r="A347" i="20" s="1"/>
  <c r="C346" i="20"/>
  <c r="A346" i="20" s="1"/>
  <c r="C345" i="20"/>
  <c r="A345" i="20" s="1"/>
  <c r="C344" i="20"/>
  <c r="A344" i="20" s="1"/>
  <c r="C343" i="20"/>
  <c r="A343" i="20" s="1"/>
  <c r="C342" i="20"/>
  <c r="A342" i="20" s="1"/>
  <c r="C341" i="20"/>
  <c r="A341" i="20" s="1"/>
  <c r="C340" i="20"/>
  <c r="A340" i="20" s="1"/>
  <c r="C339" i="20"/>
  <c r="A339" i="20" s="1"/>
  <c r="C338" i="20"/>
  <c r="A338" i="20" s="1"/>
  <c r="C337" i="20"/>
  <c r="A337" i="20" s="1"/>
  <c r="C336" i="20"/>
  <c r="A336" i="20" s="1"/>
  <c r="C335" i="20"/>
  <c r="A335" i="20" s="1"/>
  <c r="C334" i="20"/>
  <c r="A334" i="20" s="1"/>
  <c r="C333" i="20"/>
  <c r="A333" i="20" s="1"/>
  <c r="C332" i="20"/>
  <c r="A332" i="20" s="1"/>
  <c r="C331" i="20"/>
  <c r="A331" i="20" s="1"/>
  <c r="C330" i="20"/>
  <c r="A330" i="20" s="1"/>
  <c r="C329" i="20"/>
  <c r="A329" i="20" s="1"/>
  <c r="C328" i="20"/>
  <c r="A328" i="20" s="1"/>
  <c r="C327" i="20"/>
  <c r="A327" i="20" s="1"/>
  <c r="C326" i="20"/>
  <c r="A326" i="20" s="1"/>
  <c r="C325" i="20"/>
  <c r="A325" i="20" s="1"/>
  <c r="C324" i="20"/>
  <c r="A324" i="20" s="1"/>
  <c r="C323" i="20"/>
  <c r="A323" i="20" s="1"/>
  <c r="C322" i="20"/>
  <c r="A322" i="20" s="1"/>
  <c r="C321" i="20"/>
  <c r="A321" i="20" s="1"/>
  <c r="C320" i="20"/>
  <c r="A320" i="20" s="1"/>
  <c r="C319" i="20"/>
  <c r="A319" i="20" s="1"/>
  <c r="C318" i="20"/>
  <c r="A318" i="20" s="1"/>
  <c r="C317" i="20"/>
  <c r="A317" i="20" s="1"/>
  <c r="C316" i="20"/>
  <c r="A316" i="20" s="1"/>
  <c r="C315" i="20"/>
  <c r="A315" i="20" s="1"/>
  <c r="C314" i="20"/>
  <c r="A314" i="20" s="1"/>
  <c r="C313" i="20"/>
  <c r="A313" i="20" s="1"/>
  <c r="C312" i="20"/>
  <c r="A312" i="20" s="1"/>
  <c r="C311" i="20"/>
  <c r="A311" i="20" s="1"/>
  <c r="C310" i="20"/>
  <c r="A310" i="20" s="1"/>
  <c r="C309" i="20"/>
  <c r="A309" i="20" s="1"/>
  <c r="C308" i="20"/>
  <c r="A308" i="20" s="1"/>
  <c r="C307" i="20"/>
  <c r="A307" i="20" s="1"/>
  <c r="C306" i="20"/>
  <c r="A306" i="20" s="1"/>
  <c r="C305" i="20"/>
  <c r="A305" i="20" s="1"/>
  <c r="C304" i="20"/>
  <c r="A304" i="20" s="1"/>
  <c r="C303" i="20"/>
  <c r="A303" i="20" s="1"/>
  <c r="C302" i="20"/>
  <c r="A302" i="20" s="1"/>
  <c r="C301" i="20"/>
  <c r="A301" i="20" s="1"/>
  <c r="C300" i="20"/>
  <c r="A300" i="20" s="1"/>
  <c r="C299" i="20"/>
  <c r="A299" i="20" s="1"/>
  <c r="C298" i="20"/>
  <c r="A298" i="20" s="1"/>
  <c r="C297" i="20"/>
  <c r="A297" i="20" s="1"/>
  <c r="C296" i="20"/>
  <c r="A296" i="20" s="1"/>
  <c r="C295" i="20"/>
  <c r="A295" i="20" s="1"/>
  <c r="C294" i="20"/>
  <c r="A294" i="20" s="1"/>
  <c r="C293" i="20"/>
  <c r="A293" i="20" s="1"/>
  <c r="C292" i="20"/>
  <c r="A292" i="20" s="1"/>
  <c r="C291" i="20"/>
  <c r="A291" i="20" s="1"/>
  <c r="C290" i="20"/>
  <c r="A290" i="20" s="1"/>
  <c r="C289" i="20"/>
  <c r="A289" i="20" s="1"/>
  <c r="C288" i="20"/>
  <c r="A288" i="20" s="1"/>
  <c r="C287" i="20"/>
  <c r="A287" i="20" s="1"/>
  <c r="C286" i="20"/>
  <c r="A286" i="20" s="1"/>
  <c r="C285" i="20"/>
  <c r="A285" i="20" s="1"/>
  <c r="C284" i="20"/>
  <c r="A284" i="20" s="1"/>
  <c r="C283" i="20"/>
  <c r="A283" i="20" s="1"/>
  <c r="C282" i="20"/>
  <c r="A282" i="20" s="1"/>
  <c r="C281" i="20"/>
  <c r="A281" i="20" s="1"/>
  <c r="C280" i="20"/>
  <c r="A280" i="20" s="1"/>
  <c r="C279" i="20"/>
  <c r="A279" i="20" s="1"/>
  <c r="C278" i="20"/>
  <c r="A278" i="20" s="1"/>
  <c r="C277" i="20"/>
  <c r="A277" i="20" s="1"/>
  <c r="C276" i="20"/>
  <c r="A276" i="20" s="1"/>
  <c r="C275" i="20"/>
  <c r="A275" i="20" s="1"/>
  <c r="C274" i="20"/>
  <c r="A274" i="20" s="1"/>
  <c r="C273" i="20"/>
  <c r="A273" i="20" s="1"/>
  <c r="C272" i="20"/>
  <c r="A272" i="20" s="1"/>
  <c r="C271" i="20"/>
  <c r="A271" i="20" s="1"/>
  <c r="C270" i="20"/>
  <c r="A270" i="20" s="1"/>
  <c r="C269" i="20"/>
  <c r="A269" i="20" s="1"/>
  <c r="C268" i="20"/>
  <c r="A268" i="20" s="1"/>
  <c r="C267" i="20"/>
  <c r="A267" i="20" s="1"/>
  <c r="C266" i="20"/>
  <c r="A266" i="20" s="1"/>
  <c r="C265" i="20"/>
  <c r="A265" i="20" s="1"/>
  <c r="C264" i="20"/>
  <c r="A264" i="20" s="1"/>
  <c r="C263" i="20"/>
  <c r="A263" i="20" s="1"/>
  <c r="C262" i="20"/>
  <c r="A262" i="20" s="1"/>
  <c r="C261" i="20"/>
  <c r="A261" i="20" s="1"/>
  <c r="C260" i="20"/>
  <c r="A260" i="20" s="1"/>
  <c r="C259" i="20"/>
  <c r="A259" i="20" s="1"/>
  <c r="C258" i="20"/>
  <c r="A258" i="20" s="1"/>
  <c r="C257" i="20"/>
  <c r="A257" i="20" s="1"/>
  <c r="C256" i="20"/>
  <c r="A256" i="20" s="1"/>
  <c r="C255" i="20"/>
  <c r="A255" i="20" s="1"/>
  <c r="C254" i="20"/>
  <c r="A254" i="20" s="1"/>
  <c r="C253" i="20"/>
  <c r="A253" i="20" s="1"/>
  <c r="C252" i="20"/>
  <c r="A252" i="20" s="1"/>
  <c r="C251" i="20"/>
  <c r="A251" i="20" s="1"/>
  <c r="C250" i="20"/>
  <c r="A250" i="20" s="1"/>
  <c r="C249" i="20"/>
  <c r="A249" i="20" s="1"/>
  <c r="C248" i="20"/>
  <c r="A248" i="20" s="1"/>
  <c r="C247" i="20"/>
  <c r="A247" i="20" s="1"/>
  <c r="C246" i="20"/>
  <c r="A246" i="20" s="1"/>
  <c r="C245" i="20"/>
  <c r="A245" i="20" s="1"/>
  <c r="C244" i="20"/>
  <c r="A244" i="20" s="1"/>
  <c r="C243" i="20"/>
  <c r="A243" i="20" s="1"/>
  <c r="C242" i="20"/>
  <c r="A242" i="20" s="1"/>
  <c r="C241" i="20"/>
  <c r="A241" i="20" s="1"/>
  <c r="C240" i="20"/>
  <c r="A240" i="20" s="1"/>
  <c r="C239" i="20"/>
  <c r="A239" i="20" s="1"/>
  <c r="C238" i="20"/>
  <c r="A238" i="20" s="1"/>
  <c r="C237" i="20"/>
  <c r="A237" i="20" s="1"/>
  <c r="C236" i="20"/>
  <c r="A236" i="20" s="1"/>
  <c r="C235" i="20"/>
  <c r="A235" i="20" s="1"/>
  <c r="C234" i="20"/>
  <c r="A234" i="20" s="1"/>
  <c r="C233" i="20"/>
  <c r="A233" i="20" s="1"/>
  <c r="C232" i="20"/>
  <c r="A232" i="20" s="1"/>
  <c r="C231" i="20"/>
  <c r="A231" i="20" s="1"/>
  <c r="C230" i="20"/>
  <c r="A230" i="20" s="1"/>
  <c r="C229" i="20"/>
  <c r="A229" i="20" s="1"/>
  <c r="C228" i="20"/>
  <c r="A228" i="20" s="1"/>
  <c r="C227" i="20"/>
  <c r="A227" i="20" s="1"/>
  <c r="C226" i="20"/>
  <c r="A226" i="20" s="1"/>
  <c r="C225" i="20"/>
  <c r="A225" i="20" s="1"/>
  <c r="C224" i="20"/>
  <c r="A224" i="20" s="1"/>
  <c r="C223" i="20"/>
  <c r="A223" i="20" s="1"/>
  <c r="C222" i="20"/>
  <c r="A222" i="20" s="1"/>
  <c r="C221" i="20"/>
  <c r="A221" i="20" s="1"/>
  <c r="C220" i="20"/>
  <c r="A220" i="20" s="1"/>
  <c r="C219" i="20"/>
  <c r="A219" i="20" s="1"/>
  <c r="C218" i="20"/>
  <c r="A218" i="20" s="1"/>
  <c r="C217" i="20"/>
  <c r="A217" i="20" s="1"/>
  <c r="C216" i="20"/>
  <c r="A216" i="20" s="1"/>
  <c r="C215" i="20"/>
  <c r="A215" i="20" s="1"/>
  <c r="C214" i="20"/>
  <c r="A214" i="20" s="1"/>
  <c r="C213" i="20"/>
  <c r="A213" i="20" s="1"/>
  <c r="C212" i="20"/>
  <c r="A212" i="20" s="1"/>
  <c r="C211" i="20"/>
  <c r="A211" i="20" s="1"/>
  <c r="C210" i="20"/>
  <c r="A210" i="20" s="1"/>
  <c r="C209" i="20"/>
  <c r="A209" i="20" s="1"/>
  <c r="C208" i="20"/>
  <c r="A208" i="20" s="1"/>
  <c r="C207" i="20"/>
  <c r="A207" i="20" s="1"/>
  <c r="C206" i="20"/>
  <c r="A206" i="20" s="1"/>
  <c r="C205" i="20"/>
  <c r="A205" i="20" s="1"/>
  <c r="C204" i="20"/>
  <c r="A204" i="20" s="1"/>
  <c r="C203" i="20"/>
  <c r="A203" i="20" s="1"/>
  <c r="C202" i="20"/>
  <c r="A202" i="20" s="1"/>
  <c r="C201" i="20"/>
  <c r="A201" i="20" s="1"/>
  <c r="C200" i="20"/>
  <c r="A200" i="20" s="1"/>
  <c r="C199" i="20"/>
  <c r="A199" i="20" s="1"/>
  <c r="C198" i="20"/>
  <c r="A198" i="20" s="1"/>
  <c r="C197" i="20"/>
  <c r="A197" i="20" s="1"/>
  <c r="C196" i="20"/>
  <c r="A196" i="20" s="1"/>
  <c r="C195" i="20"/>
  <c r="A195" i="20" s="1"/>
  <c r="C194" i="20"/>
  <c r="A194" i="20" s="1"/>
  <c r="C193" i="20"/>
  <c r="A193" i="20" s="1"/>
  <c r="C192" i="20"/>
  <c r="A192" i="20" s="1"/>
  <c r="C191" i="20"/>
  <c r="A191" i="20" s="1"/>
  <c r="C190" i="20"/>
  <c r="A190" i="20" s="1"/>
  <c r="C189" i="20"/>
  <c r="A189" i="20" s="1"/>
  <c r="C188" i="20"/>
  <c r="A188" i="20" s="1"/>
  <c r="C187" i="20"/>
  <c r="A187" i="20" s="1"/>
  <c r="C186" i="20"/>
  <c r="A186" i="20" s="1"/>
  <c r="C185" i="20"/>
  <c r="A185" i="20" s="1"/>
  <c r="C184" i="20"/>
  <c r="A184" i="20" s="1"/>
  <c r="C183" i="20"/>
  <c r="A183" i="20" s="1"/>
  <c r="C182" i="20"/>
  <c r="A182" i="20" s="1"/>
  <c r="C181" i="20"/>
  <c r="A181" i="20" s="1"/>
  <c r="C180" i="20"/>
  <c r="A180" i="20" s="1"/>
  <c r="C179" i="20"/>
  <c r="A179" i="20" s="1"/>
  <c r="C178" i="20"/>
  <c r="A178" i="20" s="1"/>
  <c r="C177" i="20"/>
  <c r="A177" i="20" s="1"/>
  <c r="C176" i="20"/>
  <c r="A176" i="20" s="1"/>
  <c r="C175" i="20"/>
  <c r="A175" i="20" s="1"/>
  <c r="C174" i="20"/>
  <c r="A174" i="20" s="1"/>
  <c r="C173" i="20"/>
  <c r="A173" i="20" s="1"/>
  <c r="C172" i="20"/>
  <c r="A172" i="20" s="1"/>
  <c r="C171" i="20"/>
  <c r="A171" i="20" s="1"/>
  <c r="C170" i="20"/>
  <c r="A170" i="20" s="1"/>
  <c r="C169" i="20"/>
  <c r="A169" i="20" s="1"/>
  <c r="C168" i="20"/>
  <c r="A168" i="20" s="1"/>
  <c r="C167" i="20"/>
  <c r="A167" i="20" s="1"/>
  <c r="C166" i="20"/>
  <c r="A166" i="20" s="1"/>
  <c r="C165" i="20"/>
  <c r="A165" i="20" s="1"/>
  <c r="C164" i="20"/>
  <c r="A164" i="20" s="1"/>
  <c r="C163" i="20"/>
  <c r="A163" i="20" s="1"/>
  <c r="C162" i="20"/>
  <c r="A162" i="20" s="1"/>
  <c r="C161" i="20"/>
  <c r="A161" i="20" s="1"/>
  <c r="C160" i="20"/>
  <c r="A160" i="20" s="1"/>
  <c r="C159" i="20"/>
  <c r="A159" i="20" s="1"/>
  <c r="C158" i="20"/>
  <c r="A158" i="20" s="1"/>
  <c r="C157" i="20"/>
  <c r="A157" i="20" s="1"/>
  <c r="C156" i="20"/>
  <c r="A156" i="20" s="1"/>
  <c r="C155" i="20"/>
  <c r="A155" i="20" s="1"/>
  <c r="C154" i="20"/>
  <c r="A154" i="20" s="1"/>
  <c r="C153" i="20"/>
  <c r="A153" i="20" s="1"/>
  <c r="C152" i="20"/>
  <c r="A152" i="20" s="1"/>
  <c r="C151" i="20"/>
  <c r="A151" i="20" s="1"/>
  <c r="C150" i="20"/>
  <c r="A150" i="20" s="1"/>
  <c r="C149" i="20"/>
  <c r="A149" i="20" s="1"/>
  <c r="C148" i="20"/>
  <c r="A148" i="20" s="1"/>
  <c r="C147" i="20"/>
  <c r="A147" i="20" s="1"/>
  <c r="C146" i="20"/>
  <c r="A146" i="20" s="1"/>
  <c r="C145" i="20"/>
  <c r="A145" i="20" s="1"/>
  <c r="C144" i="20"/>
  <c r="A144" i="20" s="1"/>
  <c r="C143" i="20"/>
  <c r="A143" i="20" s="1"/>
  <c r="C142" i="20"/>
  <c r="A142" i="20" s="1"/>
  <c r="C141" i="20"/>
  <c r="A141" i="20" s="1"/>
  <c r="C140" i="20"/>
  <c r="A140" i="20" s="1"/>
  <c r="C139" i="20"/>
  <c r="A139" i="20" s="1"/>
  <c r="C138" i="20"/>
  <c r="A138" i="20" s="1"/>
  <c r="C137" i="20"/>
  <c r="A137" i="20" s="1"/>
  <c r="C136" i="20"/>
  <c r="A136" i="20" s="1"/>
  <c r="C135" i="20"/>
  <c r="A135" i="20" s="1"/>
  <c r="C134" i="20"/>
  <c r="A134" i="20" s="1"/>
  <c r="C133" i="20"/>
  <c r="A133" i="20" s="1"/>
  <c r="C132" i="20"/>
  <c r="A132" i="20" s="1"/>
  <c r="C131" i="20"/>
  <c r="A131" i="20" s="1"/>
  <c r="C130" i="20"/>
  <c r="A130" i="20" s="1"/>
  <c r="C129" i="20"/>
  <c r="A129" i="20" s="1"/>
  <c r="C128" i="20"/>
  <c r="A128" i="20" s="1"/>
  <c r="C127" i="20"/>
  <c r="A127" i="20" s="1"/>
  <c r="C126" i="20"/>
  <c r="A126" i="20" s="1"/>
  <c r="C125" i="20"/>
  <c r="A125" i="20" s="1"/>
  <c r="C124" i="20"/>
  <c r="A124" i="20" s="1"/>
  <c r="C123" i="20"/>
  <c r="A123" i="20" s="1"/>
  <c r="C122" i="20"/>
  <c r="A122" i="20" s="1"/>
  <c r="C121" i="20"/>
  <c r="A121" i="20" s="1"/>
  <c r="C120" i="20"/>
  <c r="A120" i="20" s="1"/>
  <c r="C119" i="20"/>
  <c r="A119" i="20" s="1"/>
  <c r="C118" i="20"/>
  <c r="A118" i="20" s="1"/>
  <c r="C117" i="20"/>
  <c r="A117" i="20" s="1"/>
  <c r="C116" i="20"/>
  <c r="A116" i="20" s="1"/>
  <c r="C115" i="20"/>
  <c r="A115" i="20" s="1"/>
  <c r="C114" i="20"/>
  <c r="A114" i="20" s="1"/>
  <c r="C113" i="20"/>
  <c r="A113" i="20" s="1"/>
  <c r="C112" i="20"/>
  <c r="A112" i="20" s="1"/>
  <c r="C111" i="20"/>
  <c r="A111" i="20" s="1"/>
  <c r="C110" i="20"/>
  <c r="A110" i="20" s="1"/>
  <c r="C109" i="20"/>
  <c r="A109" i="20" s="1"/>
  <c r="C108" i="20"/>
  <c r="A108" i="20" s="1"/>
  <c r="C107" i="20"/>
  <c r="A107" i="20" s="1"/>
  <c r="C106" i="20"/>
  <c r="A106" i="20" s="1"/>
  <c r="C105" i="20"/>
  <c r="A105" i="20" s="1"/>
  <c r="C104" i="20"/>
  <c r="A104" i="20" s="1"/>
  <c r="C103" i="20"/>
  <c r="A103" i="20" s="1"/>
  <c r="C102" i="20"/>
  <c r="A102" i="20" s="1"/>
  <c r="C101" i="20"/>
  <c r="A101" i="20" s="1"/>
  <c r="C100" i="20"/>
  <c r="A100" i="20" s="1"/>
  <c r="C99" i="20"/>
  <c r="A99" i="20" s="1"/>
  <c r="C98" i="20"/>
  <c r="A98" i="20" s="1"/>
  <c r="C97" i="20"/>
  <c r="A97" i="20" s="1"/>
  <c r="C96" i="20"/>
  <c r="A96" i="20" s="1"/>
  <c r="C95" i="20"/>
  <c r="A95" i="20" s="1"/>
  <c r="C94" i="20"/>
  <c r="A94" i="20" s="1"/>
  <c r="C93" i="20"/>
  <c r="A93" i="20" s="1"/>
  <c r="C92" i="20"/>
  <c r="A92" i="20" s="1"/>
  <c r="C91" i="20"/>
  <c r="A91" i="20" s="1"/>
  <c r="C90" i="20"/>
  <c r="A90" i="20" s="1"/>
  <c r="C89" i="20"/>
  <c r="A89" i="20" s="1"/>
  <c r="C88" i="20"/>
  <c r="A88" i="20" s="1"/>
  <c r="C87" i="20"/>
  <c r="A87" i="20" s="1"/>
  <c r="C86" i="20"/>
  <c r="A86" i="20" s="1"/>
  <c r="C85" i="20"/>
  <c r="A85" i="20" s="1"/>
  <c r="C84" i="20"/>
  <c r="A84" i="20" s="1"/>
  <c r="C83" i="20"/>
  <c r="A83" i="20" s="1"/>
  <c r="C82" i="20"/>
  <c r="A82" i="20" s="1"/>
  <c r="C81" i="20"/>
  <c r="A81" i="20" s="1"/>
  <c r="C80" i="20"/>
  <c r="A80" i="20" s="1"/>
  <c r="C79" i="20"/>
  <c r="A79" i="20" s="1"/>
  <c r="C78" i="20"/>
  <c r="A78" i="20" s="1"/>
  <c r="C77" i="20"/>
  <c r="A77" i="20" s="1"/>
  <c r="C76" i="20"/>
  <c r="A76" i="20" s="1"/>
  <c r="C75" i="20"/>
  <c r="A75" i="20" s="1"/>
  <c r="C74" i="20"/>
  <c r="A74" i="20" s="1"/>
  <c r="C73" i="20"/>
  <c r="A73" i="20" s="1"/>
  <c r="C72" i="20"/>
  <c r="A72" i="20" s="1"/>
  <c r="C71" i="20"/>
  <c r="A71" i="20" s="1"/>
  <c r="C70" i="20"/>
  <c r="A70" i="20" s="1"/>
  <c r="C69" i="20"/>
  <c r="A69" i="20" s="1"/>
  <c r="C68" i="20"/>
  <c r="A68" i="20" s="1"/>
  <c r="C67" i="20"/>
  <c r="A67" i="20" s="1"/>
  <c r="C66" i="20"/>
  <c r="A66" i="20" s="1"/>
  <c r="C65" i="20"/>
  <c r="A65" i="20" s="1"/>
  <c r="C64" i="20"/>
  <c r="A64" i="20" s="1"/>
  <c r="C63" i="20"/>
  <c r="A63" i="20" s="1"/>
  <c r="C62" i="20"/>
  <c r="A62" i="20" s="1"/>
  <c r="C61" i="20"/>
  <c r="A61" i="20" s="1"/>
  <c r="C60" i="20"/>
  <c r="A60" i="20" s="1"/>
  <c r="C59" i="20"/>
  <c r="A59" i="20" s="1"/>
  <c r="C58" i="20"/>
  <c r="A58" i="20" s="1"/>
  <c r="C57" i="20"/>
  <c r="A57" i="20" s="1"/>
  <c r="C56" i="20"/>
  <c r="A56" i="20" s="1"/>
  <c r="C55" i="20"/>
  <c r="A55" i="20" s="1"/>
  <c r="C54" i="20"/>
  <c r="A54" i="20" s="1"/>
  <c r="C53" i="20"/>
  <c r="A53" i="20" s="1"/>
  <c r="C52" i="20"/>
  <c r="A52" i="20" s="1"/>
  <c r="C51" i="20"/>
  <c r="A51" i="20" s="1"/>
  <c r="C50" i="20"/>
  <c r="A50" i="20" s="1"/>
  <c r="C49" i="20"/>
  <c r="A49" i="20" s="1"/>
  <c r="C48" i="20"/>
  <c r="A48" i="20" s="1"/>
  <c r="C47" i="20"/>
  <c r="A47" i="20" s="1"/>
  <c r="C46" i="20"/>
  <c r="A46" i="20" s="1"/>
  <c r="C45" i="20"/>
  <c r="A45" i="20" s="1"/>
  <c r="C44" i="20"/>
  <c r="A44" i="20" s="1"/>
  <c r="C43" i="20"/>
  <c r="A43" i="20" s="1"/>
  <c r="C42" i="20"/>
  <c r="A42" i="20" s="1"/>
  <c r="C41" i="20"/>
  <c r="A41" i="20" s="1"/>
  <c r="C40" i="20"/>
  <c r="A40" i="20" s="1"/>
  <c r="C39" i="20"/>
  <c r="A39" i="20" s="1"/>
  <c r="C38" i="20"/>
  <c r="A38" i="20" s="1"/>
  <c r="C37" i="20"/>
  <c r="A37" i="20" s="1"/>
  <c r="C36" i="20"/>
  <c r="A36" i="20" s="1"/>
  <c r="C35" i="20"/>
  <c r="A35" i="20" s="1"/>
  <c r="C34" i="20"/>
  <c r="A34" i="20" s="1"/>
  <c r="C33" i="20"/>
  <c r="A33" i="20" s="1"/>
  <c r="C32" i="20"/>
  <c r="A32" i="20" s="1"/>
  <c r="C31" i="20"/>
  <c r="A31" i="20" s="1"/>
  <c r="C30" i="20"/>
  <c r="A30" i="20" s="1"/>
  <c r="C29" i="20"/>
  <c r="A29" i="20" s="1"/>
  <c r="C28" i="20"/>
  <c r="A28" i="20" s="1"/>
  <c r="C27" i="20"/>
  <c r="A27" i="20" s="1"/>
  <c r="C26" i="20"/>
  <c r="A26" i="20" s="1"/>
  <c r="C25" i="20"/>
  <c r="A25" i="20" s="1"/>
  <c r="C24" i="20"/>
  <c r="A24" i="20" s="1"/>
  <c r="C23" i="20"/>
  <c r="A23" i="20" s="1"/>
  <c r="C22" i="20"/>
  <c r="A22" i="20" s="1"/>
  <c r="C21" i="20"/>
  <c r="A21" i="20" s="1"/>
  <c r="C20" i="20"/>
  <c r="A20" i="20" s="1"/>
  <c r="C19" i="20"/>
  <c r="A19" i="20" s="1"/>
  <c r="C18" i="20"/>
  <c r="A18" i="20" s="1"/>
  <c r="C17" i="20"/>
  <c r="A17" i="20" s="1"/>
  <c r="C16" i="20"/>
  <c r="A16" i="20" s="1"/>
  <c r="C15" i="20"/>
  <c r="A15" i="20" s="1"/>
  <c r="C14" i="20"/>
  <c r="A14" i="20" s="1"/>
  <c r="C13" i="20"/>
  <c r="A13" i="20" s="1"/>
  <c r="C12" i="20"/>
  <c r="A12" i="20" s="1"/>
  <c r="C11" i="20"/>
  <c r="A11" i="20" s="1"/>
  <c r="C10" i="20"/>
  <c r="A10" i="20" s="1"/>
  <c r="C9" i="20"/>
  <c r="A9" i="20" s="1"/>
  <c r="C8" i="20"/>
  <c r="A8" i="20" s="1"/>
  <c r="C7" i="20"/>
  <c r="A7" i="20" s="1"/>
  <c r="C6" i="20"/>
  <c r="A6" i="20" s="1"/>
  <c r="C5" i="20"/>
  <c r="A5" i="20" s="1"/>
  <c r="C3" i="20"/>
  <c r="A3" i="20" s="1"/>
  <c r="C4" i="20"/>
  <c r="A4" i="20" s="1"/>
  <c r="M1334" i="20"/>
  <c r="L1334" i="20" s="1"/>
  <c r="J1334" i="20" s="1"/>
  <c r="M1333" i="20"/>
  <c r="L1333" i="20" s="1"/>
  <c r="J1333" i="20" s="1"/>
  <c r="M1332" i="20"/>
  <c r="L1332" i="20" s="1"/>
  <c r="J1332" i="20" s="1"/>
  <c r="M1331" i="20"/>
  <c r="L1331" i="20" s="1"/>
  <c r="J1331" i="20" s="1"/>
  <c r="M1330" i="20"/>
  <c r="L1330" i="20" s="1"/>
  <c r="J1330" i="20" s="1"/>
  <c r="M1329" i="20"/>
  <c r="L1329" i="20" s="1"/>
  <c r="J1329" i="20" s="1"/>
  <c r="M1328" i="20"/>
  <c r="L1328" i="20" s="1"/>
  <c r="J1328" i="20" s="1"/>
  <c r="M1327" i="20"/>
  <c r="L1327" i="20" s="1"/>
  <c r="J1327" i="20" s="1"/>
  <c r="M1326" i="20"/>
  <c r="L1326" i="20" s="1"/>
  <c r="J1326" i="20" s="1"/>
  <c r="M1325" i="20"/>
  <c r="L1325" i="20" s="1"/>
  <c r="J1325" i="20" s="1"/>
  <c r="M1324" i="20"/>
  <c r="L1324" i="20" s="1"/>
  <c r="J1324" i="20" s="1"/>
  <c r="M1323" i="20"/>
  <c r="L1323" i="20" s="1"/>
  <c r="J1323" i="20" s="1"/>
  <c r="M1322" i="20"/>
  <c r="L1322" i="20" s="1"/>
  <c r="J1322" i="20" s="1"/>
  <c r="M1321" i="20"/>
  <c r="L1321" i="20" s="1"/>
  <c r="J1321" i="20" s="1"/>
  <c r="M1320" i="20"/>
  <c r="L1320" i="20" s="1"/>
  <c r="J1320" i="20" s="1"/>
  <c r="M1319" i="20"/>
  <c r="L1319" i="20" s="1"/>
  <c r="J1319" i="20" s="1"/>
  <c r="M1318" i="20"/>
  <c r="L1318" i="20" s="1"/>
  <c r="J1318" i="20" s="1"/>
  <c r="M1317" i="20"/>
  <c r="L1317" i="20" s="1"/>
  <c r="J1317" i="20" s="1"/>
  <c r="M1316" i="20"/>
  <c r="L1316" i="20" s="1"/>
  <c r="J1316" i="20" s="1"/>
  <c r="M1315" i="20"/>
  <c r="L1315" i="20" s="1"/>
  <c r="J1315" i="20" s="1"/>
  <c r="M1314" i="20"/>
  <c r="L1314" i="20" s="1"/>
  <c r="J1314" i="20" s="1"/>
  <c r="M1313" i="20"/>
  <c r="L1313" i="20" s="1"/>
  <c r="J1313" i="20" s="1"/>
  <c r="M1312" i="20"/>
  <c r="L1312" i="20" s="1"/>
  <c r="J1312" i="20" s="1"/>
  <c r="M1311" i="20"/>
  <c r="L1311" i="20" s="1"/>
  <c r="J1311" i="20" s="1"/>
  <c r="M1310" i="20"/>
  <c r="L1310" i="20" s="1"/>
  <c r="J1310" i="20" s="1"/>
  <c r="M1309" i="20"/>
  <c r="L1309" i="20" s="1"/>
  <c r="J1309" i="20" s="1"/>
  <c r="M1308" i="20"/>
  <c r="L1308" i="20" s="1"/>
  <c r="J1308" i="20" s="1"/>
  <c r="M1307" i="20"/>
  <c r="L1307" i="20" s="1"/>
  <c r="J1307" i="20" s="1"/>
  <c r="M1306" i="20"/>
  <c r="L1306" i="20" s="1"/>
  <c r="J1306" i="20" s="1"/>
  <c r="M1305" i="20"/>
  <c r="L1305" i="20" s="1"/>
  <c r="J1305" i="20" s="1"/>
  <c r="M1304" i="20"/>
  <c r="L1304" i="20" s="1"/>
  <c r="J1304" i="20" s="1"/>
  <c r="M1303" i="20"/>
  <c r="L1303" i="20" s="1"/>
  <c r="J1303" i="20" s="1"/>
  <c r="M1302" i="20"/>
  <c r="L1302" i="20" s="1"/>
  <c r="J1302" i="20" s="1"/>
  <c r="M1301" i="20"/>
  <c r="L1301" i="20" s="1"/>
  <c r="J1301" i="20" s="1"/>
  <c r="M1299" i="20"/>
  <c r="L1299" i="20" s="1"/>
  <c r="J1299" i="20" s="1"/>
  <c r="M1298" i="20"/>
  <c r="L1298" i="20" s="1"/>
  <c r="J1298" i="20" s="1"/>
  <c r="M1297" i="20"/>
  <c r="L1297" i="20" s="1"/>
  <c r="J1297" i="20" s="1"/>
  <c r="M1296" i="20"/>
  <c r="L1296" i="20" s="1"/>
  <c r="J1296" i="20" s="1"/>
  <c r="M1295" i="20"/>
  <c r="L1295" i="20" s="1"/>
  <c r="J1295" i="20" s="1"/>
  <c r="M1294" i="20"/>
  <c r="L1294" i="20" s="1"/>
  <c r="J1294" i="20" s="1"/>
  <c r="M1293" i="20"/>
  <c r="L1293" i="20" s="1"/>
  <c r="J1293" i="20" s="1"/>
  <c r="M1292" i="20"/>
  <c r="L1292" i="20" s="1"/>
  <c r="J1292" i="20" s="1"/>
  <c r="M1291" i="20"/>
  <c r="L1291" i="20" s="1"/>
  <c r="J1291" i="20" s="1"/>
  <c r="M1290" i="20"/>
  <c r="L1290" i="20" s="1"/>
  <c r="J1290" i="20" s="1"/>
  <c r="M1289" i="20"/>
  <c r="L1289" i="20" s="1"/>
  <c r="J1289" i="20" s="1"/>
  <c r="M1288" i="20"/>
  <c r="L1288" i="20" s="1"/>
  <c r="J1288" i="20" s="1"/>
  <c r="M1287" i="20"/>
  <c r="L1287" i="20" s="1"/>
  <c r="J1287" i="20" s="1"/>
  <c r="M1286" i="20"/>
  <c r="L1286" i="20" s="1"/>
  <c r="J1286" i="20" s="1"/>
  <c r="M1285" i="20"/>
  <c r="L1285" i="20" s="1"/>
  <c r="J1285" i="20" s="1"/>
  <c r="M1284" i="20"/>
  <c r="L1284" i="20" s="1"/>
  <c r="J1284" i="20" s="1"/>
  <c r="M1283" i="20"/>
  <c r="L1283" i="20" s="1"/>
  <c r="J1283" i="20" s="1"/>
  <c r="M1282" i="20"/>
  <c r="L1282" i="20" s="1"/>
  <c r="J1282" i="20" s="1"/>
  <c r="M1281" i="20"/>
  <c r="L1281" i="20" s="1"/>
  <c r="J1281" i="20" s="1"/>
  <c r="M1280" i="20"/>
  <c r="L1280" i="20" s="1"/>
  <c r="J1280" i="20" s="1"/>
  <c r="M1279" i="20"/>
  <c r="L1279" i="20" s="1"/>
  <c r="J1279" i="20" s="1"/>
  <c r="M1278" i="20"/>
  <c r="L1278" i="20" s="1"/>
  <c r="J1278" i="20" s="1"/>
  <c r="M1277" i="20"/>
  <c r="L1277" i="20" s="1"/>
  <c r="J1277" i="20" s="1"/>
  <c r="M1276" i="20"/>
  <c r="L1276" i="20" s="1"/>
  <c r="J1276" i="20" s="1"/>
  <c r="M1275" i="20"/>
  <c r="L1275" i="20" s="1"/>
  <c r="J1275" i="20" s="1"/>
  <c r="M1274" i="20"/>
  <c r="L1274" i="20" s="1"/>
  <c r="J1274" i="20" s="1"/>
  <c r="M1273" i="20"/>
  <c r="L1273" i="20" s="1"/>
  <c r="J1273" i="20" s="1"/>
  <c r="M1272" i="20"/>
  <c r="L1272" i="20" s="1"/>
  <c r="J1272" i="20" s="1"/>
  <c r="M1271" i="20"/>
  <c r="L1271" i="20" s="1"/>
  <c r="J1271" i="20" s="1"/>
  <c r="M1270" i="20"/>
  <c r="L1270" i="20" s="1"/>
  <c r="J1270" i="20" s="1"/>
  <c r="M1269" i="20"/>
  <c r="L1269" i="20" s="1"/>
  <c r="J1269" i="20" s="1"/>
  <c r="M1268" i="20"/>
  <c r="L1268" i="20" s="1"/>
  <c r="J1268" i="20" s="1"/>
  <c r="M1267" i="20"/>
  <c r="L1267" i="20" s="1"/>
  <c r="J1267" i="20" s="1"/>
  <c r="M1265" i="20"/>
  <c r="L1265" i="20" s="1"/>
  <c r="J1265" i="20" s="1"/>
  <c r="M1264" i="20"/>
  <c r="L1264" i="20" s="1"/>
  <c r="J1264" i="20" s="1"/>
  <c r="M1263" i="20"/>
  <c r="L1263" i="20" s="1"/>
  <c r="J1263" i="20" s="1"/>
  <c r="M1262" i="20"/>
  <c r="L1262" i="20" s="1"/>
  <c r="J1262" i="20" s="1"/>
  <c r="M1261" i="20"/>
  <c r="L1261" i="20" s="1"/>
  <c r="J1261" i="20" s="1"/>
  <c r="M1260" i="20"/>
  <c r="L1260" i="20" s="1"/>
  <c r="J1260" i="20" s="1"/>
  <c r="M1259" i="20"/>
  <c r="L1259" i="20" s="1"/>
  <c r="J1259" i="20" s="1"/>
  <c r="M1258" i="20"/>
  <c r="L1258" i="20" s="1"/>
  <c r="J1258" i="20" s="1"/>
  <c r="M1257" i="20"/>
  <c r="L1257" i="20" s="1"/>
  <c r="J1257" i="20" s="1"/>
  <c r="M1256" i="20"/>
  <c r="L1256" i="20" s="1"/>
  <c r="J1256" i="20" s="1"/>
  <c r="M1255" i="20"/>
  <c r="L1255" i="20" s="1"/>
  <c r="J1255" i="20" s="1"/>
  <c r="M1254" i="20"/>
  <c r="L1254" i="20" s="1"/>
  <c r="J1254" i="20" s="1"/>
  <c r="M1253" i="20"/>
  <c r="L1253" i="20" s="1"/>
  <c r="J1253" i="20" s="1"/>
  <c r="M1252" i="20"/>
  <c r="L1252" i="20" s="1"/>
  <c r="J1252" i="20" s="1"/>
  <c r="M1251" i="20"/>
  <c r="L1251" i="20" s="1"/>
  <c r="J1251" i="20" s="1"/>
  <c r="M1250" i="20"/>
  <c r="L1250" i="20" s="1"/>
  <c r="J1250" i="20" s="1"/>
  <c r="M1249" i="20"/>
  <c r="L1249" i="20" s="1"/>
  <c r="J1249" i="20" s="1"/>
  <c r="M1248" i="20"/>
  <c r="L1248" i="20" s="1"/>
  <c r="J1248" i="20" s="1"/>
  <c r="M1247" i="20"/>
  <c r="L1247" i="20" s="1"/>
  <c r="J1247" i="20" s="1"/>
  <c r="M1246" i="20"/>
  <c r="L1246" i="20" s="1"/>
  <c r="J1246" i="20" s="1"/>
  <c r="M1245" i="20"/>
  <c r="L1245" i="20" s="1"/>
  <c r="J1245" i="20" s="1"/>
  <c r="M1244" i="20"/>
  <c r="L1244" i="20" s="1"/>
  <c r="J1244" i="20" s="1"/>
  <c r="M1243" i="20"/>
  <c r="L1243" i="20" s="1"/>
  <c r="J1243" i="20" s="1"/>
  <c r="M1242" i="20"/>
  <c r="L1242" i="20" s="1"/>
  <c r="J1242" i="20" s="1"/>
  <c r="M1241" i="20"/>
  <c r="L1241" i="20" s="1"/>
  <c r="J1241" i="20" s="1"/>
  <c r="M1240" i="20"/>
  <c r="L1240" i="20" s="1"/>
  <c r="J1240" i="20" s="1"/>
  <c r="M1239" i="20"/>
  <c r="L1239" i="20" s="1"/>
  <c r="J1239" i="20" s="1"/>
  <c r="M1238" i="20"/>
  <c r="L1238" i="20" s="1"/>
  <c r="J1238" i="20" s="1"/>
  <c r="M1237" i="20"/>
  <c r="L1237" i="20" s="1"/>
  <c r="J1237" i="20" s="1"/>
  <c r="M1236" i="20"/>
  <c r="L1236" i="20" s="1"/>
  <c r="J1236" i="20" s="1"/>
  <c r="M1235" i="20"/>
  <c r="L1235" i="20" s="1"/>
  <c r="J1235" i="20" s="1"/>
  <c r="M1234" i="20"/>
  <c r="L1234" i="20" s="1"/>
  <c r="J1234" i="20" s="1"/>
  <c r="M1233" i="20"/>
  <c r="L1233" i="20" s="1"/>
  <c r="J1233" i="20" s="1"/>
  <c r="M1232" i="20"/>
  <c r="L1232" i="20" s="1"/>
  <c r="J1232" i="20" s="1"/>
  <c r="M1230" i="20"/>
  <c r="L1230" i="20" s="1"/>
  <c r="J1230" i="20" s="1"/>
  <c r="M1229" i="20"/>
  <c r="L1229" i="20" s="1"/>
  <c r="J1229" i="20" s="1"/>
  <c r="M1228" i="20"/>
  <c r="L1228" i="20" s="1"/>
  <c r="J1228" i="20" s="1"/>
  <c r="M1227" i="20"/>
  <c r="L1227" i="20" s="1"/>
  <c r="J1227" i="20" s="1"/>
  <c r="M1226" i="20"/>
  <c r="L1226" i="20" s="1"/>
  <c r="J1226" i="20" s="1"/>
  <c r="M1225" i="20"/>
  <c r="L1225" i="20" s="1"/>
  <c r="J1225" i="20" s="1"/>
  <c r="M1224" i="20"/>
  <c r="L1224" i="20" s="1"/>
  <c r="J1224" i="20" s="1"/>
  <c r="M1223" i="20"/>
  <c r="L1223" i="20" s="1"/>
  <c r="J1223" i="20" s="1"/>
  <c r="M1222" i="20"/>
  <c r="L1222" i="20" s="1"/>
  <c r="J1222" i="20" s="1"/>
  <c r="M1221" i="20"/>
  <c r="L1221" i="20" s="1"/>
  <c r="J1221" i="20" s="1"/>
  <c r="M1220" i="20"/>
  <c r="L1220" i="20" s="1"/>
  <c r="J1220" i="20" s="1"/>
  <c r="M1219" i="20"/>
  <c r="L1219" i="20" s="1"/>
  <c r="J1219" i="20" s="1"/>
  <c r="M1218" i="20"/>
  <c r="L1218" i="20" s="1"/>
  <c r="J1218" i="20" s="1"/>
  <c r="M1217" i="20"/>
  <c r="L1217" i="20" s="1"/>
  <c r="J1217" i="20" s="1"/>
  <c r="M1216" i="20"/>
  <c r="L1216" i="20" s="1"/>
  <c r="J1216" i="20" s="1"/>
  <c r="M1215" i="20"/>
  <c r="L1215" i="20" s="1"/>
  <c r="J1215" i="20" s="1"/>
  <c r="M1214" i="20"/>
  <c r="L1214" i="20" s="1"/>
  <c r="J1214" i="20" s="1"/>
  <c r="M1213" i="20"/>
  <c r="L1213" i="20" s="1"/>
  <c r="J1213" i="20" s="1"/>
  <c r="M1212" i="20"/>
  <c r="L1212" i="20" s="1"/>
  <c r="J1212" i="20" s="1"/>
  <c r="M1211" i="20"/>
  <c r="L1211" i="20" s="1"/>
  <c r="J1211" i="20" s="1"/>
  <c r="M1210" i="20"/>
  <c r="L1210" i="20" s="1"/>
  <c r="J1210" i="20" s="1"/>
  <c r="M1209" i="20"/>
  <c r="L1209" i="20" s="1"/>
  <c r="J1209" i="20" s="1"/>
  <c r="M1208" i="20"/>
  <c r="L1208" i="20" s="1"/>
  <c r="J1208" i="20" s="1"/>
  <c r="M1207" i="20"/>
  <c r="L1207" i="20" s="1"/>
  <c r="J1207" i="20" s="1"/>
  <c r="M1206" i="20"/>
  <c r="L1206" i="20" s="1"/>
  <c r="J1206" i="20" s="1"/>
  <c r="M1205" i="20"/>
  <c r="L1205" i="20" s="1"/>
  <c r="J1205" i="20" s="1"/>
  <c r="M1204" i="20"/>
  <c r="L1204" i="20" s="1"/>
  <c r="J1204" i="20" s="1"/>
  <c r="M1203" i="20"/>
  <c r="L1203" i="20" s="1"/>
  <c r="J1203" i="20" s="1"/>
  <c r="M1202" i="20"/>
  <c r="L1202" i="20" s="1"/>
  <c r="J1202" i="20" s="1"/>
  <c r="M1201" i="20"/>
  <c r="L1201" i="20" s="1"/>
  <c r="J1201" i="20" s="1"/>
  <c r="M1200" i="20"/>
  <c r="L1200" i="20" s="1"/>
  <c r="J1200" i="20" s="1"/>
  <c r="M1199" i="20"/>
  <c r="L1199" i="20" s="1"/>
  <c r="J1199" i="20" s="1"/>
  <c r="M1198" i="20"/>
  <c r="L1198" i="20" s="1"/>
  <c r="J1198" i="20" s="1"/>
  <c r="M1197" i="20"/>
  <c r="L1197" i="20" s="1"/>
  <c r="J1197" i="20" s="1"/>
  <c r="M1195" i="20"/>
  <c r="L1195" i="20" s="1"/>
  <c r="J1195" i="20" s="1"/>
  <c r="M1194" i="20"/>
  <c r="L1194" i="20" s="1"/>
  <c r="J1194" i="20" s="1"/>
  <c r="M1193" i="20"/>
  <c r="L1193" i="20" s="1"/>
  <c r="J1193" i="20" s="1"/>
  <c r="M1192" i="20"/>
  <c r="L1192" i="20" s="1"/>
  <c r="J1192" i="20" s="1"/>
  <c r="M1191" i="20"/>
  <c r="L1191" i="20" s="1"/>
  <c r="J1191" i="20" s="1"/>
  <c r="M1190" i="20"/>
  <c r="L1190" i="20" s="1"/>
  <c r="J1190" i="20" s="1"/>
  <c r="M1189" i="20"/>
  <c r="L1189" i="20" s="1"/>
  <c r="J1189" i="20" s="1"/>
  <c r="M1188" i="20"/>
  <c r="L1188" i="20" s="1"/>
  <c r="J1188" i="20" s="1"/>
  <c r="M1187" i="20"/>
  <c r="L1187" i="20" s="1"/>
  <c r="J1187" i="20" s="1"/>
  <c r="M1186" i="20"/>
  <c r="L1186" i="20" s="1"/>
  <c r="J1186" i="20" s="1"/>
  <c r="M1185" i="20"/>
  <c r="L1185" i="20" s="1"/>
  <c r="J1185" i="20" s="1"/>
  <c r="M1184" i="20"/>
  <c r="L1184" i="20" s="1"/>
  <c r="J1184" i="20" s="1"/>
  <c r="M1183" i="20"/>
  <c r="L1183" i="20" s="1"/>
  <c r="J1183" i="20" s="1"/>
  <c r="M1182" i="20"/>
  <c r="L1182" i="20" s="1"/>
  <c r="J1182" i="20" s="1"/>
  <c r="M1181" i="20"/>
  <c r="L1181" i="20" s="1"/>
  <c r="J1181" i="20" s="1"/>
  <c r="M1180" i="20"/>
  <c r="L1180" i="20" s="1"/>
  <c r="J1180" i="20" s="1"/>
  <c r="M1179" i="20"/>
  <c r="L1179" i="20" s="1"/>
  <c r="J1179" i="20" s="1"/>
  <c r="M1178" i="20"/>
  <c r="L1178" i="20" s="1"/>
  <c r="J1178" i="20" s="1"/>
  <c r="M1177" i="20"/>
  <c r="L1177" i="20" s="1"/>
  <c r="J1177" i="20" s="1"/>
  <c r="M1176" i="20"/>
  <c r="L1176" i="20" s="1"/>
  <c r="J1176" i="20" s="1"/>
  <c r="M1175" i="20"/>
  <c r="L1175" i="20" s="1"/>
  <c r="J1175" i="20" s="1"/>
  <c r="M1174" i="20"/>
  <c r="L1174" i="20" s="1"/>
  <c r="J1174" i="20" s="1"/>
  <c r="M1173" i="20"/>
  <c r="L1173" i="20" s="1"/>
  <c r="J1173" i="20" s="1"/>
  <c r="M1172" i="20"/>
  <c r="L1172" i="20" s="1"/>
  <c r="J1172" i="20" s="1"/>
  <c r="M1171" i="20"/>
  <c r="L1171" i="20" s="1"/>
  <c r="J1171" i="20" s="1"/>
  <c r="M1170" i="20"/>
  <c r="L1170" i="20" s="1"/>
  <c r="J1170" i="20" s="1"/>
  <c r="M1169" i="20"/>
  <c r="L1169" i="20" s="1"/>
  <c r="J1169" i="20" s="1"/>
  <c r="M1168" i="20"/>
  <c r="L1168" i="20" s="1"/>
  <c r="J1168" i="20" s="1"/>
  <c r="M1167" i="20"/>
  <c r="L1167" i="20" s="1"/>
  <c r="J1167" i="20" s="1"/>
  <c r="M1166" i="20"/>
  <c r="L1166" i="20" s="1"/>
  <c r="J1166" i="20" s="1"/>
  <c r="M1165" i="20"/>
  <c r="L1165" i="20" s="1"/>
  <c r="J1165" i="20" s="1"/>
  <c r="M1164" i="20"/>
  <c r="L1164" i="20" s="1"/>
  <c r="J1164" i="20" s="1"/>
  <c r="M1163" i="20"/>
  <c r="L1163" i="20" s="1"/>
  <c r="J1163" i="20" s="1"/>
  <c r="M1162" i="20"/>
  <c r="L1162" i="20" s="1"/>
  <c r="J1162" i="20" s="1"/>
  <c r="M1160" i="20"/>
  <c r="L1160" i="20" s="1"/>
  <c r="J1160" i="20" s="1"/>
  <c r="M1159" i="20"/>
  <c r="L1159" i="20" s="1"/>
  <c r="J1159" i="20" s="1"/>
  <c r="M1158" i="20"/>
  <c r="L1158" i="20" s="1"/>
  <c r="J1158" i="20" s="1"/>
  <c r="M1157" i="20"/>
  <c r="L1157" i="20" s="1"/>
  <c r="J1157" i="20" s="1"/>
  <c r="M1156" i="20"/>
  <c r="L1156" i="20" s="1"/>
  <c r="J1156" i="20" s="1"/>
  <c r="M1155" i="20"/>
  <c r="L1155" i="20" s="1"/>
  <c r="J1155" i="20" s="1"/>
  <c r="M1154" i="20"/>
  <c r="L1154" i="20" s="1"/>
  <c r="J1154" i="20" s="1"/>
  <c r="M1153" i="20"/>
  <c r="L1153" i="20" s="1"/>
  <c r="J1153" i="20" s="1"/>
  <c r="M1152" i="20"/>
  <c r="L1152" i="20" s="1"/>
  <c r="J1152" i="20" s="1"/>
  <c r="M1151" i="20"/>
  <c r="L1151" i="20" s="1"/>
  <c r="J1151" i="20" s="1"/>
  <c r="M1150" i="20"/>
  <c r="L1150" i="20" s="1"/>
  <c r="J1150" i="20" s="1"/>
  <c r="M1149" i="20"/>
  <c r="L1149" i="20" s="1"/>
  <c r="J1149" i="20" s="1"/>
  <c r="M1148" i="20"/>
  <c r="L1148" i="20" s="1"/>
  <c r="J1148" i="20" s="1"/>
  <c r="M1147" i="20"/>
  <c r="L1147" i="20" s="1"/>
  <c r="J1147" i="20" s="1"/>
  <c r="M1146" i="20"/>
  <c r="L1146" i="20" s="1"/>
  <c r="J1146" i="20" s="1"/>
  <c r="M1145" i="20"/>
  <c r="L1145" i="20" s="1"/>
  <c r="J1145" i="20" s="1"/>
  <c r="M1144" i="20"/>
  <c r="L1144" i="20" s="1"/>
  <c r="J1144" i="20" s="1"/>
  <c r="M1143" i="20"/>
  <c r="L1143" i="20" s="1"/>
  <c r="J1143" i="20" s="1"/>
  <c r="M1142" i="20"/>
  <c r="L1142" i="20" s="1"/>
  <c r="J1142" i="20" s="1"/>
  <c r="M1141" i="20"/>
  <c r="L1141" i="20" s="1"/>
  <c r="J1141" i="20" s="1"/>
  <c r="M1140" i="20"/>
  <c r="L1140" i="20" s="1"/>
  <c r="J1140" i="20" s="1"/>
  <c r="M1139" i="20"/>
  <c r="L1139" i="20" s="1"/>
  <c r="J1139" i="20" s="1"/>
  <c r="M1138" i="20"/>
  <c r="L1138" i="20" s="1"/>
  <c r="J1138" i="20" s="1"/>
  <c r="M1137" i="20"/>
  <c r="L1137" i="20" s="1"/>
  <c r="J1137" i="20" s="1"/>
  <c r="M1136" i="20"/>
  <c r="L1136" i="20" s="1"/>
  <c r="J1136" i="20" s="1"/>
  <c r="M1135" i="20"/>
  <c r="L1135" i="20" s="1"/>
  <c r="J1135" i="20" s="1"/>
  <c r="M1134" i="20"/>
  <c r="L1134" i="20" s="1"/>
  <c r="J1134" i="20" s="1"/>
  <c r="M1133" i="20"/>
  <c r="L1133" i="20" s="1"/>
  <c r="J1133" i="20" s="1"/>
  <c r="M1132" i="20"/>
  <c r="L1132" i="20" s="1"/>
  <c r="J1132" i="20" s="1"/>
  <c r="M1131" i="20"/>
  <c r="L1131" i="20" s="1"/>
  <c r="J1131" i="20" s="1"/>
  <c r="M1130" i="20"/>
  <c r="L1130" i="20" s="1"/>
  <c r="J1130" i="20" s="1"/>
  <c r="M1129" i="20"/>
  <c r="L1129" i="20" s="1"/>
  <c r="J1129" i="20" s="1"/>
  <c r="M1128" i="20"/>
  <c r="L1128" i="20" s="1"/>
  <c r="J1128" i="20" s="1"/>
  <c r="M1126" i="20"/>
  <c r="L1126" i="20" s="1"/>
  <c r="J1126" i="20" s="1"/>
  <c r="M1125" i="20"/>
  <c r="L1125" i="20" s="1"/>
  <c r="J1125" i="20" s="1"/>
  <c r="M1124" i="20"/>
  <c r="L1124" i="20" s="1"/>
  <c r="J1124" i="20" s="1"/>
  <c r="M1123" i="20"/>
  <c r="L1123" i="20" s="1"/>
  <c r="J1123" i="20" s="1"/>
  <c r="M1122" i="20"/>
  <c r="L1122" i="20" s="1"/>
  <c r="J1122" i="20" s="1"/>
  <c r="M1121" i="20"/>
  <c r="L1121" i="20" s="1"/>
  <c r="J1121" i="20" s="1"/>
  <c r="M1120" i="20"/>
  <c r="L1120" i="20" s="1"/>
  <c r="J1120" i="20" s="1"/>
  <c r="M1119" i="20"/>
  <c r="L1119" i="20" s="1"/>
  <c r="J1119" i="20" s="1"/>
  <c r="M1118" i="20"/>
  <c r="L1118" i="20" s="1"/>
  <c r="J1118" i="20" s="1"/>
  <c r="M1117" i="20"/>
  <c r="L1117" i="20" s="1"/>
  <c r="J1117" i="20" s="1"/>
  <c r="M1116" i="20"/>
  <c r="L1116" i="20" s="1"/>
  <c r="J1116" i="20" s="1"/>
  <c r="M1115" i="20"/>
  <c r="L1115" i="20" s="1"/>
  <c r="J1115" i="20" s="1"/>
  <c r="M1114" i="20"/>
  <c r="L1114" i="20" s="1"/>
  <c r="J1114" i="20" s="1"/>
  <c r="M1113" i="20"/>
  <c r="L1113" i="20" s="1"/>
  <c r="J1113" i="20" s="1"/>
  <c r="M1112" i="20"/>
  <c r="L1112" i="20" s="1"/>
  <c r="J1112" i="20" s="1"/>
  <c r="M1111" i="20"/>
  <c r="L1111" i="20" s="1"/>
  <c r="J1111" i="20" s="1"/>
  <c r="M1110" i="20"/>
  <c r="L1110" i="20" s="1"/>
  <c r="J1110" i="20" s="1"/>
  <c r="M1109" i="20"/>
  <c r="L1109" i="20" s="1"/>
  <c r="J1109" i="20" s="1"/>
  <c r="M1108" i="20"/>
  <c r="L1108" i="20" s="1"/>
  <c r="J1108" i="20" s="1"/>
  <c r="M1107" i="20"/>
  <c r="L1107" i="20" s="1"/>
  <c r="J1107" i="20" s="1"/>
  <c r="M1106" i="20"/>
  <c r="L1106" i="20" s="1"/>
  <c r="J1106" i="20" s="1"/>
  <c r="M1105" i="20"/>
  <c r="L1105" i="20" s="1"/>
  <c r="J1105" i="20" s="1"/>
  <c r="M1104" i="20"/>
  <c r="L1104" i="20" s="1"/>
  <c r="J1104" i="20" s="1"/>
  <c r="M1103" i="20"/>
  <c r="L1103" i="20" s="1"/>
  <c r="J1103" i="20" s="1"/>
  <c r="M1102" i="20"/>
  <c r="L1102" i="20" s="1"/>
  <c r="J1102" i="20" s="1"/>
  <c r="M1101" i="20"/>
  <c r="L1101" i="20" s="1"/>
  <c r="J1101" i="20" s="1"/>
  <c r="M1100" i="20"/>
  <c r="L1100" i="20" s="1"/>
  <c r="J1100" i="20" s="1"/>
  <c r="M1099" i="20"/>
  <c r="L1099" i="20" s="1"/>
  <c r="J1099" i="20" s="1"/>
  <c r="M1098" i="20"/>
  <c r="L1098" i="20" s="1"/>
  <c r="J1098" i="20" s="1"/>
  <c r="M1097" i="20"/>
  <c r="L1097" i="20" s="1"/>
  <c r="J1097" i="20" s="1"/>
  <c r="M1096" i="20"/>
  <c r="L1096" i="20" s="1"/>
  <c r="J1096" i="20" s="1"/>
  <c r="M1094" i="20"/>
  <c r="L1094" i="20" s="1"/>
  <c r="J1094" i="20" s="1"/>
  <c r="M1093" i="20"/>
  <c r="L1093" i="20" s="1"/>
  <c r="J1093" i="20" s="1"/>
  <c r="M1092" i="20"/>
  <c r="L1092" i="20" s="1"/>
  <c r="J1092" i="20" s="1"/>
  <c r="M1091" i="20"/>
  <c r="L1091" i="20" s="1"/>
  <c r="J1091" i="20" s="1"/>
  <c r="M1090" i="20"/>
  <c r="L1090" i="20" s="1"/>
  <c r="J1090" i="20" s="1"/>
  <c r="M1089" i="20"/>
  <c r="L1089" i="20" s="1"/>
  <c r="J1089" i="20" s="1"/>
  <c r="M1088" i="20"/>
  <c r="L1088" i="20" s="1"/>
  <c r="J1088" i="20" s="1"/>
  <c r="M1087" i="20"/>
  <c r="L1087" i="20" s="1"/>
  <c r="J1087" i="20" s="1"/>
  <c r="M1086" i="20"/>
  <c r="L1086" i="20" s="1"/>
  <c r="J1086" i="20" s="1"/>
  <c r="M1085" i="20"/>
  <c r="L1085" i="20" s="1"/>
  <c r="J1085" i="20" s="1"/>
  <c r="M1084" i="20"/>
  <c r="L1084" i="20" s="1"/>
  <c r="J1084" i="20" s="1"/>
  <c r="M1083" i="20"/>
  <c r="L1083" i="20" s="1"/>
  <c r="J1083" i="20" s="1"/>
  <c r="M1082" i="20"/>
  <c r="L1082" i="20" s="1"/>
  <c r="J1082" i="20" s="1"/>
  <c r="M1081" i="20"/>
  <c r="L1081" i="20" s="1"/>
  <c r="J1081" i="20" s="1"/>
  <c r="M1080" i="20"/>
  <c r="L1080" i="20" s="1"/>
  <c r="J1080" i="20" s="1"/>
  <c r="M1079" i="20"/>
  <c r="L1079" i="20" s="1"/>
  <c r="J1079" i="20" s="1"/>
  <c r="M1078" i="20"/>
  <c r="L1078" i="20" s="1"/>
  <c r="J1078" i="20" s="1"/>
  <c r="M1077" i="20"/>
  <c r="L1077" i="20" s="1"/>
  <c r="J1077" i="20" s="1"/>
  <c r="M1076" i="20"/>
  <c r="L1076" i="20" s="1"/>
  <c r="J1076" i="20" s="1"/>
  <c r="M1075" i="20"/>
  <c r="L1075" i="20" s="1"/>
  <c r="J1075" i="20" s="1"/>
  <c r="M1074" i="20"/>
  <c r="L1074" i="20" s="1"/>
  <c r="J1074" i="20" s="1"/>
  <c r="M1073" i="20"/>
  <c r="L1073" i="20" s="1"/>
  <c r="J1073" i="20" s="1"/>
  <c r="M1072" i="20"/>
  <c r="L1072" i="20" s="1"/>
  <c r="J1072" i="20" s="1"/>
  <c r="M1071" i="20"/>
  <c r="L1071" i="20" s="1"/>
  <c r="J1071" i="20" s="1"/>
  <c r="M1070" i="20"/>
  <c r="L1070" i="20" s="1"/>
  <c r="J1070" i="20" s="1"/>
  <c r="M1069" i="20"/>
  <c r="L1069" i="20" s="1"/>
  <c r="J1069" i="20" s="1"/>
  <c r="M1068" i="20"/>
  <c r="L1068" i="20" s="1"/>
  <c r="J1068" i="20" s="1"/>
  <c r="M1067" i="20"/>
  <c r="L1067" i="20" s="1"/>
  <c r="J1067" i="20" s="1"/>
  <c r="M1066" i="20"/>
  <c r="L1066" i="20" s="1"/>
  <c r="J1066" i="20" s="1"/>
  <c r="M1065" i="20"/>
  <c r="L1065" i="20" s="1"/>
  <c r="J1065" i="20" s="1"/>
  <c r="M1064" i="20"/>
  <c r="L1064" i="20" s="1"/>
  <c r="J1064" i="20" s="1"/>
  <c r="M1063" i="20"/>
  <c r="L1063" i="20" s="1"/>
  <c r="J1063" i="20" s="1"/>
  <c r="M1062" i="20"/>
  <c r="L1062" i="20" s="1"/>
  <c r="J1062" i="20" s="1"/>
  <c r="M1061" i="20"/>
  <c r="L1061" i="20" s="1"/>
  <c r="J1061" i="20" s="1"/>
  <c r="M1059" i="20"/>
  <c r="L1059" i="20" s="1"/>
  <c r="J1059" i="20" s="1"/>
  <c r="M1058" i="20"/>
  <c r="L1058" i="20" s="1"/>
  <c r="J1058" i="20" s="1"/>
  <c r="M1057" i="20"/>
  <c r="L1057" i="20" s="1"/>
  <c r="J1057" i="20" s="1"/>
  <c r="M1056" i="20"/>
  <c r="L1056" i="20" s="1"/>
  <c r="J1056" i="20" s="1"/>
  <c r="M1055" i="20"/>
  <c r="L1055" i="20" s="1"/>
  <c r="J1055" i="20" s="1"/>
  <c r="M1054" i="20"/>
  <c r="L1054" i="20" s="1"/>
  <c r="J1054" i="20" s="1"/>
  <c r="M1053" i="20"/>
  <c r="L1053" i="20" s="1"/>
  <c r="J1053" i="20" s="1"/>
  <c r="M1052" i="20"/>
  <c r="L1052" i="20" s="1"/>
  <c r="J1052" i="20" s="1"/>
  <c r="M1051" i="20"/>
  <c r="L1051" i="20" s="1"/>
  <c r="J1051" i="20" s="1"/>
  <c r="M1050" i="20"/>
  <c r="L1050" i="20" s="1"/>
  <c r="J1050" i="20" s="1"/>
  <c r="M1049" i="20"/>
  <c r="L1049" i="20" s="1"/>
  <c r="J1049" i="20" s="1"/>
  <c r="M1048" i="20"/>
  <c r="L1048" i="20" s="1"/>
  <c r="J1048" i="20" s="1"/>
  <c r="M1047" i="20"/>
  <c r="L1047" i="20" s="1"/>
  <c r="J1047" i="20" s="1"/>
  <c r="M1046" i="20"/>
  <c r="L1046" i="20" s="1"/>
  <c r="J1046" i="20" s="1"/>
  <c r="M1045" i="20"/>
  <c r="L1045" i="20" s="1"/>
  <c r="J1045" i="20" s="1"/>
  <c r="M1044" i="20"/>
  <c r="L1044" i="20" s="1"/>
  <c r="J1044" i="20" s="1"/>
  <c r="M1043" i="20"/>
  <c r="L1043" i="20" s="1"/>
  <c r="J1043" i="20" s="1"/>
  <c r="M1042" i="20"/>
  <c r="L1042" i="20" s="1"/>
  <c r="J1042" i="20" s="1"/>
  <c r="M1041" i="20"/>
  <c r="L1041" i="20" s="1"/>
  <c r="J1041" i="20" s="1"/>
  <c r="M1040" i="20"/>
  <c r="L1040" i="20" s="1"/>
  <c r="J1040" i="20" s="1"/>
  <c r="M1039" i="20"/>
  <c r="L1039" i="20" s="1"/>
  <c r="J1039" i="20" s="1"/>
  <c r="M1038" i="20"/>
  <c r="L1038" i="20" s="1"/>
  <c r="J1038" i="20" s="1"/>
  <c r="M1037" i="20"/>
  <c r="L1037" i="20" s="1"/>
  <c r="J1037" i="20" s="1"/>
  <c r="M1036" i="20"/>
  <c r="L1036" i="20" s="1"/>
  <c r="J1036" i="20" s="1"/>
  <c r="M1035" i="20"/>
  <c r="L1035" i="20" s="1"/>
  <c r="J1035" i="20" s="1"/>
  <c r="M1034" i="20"/>
  <c r="L1034" i="20" s="1"/>
  <c r="J1034" i="20" s="1"/>
  <c r="M1033" i="20"/>
  <c r="L1033" i="20" s="1"/>
  <c r="J1033" i="20" s="1"/>
  <c r="M1032" i="20"/>
  <c r="L1032" i="20" s="1"/>
  <c r="J1032" i="20" s="1"/>
  <c r="M1031" i="20"/>
  <c r="L1031" i="20" s="1"/>
  <c r="J1031" i="20" s="1"/>
  <c r="M1030" i="20"/>
  <c r="L1030" i="20" s="1"/>
  <c r="J1030" i="20" s="1"/>
  <c r="M1029" i="20"/>
  <c r="L1029" i="20" s="1"/>
  <c r="J1029" i="20" s="1"/>
  <c r="M1028" i="20"/>
  <c r="L1028" i="20" s="1"/>
  <c r="J1028" i="20" s="1"/>
  <c r="M1027" i="20"/>
  <c r="L1027" i="20" s="1"/>
  <c r="J1027" i="20" s="1"/>
  <c r="M1025" i="20"/>
  <c r="L1025" i="20" s="1"/>
  <c r="J1025" i="20" s="1"/>
  <c r="M1024" i="20"/>
  <c r="L1024" i="20" s="1"/>
  <c r="J1024" i="20" s="1"/>
  <c r="M1023" i="20"/>
  <c r="L1023" i="20" s="1"/>
  <c r="J1023" i="20" s="1"/>
  <c r="M1022" i="20"/>
  <c r="L1022" i="20" s="1"/>
  <c r="J1022" i="20" s="1"/>
  <c r="M1021" i="20"/>
  <c r="L1021" i="20" s="1"/>
  <c r="J1021" i="20" s="1"/>
  <c r="M1020" i="20"/>
  <c r="L1020" i="20" s="1"/>
  <c r="J1020" i="20" s="1"/>
  <c r="M1019" i="20"/>
  <c r="L1019" i="20" s="1"/>
  <c r="J1019" i="20" s="1"/>
  <c r="M1018" i="20"/>
  <c r="L1018" i="20" s="1"/>
  <c r="J1018" i="20" s="1"/>
  <c r="M1017" i="20"/>
  <c r="L1017" i="20" s="1"/>
  <c r="J1017" i="20" s="1"/>
  <c r="M1016" i="20"/>
  <c r="L1016" i="20" s="1"/>
  <c r="J1016" i="20" s="1"/>
  <c r="M1015" i="20"/>
  <c r="L1015" i="20" s="1"/>
  <c r="J1015" i="20" s="1"/>
  <c r="M1014" i="20"/>
  <c r="L1014" i="20" s="1"/>
  <c r="J1014" i="20" s="1"/>
  <c r="M1013" i="20"/>
  <c r="L1013" i="20" s="1"/>
  <c r="J1013" i="20" s="1"/>
  <c r="M1012" i="20"/>
  <c r="L1012" i="20" s="1"/>
  <c r="J1012" i="20" s="1"/>
  <c r="M1011" i="20"/>
  <c r="L1011" i="20" s="1"/>
  <c r="J1011" i="20" s="1"/>
  <c r="M1010" i="20"/>
  <c r="L1010" i="20" s="1"/>
  <c r="J1010" i="20" s="1"/>
  <c r="M1009" i="20"/>
  <c r="L1009" i="20" s="1"/>
  <c r="J1009" i="20" s="1"/>
  <c r="M1008" i="20"/>
  <c r="L1008" i="20" s="1"/>
  <c r="J1008" i="20" s="1"/>
  <c r="M1007" i="20"/>
  <c r="L1007" i="20" s="1"/>
  <c r="J1007" i="20" s="1"/>
  <c r="M1006" i="20"/>
  <c r="L1006" i="20" s="1"/>
  <c r="J1006" i="20" s="1"/>
  <c r="M1005" i="20"/>
  <c r="L1005" i="20" s="1"/>
  <c r="J1005" i="20" s="1"/>
  <c r="M1004" i="20"/>
  <c r="L1004" i="20" s="1"/>
  <c r="J1004" i="20" s="1"/>
  <c r="M1003" i="20"/>
  <c r="L1003" i="20" s="1"/>
  <c r="J1003" i="20" s="1"/>
  <c r="M1002" i="20"/>
  <c r="L1002" i="20" s="1"/>
  <c r="J1002" i="20" s="1"/>
  <c r="M1001" i="20"/>
  <c r="L1001" i="20" s="1"/>
  <c r="J1001" i="20" s="1"/>
  <c r="M1000" i="20"/>
  <c r="L1000" i="20" s="1"/>
  <c r="J1000" i="20" s="1"/>
  <c r="M999" i="20"/>
  <c r="L999" i="20" s="1"/>
  <c r="J999" i="20" s="1"/>
  <c r="M998" i="20"/>
  <c r="L998" i="20" s="1"/>
  <c r="J998" i="20" s="1"/>
  <c r="M997" i="20"/>
  <c r="L997" i="20" s="1"/>
  <c r="J997" i="20" s="1"/>
  <c r="M996" i="20"/>
  <c r="L996" i="20" s="1"/>
  <c r="J996" i="20" s="1"/>
  <c r="M995" i="20"/>
  <c r="L995" i="20" s="1"/>
  <c r="J995" i="20" s="1"/>
  <c r="M994" i="20"/>
  <c r="L994" i="20" s="1"/>
  <c r="J994" i="20" s="1"/>
  <c r="M993" i="20"/>
  <c r="L993" i="20" s="1"/>
  <c r="J993" i="20" s="1"/>
  <c r="M992" i="20"/>
  <c r="L992" i="20" s="1"/>
  <c r="J992" i="20" s="1"/>
  <c r="M990" i="20"/>
  <c r="L990" i="20" s="1"/>
  <c r="J990" i="20" s="1"/>
  <c r="M989" i="20"/>
  <c r="L989" i="20" s="1"/>
  <c r="J989" i="20" s="1"/>
  <c r="M988" i="20"/>
  <c r="L988" i="20" s="1"/>
  <c r="J988" i="20" s="1"/>
  <c r="M987" i="20"/>
  <c r="L987" i="20" s="1"/>
  <c r="J987" i="20" s="1"/>
  <c r="M986" i="20"/>
  <c r="L986" i="20" s="1"/>
  <c r="J986" i="20" s="1"/>
  <c r="M985" i="20"/>
  <c r="L985" i="20" s="1"/>
  <c r="J985" i="20" s="1"/>
  <c r="M984" i="20"/>
  <c r="L984" i="20" s="1"/>
  <c r="J984" i="20" s="1"/>
  <c r="M983" i="20"/>
  <c r="L983" i="20" s="1"/>
  <c r="J983" i="20" s="1"/>
  <c r="M982" i="20"/>
  <c r="L982" i="20" s="1"/>
  <c r="J982" i="20" s="1"/>
  <c r="M981" i="20"/>
  <c r="L981" i="20" s="1"/>
  <c r="J981" i="20" s="1"/>
  <c r="M980" i="20"/>
  <c r="L980" i="20" s="1"/>
  <c r="J980" i="20" s="1"/>
  <c r="M979" i="20"/>
  <c r="L979" i="20" s="1"/>
  <c r="J979" i="20" s="1"/>
  <c r="M978" i="20"/>
  <c r="L978" i="20" s="1"/>
  <c r="J978" i="20" s="1"/>
  <c r="M977" i="20"/>
  <c r="L977" i="20" s="1"/>
  <c r="J977" i="20" s="1"/>
  <c r="M976" i="20"/>
  <c r="L976" i="20" s="1"/>
  <c r="J976" i="20" s="1"/>
  <c r="M975" i="20"/>
  <c r="L975" i="20" s="1"/>
  <c r="J975" i="20" s="1"/>
  <c r="M974" i="20"/>
  <c r="L974" i="20" s="1"/>
  <c r="J974" i="20" s="1"/>
  <c r="M973" i="20"/>
  <c r="L973" i="20" s="1"/>
  <c r="J973" i="20" s="1"/>
  <c r="M972" i="20"/>
  <c r="L972" i="20" s="1"/>
  <c r="J972" i="20" s="1"/>
  <c r="M971" i="20"/>
  <c r="L971" i="20" s="1"/>
  <c r="J971" i="20" s="1"/>
  <c r="M970" i="20"/>
  <c r="L970" i="20" s="1"/>
  <c r="J970" i="20" s="1"/>
  <c r="M969" i="20"/>
  <c r="L969" i="20" s="1"/>
  <c r="J969" i="20" s="1"/>
  <c r="M968" i="20"/>
  <c r="L968" i="20" s="1"/>
  <c r="J968" i="20" s="1"/>
  <c r="M967" i="20"/>
  <c r="L967" i="20" s="1"/>
  <c r="J967" i="20" s="1"/>
  <c r="M966" i="20"/>
  <c r="L966" i="20" s="1"/>
  <c r="J966" i="20" s="1"/>
  <c r="M965" i="20"/>
  <c r="L965" i="20" s="1"/>
  <c r="J965" i="20" s="1"/>
  <c r="M964" i="20"/>
  <c r="L964" i="20" s="1"/>
  <c r="J964" i="20" s="1"/>
  <c r="M963" i="20"/>
  <c r="L963" i="20" s="1"/>
  <c r="J963" i="20" s="1"/>
  <c r="M962" i="20"/>
  <c r="L962" i="20" s="1"/>
  <c r="J962" i="20" s="1"/>
  <c r="M961" i="20"/>
  <c r="L961" i="20" s="1"/>
  <c r="J961" i="20" s="1"/>
  <c r="M960" i="20"/>
  <c r="L960" i="20" s="1"/>
  <c r="J960" i="20" s="1"/>
  <c r="M959" i="20"/>
  <c r="L959" i="20" s="1"/>
  <c r="J959" i="20" s="1"/>
  <c r="M958" i="20"/>
  <c r="L958" i="20" s="1"/>
  <c r="J958" i="20" s="1"/>
  <c r="M956" i="20"/>
  <c r="L956" i="20" s="1"/>
  <c r="J956" i="20" s="1"/>
  <c r="M955" i="20"/>
  <c r="L955" i="20" s="1"/>
  <c r="J955" i="20" s="1"/>
  <c r="M954" i="20"/>
  <c r="L954" i="20" s="1"/>
  <c r="J954" i="20" s="1"/>
  <c r="M953" i="20"/>
  <c r="L953" i="20" s="1"/>
  <c r="J953" i="20" s="1"/>
  <c r="M952" i="20"/>
  <c r="L952" i="20" s="1"/>
  <c r="J952" i="20" s="1"/>
  <c r="M951" i="20"/>
  <c r="L951" i="20" s="1"/>
  <c r="J951" i="20" s="1"/>
  <c r="M950" i="20"/>
  <c r="L950" i="20" s="1"/>
  <c r="J950" i="20" s="1"/>
  <c r="M949" i="20"/>
  <c r="L949" i="20" s="1"/>
  <c r="J949" i="20" s="1"/>
  <c r="M948" i="20"/>
  <c r="L948" i="20" s="1"/>
  <c r="J948" i="20" s="1"/>
  <c r="M947" i="20"/>
  <c r="L947" i="20" s="1"/>
  <c r="J947" i="20" s="1"/>
  <c r="M946" i="20"/>
  <c r="L946" i="20" s="1"/>
  <c r="J946" i="20" s="1"/>
  <c r="M945" i="20"/>
  <c r="L945" i="20" s="1"/>
  <c r="J945" i="20" s="1"/>
  <c r="M944" i="20"/>
  <c r="L944" i="20" s="1"/>
  <c r="J944" i="20" s="1"/>
  <c r="M943" i="20"/>
  <c r="L943" i="20" s="1"/>
  <c r="J943" i="20" s="1"/>
  <c r="M942" i="20"/>
  <c r="L942" i="20" s="1"/>
  <c r="J942" i="20" s="1"/>
  <c r="M941" i="20"/>
  <c r="L941" i="20" s="1"/>
  <c r="J941" i="20" s="1"/>
  <c r="M940" i="20"/>
  <c r="L940" i="20" s="1"/>
  <c r="J940" i="20" s="1"/>
  <c r="M939" i="20"/>
  <c r="L939" i="20" s="1"/>
  <c r="J939" i="20" s="1"/>
  <c r="M938" i="20"/>
  <c r="L938" i="20" s="1"/>
  <c r="J938" i="20" s="1"/>
  <c r="M937" i="20"/>
  <c r="L937" i="20" s="1"/>
  <c r="J937" i="20" s="1"/>
  <c r="M936" i="20"/>
  <c r="L936" i="20" s="1"/>
  <c r="J936" i="20" s="1"/>
  <c r="M935" i="20"/>
  <c r="L935" i="20" s="1"/>
  <c r="J935" i="20" s="1"/>
  <c r="M934" i="20"/>
  <c r="L934" i="20" s="1"/>
  <c r="J934" i="20" s="1"/>
  <c r="M933" i="20"/>
  <c r="L933" i="20" s="1"/>
  <c r="J933" i="20" s="1"/>
  <c r="M932" i="20"/>
  <c r="L932" i="20" s="1"/>
  <c r="J932" i="20" s="1"/>
  <c r="M931" i="20"/>
  <c r="L931" i="20" s="1"/>
  <c r="J931" i="20" s="1"/>
  <c r="M930" i="20"/>
  <c r="L930" i="20" s="1"/>
  <c r="J930" i="20" s="1"/>
  <c r="M929" i="20"/>
  <c r="L929" i="20" s="1"/>
  <c r="J929" i="20" s="1"/>
  <c r="M928" i="20"/>
  <c r="L928" i="20" s="1"/>
  <c r="J928" i="20" s="1"/>
  <c r="M927" i="20"/>
  <c r="L927" i="20" s="1"/>
  <c r="J927" i="20" s="1"/>
  <c r="M926" i="20"/>
  <c r="L926" i="20" s="1"/>
  <c r="J926" i="20" s="1"/>
  <c r="M925" i="20"/>
  <c r="L925" i="20" s="1"/>
  <c r="J925" i="20" s="1"/>
  <c r="M924" i="20"/>
  <c r="L924" i="20" s="1"/>
  <c r="J924" i="20" s="1"/>
  <c r="M922" i="20"/>
  <c r="L922" i="20" s="1"/>
  <c r="J922" i="20" s="1"/>
  <c r="M921" i="20"/>
  <c r="L921" i="20" s="1"/>
  <c r="J921" i="20" s="1"/>
  <c r="M920" i="20"/>
  <c r="L920" i="20" s="1"/>
  <c r="J920" i="20" s="1"/>
  <c r="M919" i="20"/>
  <c r="L919" i="20" s="1"/>
  <c r="J919" i="20" s="1"/>
  <c r="M918" i="20"/>
  <c r="L918" i="20" s="1"/>
  <c r="J918" i="20" s="1"/>
  <c r="M917" i="20"/>
  <c r="L917" i="20" s="1"/>
  <c r="J917" i="20" s="1"/>
  <c r="M916" i="20"/>
  <c r="L916" i="20" s="1"/>
  <c r="J916" i="20" s="1"/>
  <c r="M915" i="20"/>
  <c r="L915" i="20" s="1"/>
  <c r="J915" i="20" s="1"/>
  <c r="M914" i="20"/>
  <c r="L914" i="20" s="1"/>
  <c r="J914" i="20" s="1"/>
  <c r="M913" i="20"/>
  <c r="L913" i="20" s="1"/>
  <c r="J913" i="20" s="1"/>
  <c r="M912" i="20"/>
  <c r="L912" i="20" s="1"/>
  <c r="J912" i="20" s="1"/>
  <c r="M911" i="20"/>
  <c r="L911" i="20" s="1"/>
  <c r="J911" i="20" s="1"/>
  <c r="M910" i="20"/>
  <c r="L910" i="20" s="1"/>
  <c r="J910" i="20" s="1"/>
  <c r="M909" i="20"/>
  <c r="L909" i="20" s="1"/>
  <c r="J909" i="20" s="1"/>
  <c r="M908" i="20"/>
  <c r="L908" i="20" s="1"/>
  <c r="J908" i="20" s="1"/>
  <c r="M907" i="20"/>
  <c r="L907" i="20" s="1"/>
  <c r="J907" i="20" s="1"/>
  <c r="M906" i="20"/>
  <c r="L906" i="20" s="1"/>
  <c r="J906" i="20" s="1"/>
  <c r="M905" i="20"/>
  <c r="L905" i="20" s="1"/>
  <c r="J905" i="20" s="1"/>
  <c r="M904" i="20"/>
  <c r="L904" i="20" s="1"/>
  <c r="J904" i="20" s="1"/>
  <c r="M903" i="20"/>
  <c r="L903" i="20" s="1"/>
  <c r="J903" i="20" s="1"/>
  <c r="M902" i="20"/>
  <c r="L902" i="20" s="1"/>
  <c r="J902" i="20" s="1"/>
  <c r="M901" i="20"/>
  <c r="L901" i="20" s="1"/>
  <c r="J901" i="20" s="1"/>
  <c r="M900" i="20"/>
  <c r="L900" i="20" s="1"/>
  <c r="J900" i="20" s="1"/>
  <c r="M899" i="20"/>
  <c r="L899" i="20" s="1"/>
  <c r="J899" i="20" s="1"/>
  <c r="M898" i="20"/>
  <c r="L898" i="20" s="1"/>
  <c r="J898" i="20" s="1"/>
  <c r="M897" i="20"/>
  <c r="L897" i="20" s="1"/>
  <c r="J897" i="20" s="1"/>
  <c r="M896" i="20"/>
  <c r="L896" i="20" s="1"/>
  <c r="J896" i="20" s="1"/>
  <c r="M895" i="20"/>
  <c r="L895" i="20" s="1"/>
  <c r="J895" i="20" s="1"/>
  <c r="M894" i="20"/>
  <c r="L894" i="20" s="1"/>
  <c r="J894" i="20" s="1"/>
  <c r="M893" i="20"/>
  <c r="L893" i="20" s="1"/>
  <c r="J893" i="20" s="1"/>
  <c r="M892" i="20"/>
  <c r="L892" i="20" s="1"/>
  <c r="J892" i="20" s="1"/>
  <c r="M891" i="20"/>
  <c r="L891" i="20" s="1"/>
  <c r="J891" i="20" s="1"/>
  <c r="M890" i="20"/>
  <c r="L890" i="20" s="1"/>
  <c r="J890" i="20" s="1"/>
  <c r="M889" i="20"/>
  <c r="L889" i="20" s="1"/>
  <c r="J889" i="20" s="1"/>
  <c r="M887" i="20"/>
  <c r="L887" i="20" s="1"/>
  <c r="J887" i="20" s="1"/>
  <c r="M886" i="20"/>
  <c r="L886" i="20" s="1"/>
  <c r="J886" i="20" s="1"/>
  <c r="M885" i="20"/>
  <c r="L885" i="20" s="1"/>
  <c r="J885" i="20" s="1"/>
  <c r="M884" i="20"/>
  <c r="L884" i="20" s="1"/>
  <c r="J884" i="20" s="1"/>
  <c r="M883" i="20"/>
  <c r="L883" i="20" s="1"/>
  <c r="J883" i="20" s="1"/>
  <c r="M882" i="20"/>
  <c r="L882" i="20" s="1"/>
  <c r="J882" i="20" s="1"/>
  <c r="M881" i="20"/>
  <c r="L881" i="20" s="1"/>
  <c r="J881" i="20" s="1"/>
  <c r="M880" i="20"/>
  <c r="L880" i="20" s="1"/>
  <c r="J880" i="20" s="1"/>
  <c r="M879" i="20"/>
  <c r="L879" i="20" s="1"/>
  <c r="J879" i="20" s="1"/>
  <c r="M878" i="20"/>
  <c r="L878" i="20" s="1"/>
  <c r="J878" i="20" s="1"/>
  <c r="M877" i="20"/>
  <c r="L877" i="20" s="1"/>
  <c r="J877" i="20" s="1"/>
  <c r="M876" i="20"/>
  <c r="L876" i="20" s="1"/>
  <c r="J876" i="20" s="1"/>
  <c r="M875" i="20"/>
  <c r="L875" i="20" s="1"/>
  <c r="J875" i="20" s="1"/>
  <c r="M874" i="20"/>
  <c r="L874" i="20" s="1"/>
  <c r="J874" i="20" s="1"/>
  <c r="M873" i="20"/>
  <c r="L873" i="20" s="1"/>
  <c r="J873" i="20" s="1"/>
  <c r="M872" i="20"/>
  <c r="L872" i="20" s="1"/>
  <c r="J872" i="20" s="1"/>
  <c r="M871" i="20"/>
  <c r="L871" i="20" s="1"/>
  <c r="J871" i="20" s="1"/>
  <c r="M870" i="20"/>
  <c r="L870" i="20" s="1"/>
  <c r="J870" i="20" s="1"/>
  <c r="M869" i="20"/>
  <c r="L869" i="20" s="1"/>
  <c r="J869" i="20" s="1"/>
  <c r="M868" i="20"/>
  <c r="L868" i="20" s="1"/>
  <c r="J868" i="20" s="1"/>
  <c r="M867" i="20"/>
  <c r="L867" i="20" s="1"/>
  <c r="J867" i="20" s="1"/>
  <c r="M866" i="20"/>
  <c r="L866" i="20" s="1"/>
  <c r="J866" i="20" s="1"/>
  <c r="M865" i="20"/>
  <c r="L865" i="20" s="1"/>
  <c r="J865" i="20" s="1"/>
  <c r="M864" i="20"/>
  <c r="L864" i="20" s="1"/>
  <c r="J864" i="20" s="1"/>
  <c r="M863" i="20"/>
  <c r="L863" i="20" s="1"/>
  <c r="J863" i="20" s="1"/>
  <c r="M862" i="20"/>
  <c r="L862" i="20" s="1"/>
  <c r="J862" i="20" s="1"/>
  <c r="M861" i="20"/>
  <c r="L861" i="20" s="1"/>
  <c r="J861" i="20" s="1"/>
  <c r="M860" i="20"/>
  <c r="L860" i="20" s="1"/>
  <c r="J860" i="20" s="1"/>
  <c r="M859" i="20"/>
  <c r="L859" i="20" s="1"/>
  <c r="J859" i="20" s="1"/>
  <c r="M858" i="20"/>
  <c r="L858" i="20" s="1"/>
  <c r="J858" i="20" s="1"/>
  <c r="M857" i="20"/>
  <c r="L857" i="20" s="1"/>
  <c r="J857" i="20" s="1"/>
  <c r="M856" i="20"/>
  <c r="L856" i="20" s="1"/>
  <c r="J856" i="20" s="1"/>
  <c r="M855" i="20"/>
  <c r="L855" i="20" s="1"/>
  <c r="J855" i="20" s="1"/>
  <c r="M854" i="20"/>
  <c r="L854" i="20" s="1"/>
  <c r="J854" i="20" s="1"/>
  <c r="M852" i="20"/>
  <c r="L852" i="20" s="1"/>
  <c r="J852" i="20" s="1"/>
  <c r="M851" i="20"/>
  <c r="L851" i="20" s="1"/>
  <c r="J851" i="20" s="1"/>
  <c r="M850" i="20"/>
  <c r="L850" i="20" s="1"/>
  <c r="J850" i="20" s="1"/>
  <c r="M849" i="20"/>
  <c r="L849" i="20" s="1"/>
  <c r="J849" i="20" s="1"/>
  <c r="M848" i="20"/>
  <c r="L848" i="20" s="1"/>
  <c r="J848" i="20" s="1"/>
  <c r="M847" i="20"/>
  <c r="L847" i="20" s="1"/>
  <c r="J847" i="20" s="1"/>
  <c r="M846" i="20"/>
  <c r="L846" i="20" s="1"/>
  <c r="J846" i="20" s="1"/>
  <c r="M845" i="20"/>
  <c r="L845" i="20" s="1"/>
  <c r="J845" i="20" s="1"/>
  <c r="M844" i="20"/>
  <c r="L844" i="20" s="1"/>
  <c r="J844" i="20" s="1"/>
  <c r="M843" i="20"/>
  <c r="L843" i="20" s="1"/>
  <c r="J843" i="20" s="1"/>
  <c r="M842" i="20"/>
  <c r="L842" i="20" s="1"/>
  <c r="J842" i="20" s="1"/>
  <c r="M841" i="20"/>
  <c r="L841" i="20" s="1"/>
  <c r="J841" i="20" s="1"/>
  <c r="M840" i="20"/>
  <c r="L840" i="20" s="1"/>
  <c r="J840" i="20" s="1"/>
  <c r="M839" i="20"/>
  <c r="L839" i="20" s="1"/>
  <c r="J839" i="20" s="1"/>
  <c r="M838" i="20"/>
  <c r="L838" i="20" s="1"/>
  <c r="J838" i="20" s="1"/>
  <c r="M837" i="20"/>
  <c r="L837" i="20" s="1"/>
  <c r="J837" i="20" s="1"/>
  <c r="M836" i="20"/>
  <c r="L836" i="20" s="1"/>
  <c r="J836" i="20" s="1"/>
  <c r="M835" i="20"/>
  <c r="L835" i="20" s="1"/>
  <c r="J835" i="20" s="1"/>
  <c r="M834" i="20"/>
  <c r="L834" i="20" s="1"/>
  <c r="J834" i="20" s="1"/>
  <c r="M833" i="20"/>
  <c r="L833" i="20" s="1"/>
  <c r="J833" i="20" s="1"/>
  <c r="M832" i="20"/>
  <c r="L832" i="20" s="1"/>
  <c r="J832" i="20" s="1"/>
  <c r="M831" i="20"/>
  <c r="L831" i="20" s="1"/>
  <c r="J831" i="20" s="1"/>
  <c r="M830" i="20"/>
  <c r="L830" i="20" s="1"/>
  <c r="J830" i="20" s="1"/>
  <c r="M829" i="20"/>
  <c r="L829" i="20" s="1"/>
  <c r="J829" i="20" s="1"/>
  <c r="M828" i="20"/>
  <c r="L828" i="20" s="1"/>
  <c r="J828" i="20" s="1"/>
  <c r="M827" i="20"/>
  <c r="L827" i="20" s="1"/>
  <c r="J827" i="20" s="1"/>
  <c r="M826" i="20"/>
  <c r="L826" i="20" s="1"/>
  <c r="J826" i="20" s="1"/>
  <c r="M825" i="20"/>
  <c r="L825" i="20" s="1"/>
  <c r="J825" i="20" s="1"/>
  <c r="M824" i="20"/>
  <c r="L824" i="20" s="1"/>
  <c r="J824" i="20" s="1"/>
  <c r="M823" i="20"/>
  <c r="L823" i="20" s="1"/>
  <c r="J823" i="20" s="1"/>
  <c r="M822" i="20"/>
  <c r="L822" i="20" s="1"/>
  <c r="J822" i="20" s="1"/>
  <c r="M821" i="20"/>
  <c r="L821" i="20" s="1"/>
  <c r="J821" i="20" s="1"/>
  <c r="M820" i="20"/>
  <c r="L820" i="20" s="1"/>
  <c r="J820" i="20" s="1"/>
  <c r="M819" i="20"/>
  <c r="L819" i="20" s="1"/>
  <c r="J819" i="20" s="1"/>
  <c r="M818" i="20"/>
  <c r="L818" i="20" s="1"/>
  <c r="J818" i="20" s="1"/>
  <c r="M816" i="20"/>
  <c r="L816" i="20" s="1"/>
  <c r="J816" i="20" s="1"/>
  <c r="M815" i="20"/>
  <c r="L815" i="20" s="1"/>
  <c r="J815" i="20" s="1"/>
  <c r="M814" i="20"/>
  <c r="L814" i="20" s="1"/>
  <c r="J814" i="20" s="1"/>
  <c r="M813" i="20"/>
  <c r="L813" i="20" s="1"/>
  <c r="J813" i="20" s="1"/>
  <c r="M812" i="20"/>
  <c r="L812" i="20" s="1"/>
  <c r="J812" i="20" s="1"/>
  <c r="M811" i="20"/>
  <c r="L811" i="20" s="1"/>
  <c r="J811" i="20" s="1"/>
  <c r="M810" i="20"/>
  <c r="L810" i="20" s="1"/>
  <c r="J810" i="20" s="1"/>
  <c r="M809" i="20"/>
  <c r="L809" i="20" s="1"/>
  <c r="J809" i="20" s="1"/>
  <c r="M808" i="20"/>
  <c r="L808" i="20" s="1"/>
  <c r="J808" i="20" s="1"/>
  <c r="M807" i="20"/>
  <c r="L807" i="20" s="1"/>
  <c r="J807" i="20" s="1"/>
  <c r="M806" i="20"/>
  <c r="L806" i="20" s="1"/>
  <c r="J806" i="20" s="1"/>
  <c r="M805" i="20"/>
  <c r="L805" i="20" s="1"/>
  <c r="J805" i="20" s="1"/>
  <c r="M804" i="20"/>
  <c r="L804" i="20" s="1"/>
  <c r="J804" i="20" s="1"/>
  <c r="M803" i="20"/>
  <c r="L803" i="20" s="1"/>
  <c r="J803" i="20" s="1"/>
  <c r="M802" i="20"/>
  <c r="L802" i="20" s="1"/>
  <c r="J802" i="20" s="1"/>
  <c r="M801" i="20"/>
  <c r="L801" i="20" s="1"/>
  <c r="J801" i="20" s="1"/>
  <c r="M800" i="20"/>
  <c r="L800" i="20" s="1"/>
  <c r="J800" i="20" s="1"/>
  <c r="M799" i="20"/>
  <c r="L799" i="20" s="1"/>
  <c r="J799" i="20" s="1"/>
  <c r="M798" i="20"/>
  <c r="L798" i="20" s="1"/>
  <c r="J798" i="20" s="1"/>
  <c r="M797" i="20"/>
  <c r="L797" i="20" s="1"/>
  <c r="J797" i="20" s="1"/>
  <c r="M796" i="20"/>
  <c r="L796" i="20" s="1"/>
  <c r="J796" i="20" s="1"/>
  <c r="M795" i="20"/>
  <c r="L795" i="20" s="1"/>
  <c r="J795" i="20" s="1"/>
  <c r="M794" i="20"/>
  <c r="L794" i="20" s="1"/>
  <c r="J794" i="20" s="1"/>
  <c r="M793" i="20"/>
  <c r="L793" i="20" s="1"/>
  <c r="J793" i="20" s="1"/>
  <c r="M792" i="20"/>
  <c r="L792" i="20" s="1"/>
  <c r="J792" i="20" s="1"/>
  <c r="M791" i="20"/>
  <c r="L791" i="20" s="1"/>
  <c r="J791" i="20" s="1"/>
  <c r="M790" i="20"/>
  <c r="L790" i="20" s="1"/>
  <c r="J790" i="20" s="1"/>
  <c r="M789" i="20"/>
  <c r="L789" i="20" s="1"/>
  <c r="J789" i="20" s="1"/>
  <c r="M788" i="20"/>
  <c r="L788" i="20" s="1"/>
  <c r="J788" i="20" s="1"/>
  <c r="M787" i="20"/>
  <c r="L787" i="20" s="1"/>
  <c r="J787" i="20" s="1"/>
  <c r="M786" i="20"/>
  <c r="L786" i="20" s="1"/>
  <c r="J786" i="20" s="1"/>
  <c r="M785" i="20"/>
  <c r="L785" i="20" s="1"/>
  <c r="J785" i="20" s="1"/>
  <c r="M784" i="20"/>
  <c r="L784" i="20" s="1"/>
  <c r="J784" i="20" s="1"/>
  <c r="M782" i="20"/>
  <c r="L782" i="20" s="1"/>
  <c r="J782" i="20" s="1"/>
  <c r="M781" i="20"/>
  <c r="L781" i="20" s="1"/>
  <c r="J781" i="20" s="1"/>
  <c r="M780" i="20"/>
  <c r="L780" i="20" s="1"/>
  <c r="J780" i="20" s="1"/>
  <c r="M779" i="20"/>
  <c r="L779" i="20" s="1"/>
  <c r="J779" i="20" s="1"/>
  <c r="M778" i="20"/>
  <c r="L778" i="20" s="1"/>
  <c r="J778" i="20" s="1"/>
  <c r="M777" i="20"/>
  <c r="L777" i="20" s="1"/>
  <c r="J777" i="20" s="1"/>
  <c r="M776" i="20"/>
  <c r="L776" i="20" s="1"/>
  <c r="J776" i="20" s="1"/>
  <c r="M775" i="20"/>
  <c r="L775" i="20" s="1"/>
  <c r="J775" i="20" s="1"/>
  <c r="M774" i="20"/>
  <c r="L774" i="20" s="1"/>
  <c r="J774" i="20" s="1"/>
  <c r="M773" i="20"/>
  <c r="L773" i="20" s="1"/>
  <c r="J773" i="20" s="1"/>
  <c r="M772" i="20"/>
  <c r="L772" i="20" s="1"/>
  <c r="J772" i="20" s="1"/>
  <c r="M771" i="20"/>
  <c r="L771" i="20" s="1"/>
  <c r="J771" i="20" s="1"/>
  <c r="M770" i="20"/>
  <c r="L770" i="20" s="1"/>
  <c r="J770" i="20" s="1"/>
  <c r="M769" i="20"/>
  <c r="L769" i="20" s="1"/>
  <c r="J769" i="20" s="1"/>
  <c r="M768" i="20"/>
  <c r="L768" i="20" s="1"/>
  <c r="J768" i="20" s="1"/>
  <c r="M767" i="20"/>
  <c r="L767" i="20" s="1"/>
  <c r="J767" i="20" s="1"/>
  <c r="M766" i="20"/>
  <c r="L766" i="20" s="1"/>
  <c r="J766" i="20" s="1"/>
  <c r="M765" i="20"/>
  <c r="L765" i="20" s="1"/>
  <c r="J765" i="20" s="1"/>
  <c r="M764" i="20"/>
  <c r="L764" i="20" s="1"/>
  <c r="J764" i="20" s="1"/>
  <c r="M763" i="20"/>
  <c r="L763" i="20" s="1"/>
  <c r="J763" i="20" s="1"/>
  <c r="M762" i="20"/>
  <c r="L762" i="20" s="1"/>
  <c r="J762" i="20" s="1"/>
  <c r="M761" i="20"/>
  <c r="L761" i="20" s="1"/>
  <c r="J761" i="20" s="1"/>
  <c r="M760" i="20"/>
  <c r="L760" i="20" s="1"/>
  <c r="J760" i="20" s="1"/>
  <c r="M759" i="20"/>
  <c r="L759" i="20" s="1"/>
  <c r="J759" i="20" s="1"/>
  <c r="M758" i="20"/>
  <c r="L758" i="20" s="1"/>
  <c r="J758" i="20" s="1"/>
  <c r="M757" i="20"/>
  <c r="L757" i="20" s="1"/>
  <c r="J757" i="20" s="1"/>
  <c r="M756" i="20"/>
  <c r="L756" i="20" s="1"/>
  <c r="J756" i="20" s="1"/>
  <c r="M755" i="20"/>
  <c r="L755" i="20" s="1"/>
  <c r="J755" i="20" s="1"/>
  <c r="M754" i="20"/>
  <c r="L754" i="20" s="1"/>
  <c r="J754" i="20" s="1"/>
  <c r="M753" i="20"/>
  <c r="L753" i="20" s="1"/>
  <c r="J753" i="20" s="1"/>
  <c r="M752" i="20"/>
  <c r="L752" i="20" s="1"/>
  <c r="J752" i="20" s="1"/>
  <c r="M751" i="20"/>
  <c r="L751" i="20" s="1"/>
  <c r="J751" i="20" s="1"/>
  <c r="M750" i="20"/>
  <c r="L750" i="20" s="1"/>
  <c r="J750" i="20" s="1"/>
  <c r="M749" i="20"/>
  <c r="L749" i="20" s="1"/>
  <c r="J749" i="20" s="1"/>
  <c r="M747" i="20"/>
  <c r="L747" i="20" s="1"/>
  <c r="J747" i="20" s="1"/>
  <c r="M746" i="20"/>
  <c r="L746" i="20" s="1"/>
  <c r="J746" i="20" s="1"/>
  <c r="M745" i="20"/>
  <c r="L745" i="20" s="1"/>
  <c r="J745" i="20" s="1"/>
  <c r="M744" i="20"/>
  <c r="L744" i="20" s="1"/>
  <c r="J744" i="20" s="1"/>
  <c r="M743" i="20"/>
  <c r="L743" i="20" s="1"/>
  <c r="J743" i="20" s="1"/>
  <c r="M742" i="20"/>
  <c r="L742" i="20" s="1"/>
  <c r="J742" i="20" s="1"/>
  <c r="M741" i="20"/>
  <c r="L741" i="20" s="1"/>
  <c r="J741" i="20" s="1"/>
  <c r="M740" i="20"/>
  <c r="L740" i="20" s="1"/>
  <c r="J740" i="20" s="1"/>
  <c r="M739" i="20"/>
  <c r="L739" i="20" s="1"/>
  <c r="J739" i="20" s="1"/>
  <c r="M738" i="20"/>
  <c r="L738" i="20" s="1"/>
  <c r="J738" i="20" s="1"/>
  <c r="M737" i="20"/>
  <c r="L737" i="20" s="1"/>
  <c r="J737" i="20" s="1"/>
  <c r="M736" i="20"/>
  <c r="L736" i="20" s="1"/>
  <c r="J736" i="20" s="1"/>
  <c r="M735" i="20"/>
  <c r="L735" i="20" s="1"/>
  <c r="J735" i="20" s="1"/>
  <c r="M734" i="20"/>
  <c r="L734" i="20" s="1"/>
  <c r="J734" i="20" s="1"/>
  <c r="M733" i="20"/>
  <c r="L733" i="20" s="1"/>
  <c r="J733" i="20" s="1"/>
  <c r="M732" i="20"/>
  <c r="L732" i="20" s="1"/>
  <c r="J732" i="20" s="1"/>
  <c r="M731" i="20"/>
  <c r="L731" i="20" s="1"/>
  <c r="J731" i="20" s="1"/>
  <c r="M730" i="20"/>
  <c r="L730" i="20" s="1"/>
  <c r="J730" i="20" s="1"/>
  <c r="M729" i="20"/>
  <c r="L729" i="20" s="1"/>
  <c r="J729" i="20" s="1"/>
  <c r="M728" i="20"/>
  <c r="L728" i="20" s="1"/>
  <c r="J728" i="20" s="1"/>
  <c r="M727" i="20"/>
  <c r="L727" i="20" s="1"/>
  <c r="J727" i="20" s="1"/>
  <c r="M726" i="20"/>
  <c r="L726" i="20" s="1"/>
  <c r="J726" i="20" s="1"/>
  <c r="M725" i="20"/>
  <c r="L725" i="20" s="1"/>
  <c r="J725" i="20" s="1"/>
  <c r="M724" i="20"/>
  <c r="L724" i="20" s="1"/>
  <c r="J724" i="20" s="1"/>
  <c r="M723" i="20"/>
  <c r="L723" i="20" s="1"/>
  <c r="J723" i="20" s="1"/>
  <c r="M722" i="20"/>
  <c r="L722" i="20" s="1"/>
  <c r="J722" i="20" s="1"/>
  <c r="M721" i="20"/>
  <c r="L721" i="20" s="1"/>
  <c r="J721" i="20" s="1"/>
  <c r="M720" i="20"/>
  <c r="L720" i="20" s="1"/>
  <c r="J720" i="20" s="1"/>
  <c r="M719" i="20"/>
  <c r="L719" i="20" s="1"/>
  <c r="J719" i="20" s="1"/>
  <c r="M718" i="20"/>
  <c r="L718" i="20" s="1"/>
  <c r="J718" i="20" s="1"/>
  <c r="M717" i="20"/>
  <c r="L717" i="20" s="1"/>
  <c r="J717" i="20" s="1"/>
  <c r="M716" i="20"/>
  <c r="L716" i="20" s="1"/>
  <c r="J716" i="20" s="1"/>
  <c r="M715" i="20"/>
  <c r="L715" i="20" s="1"/>
  <c r="J715" i="20" s="1"/>
  <c r="M713" i="20"/>
  <c r="L713" i="20" s="1"/>
  <c r="J713" i="20" s="1"/>
  <c r="M712" i="20"/>
  <c r="L712" i="20" s="1"/>
  <c r="J712" i="20" s="1"/>
  <c r="M711" i="20"/>
  <c r="L711" i="20" s="1"/>
  <c r="J711" i="20" s="1"/>
  <c r="M710" i="20"/>
  <c r="L710" i="20" s="1"/>
  <c r="J710" i="20" s="1"/>
  <c r="M709" i="20"/>
  <c r="L709" i="20" s="1"/>
  <c r="J709" i="20" s="1"/>
  <c r="M708" i="20"/>
  <c r="L708" i="20" s="1"/>
  <c r="J708" i="20" s="1"/>
  <c r="M707" i="20"/>
  <c r="L707" i="20" s="1"/>
  <c r="J707" i="20" s="1"/>
  <c r="M706" i="20"/>
  <c r="L706" i="20" s="1"/>
  <c r="J706" i="20" s="1"/>
  <c r="M705" i="20"/>
  <c r="L705" i="20" s="1"/>
  <c r="J705" i="20" s="1"/>
  <c r="M704" i="20"/>
  <c r="L704" i="20" s="1"/>
  <c r="J704" i="20" s="1"/>
  <c r="M703" i="20"/>
  <c r="L703" i="20" s="1"/>
  <c r="J703" i="20" s="1"/>
  <c r="M702" i="20"/>
  <c r="L702" i="20" s="1"/>
  <c r="J702" i="20" s="1"/>
  <c r="M701" i="20"/>
  <c r="L701" i="20" s="1"/>
  <c r="J701" i="20" s="1"/>
  <c r="M700" i="20"/>
  <c r="L700" i="20" s="1"/>
  <c r="J700" i="20" s="1"/>
  <c r="M699" i="20"/>
  <c r="L699" i="20" s="1"/>
  <c r="J699" i="20" s="1"/>
  <c r="M698" i="20"/>
  <c r="L698" i="20" s="1"/>
  <c r="J698" i="20" s="1"/>
  <c r="M697" i="20"/>
  <c r="L697" i="20" s="1"/>
  <c r="J697" i="20" s="1"/>
  <c r="M696" i="20"/>
  <c r="L696" i="20" s="1"/>
  <c r="J696" i="20" s="1"/>
  <c r="M695" i="20"/>
  <c r="L695" i="20" s="1"/>
  <c r="J695" i="20" s="1"/>
  <c r="M694" i="20"/>
  <c r="L694" i="20" s="1"/>
  <c r="J694" i="20" s="1"/>
  <c r="M693" i="20"/>
  <c r="L693" i="20" s="1"/>
  <c r="J693" i="20" s="1"/>
  <c r="M692" i="20"/>
  <c r="L692" i="20" s="1"/>
  <c r="J692" i="20" s="1"/>
  <c r="M691" i="20"/>
  <c r="L691" i="20" s="1"/>
  <c r="J691" i="20" s="1"/>
  <c r="M690" i="20"/>
  <c r="L690" i="20" s="1"/>
  <c r="J690" i="20" s="1"/>
  <c r="M689" i="20"/>
  <c r="L689" i="20" s="1"/>
  <c r="J689" i="20" s="1"/>
  <c r="M688" i="20"/>
  <c r="L688" i="20" s="1"/>
  <c r="J688" i="20" s="1"/>
  <c r="M687" i="20"/>
  <c r="L687" i="20" s="1"/>
  <c r="J687" i="20" s="1"/>
  <c r="M686" i="20"/>
  <c r="L686" i="20" s="1"/>
  <c r="J686" i="20" s="1"/>
  <c r="M685" i="20"/>
  <c r="L685" i="20" s="1"/>
  <c r="J685" i="20" s="1"/>
  <c r="M684" i="20"/>
  <c r="L684" i="20" s="1"/>
  <c r="J684" i="20" s="1"/>
  <c r="M683" i="20"/>
  <c r="L683" i="20" s="1"/>
  <c r="J683" i="20" s="1"/>
  <c r="M682" i="20"/>
  <c r="L682" i="20" s="1"/>
  <c r="J682" i="20" s="1"/>
  <c r="M681" i="20"/>
  <c r="L681" i="20" s="1"/>
  <c r="J681" i="20" s="1"/>
  <c r="M680" i="20"/>
  <c r="L680" i="20" s="1"/>
  <c r="J680" i="20" s="1"/>
  <c r="M678" i="20"/>
  <c r="L678" i="20" s="1"/>
  <c r="J678" i="20" s="1"/>
  <c r="M677" i="20"/>
  <c r="L677" i="20" s="1"/>
  <c r="J677" i="20" s="1"/>
  <c r="M676" i="20"/>
  <c r="L676" i="20" s="1"/>
  <c r="J676" i="20" s="1"/>
  <c r="M675" i="20"/>
  <c r="L675" i="20" s="1"/>
  <c r="J675" i="20" s="1"/>
  <c r="M674" i="20"/>
  <c r="L674" i="20" s="1"/>
  <c r="J674" i="20" s="1"/>
  <c r="M673" i="20"/>
  <c r="L673" i="20" s="1"/>
  <c r="J673" i="20" s="1"/>
  <c r="M672" i="20"/>
  <c r="L672" i="20" s="1"/>
  <c r="J672" i="20" s="1"/>
  <c r="M671" i="20"/>
  <c r="L671" i="20" s="1"/>
  <c r="J671" i="20" s="1"/>
  <c r="M670" i="20"/>
  <c r="L670" i="20" s="1"/>
  <c r="J670" i="20" s="1"/>
  <c r="M669" i="20"/>
  <c r="L669" i="20" s="1"/>
  <c r="J669" i="20" s="1"/>
  <c r="M668" i="20"/>
  <c r="L668" i="20" s="1"/>
  <c r="J668" i="20" s="1"/>
  <c r="M667" i="20"/>
  <c r="L667" i="20" s="1"/>
  <c r="J667" i="20" s="1"/>
  <c r="M666" i="20"/>
  <c r="L666" i="20" s="1"/>
  <c r="J666" i="20" s="1"/>
  <c r="M665" i="20"/>
  <c r="L665" i="20" s="1"/>
  <c r="J665" i="20" s="1"/>
  <c r="M664" i="20"/>
  <c r="L664" i="20" s="1"/>
  <c r="J664" i="20" s="1"/>
  <c r="M663" i="20"/>
  <c r="L663" i="20" s="1"/>
  <c r="J663" i="20" s="1"/>
  <c r="M662" i="20"/>
  <c r="L662" i="20" s="1"/>
  <c r="J662" i="20" s="1"/>
  <c r="M661" i="20"/>
  <c r="L661" i="20" s="1"/>
  <c r="J661" i="20" s="1"/>
  <c r="M660" i="20"/>
  <c r="L660" i="20" s="1"/>
  <c r="J660" i="20" s="1"/>
  <c r="M659" i="20"/>
  <c r="L659" i="20" s="1"/>
  <c r="J659" i="20" s="1"/>
  <c r="M658" i="20"/>
  <c r="L658" i="20" s="1"/>
  <c r="J658" i="20" s="1"/>
  <c r="M657" i="20"/>
  <c r="L657" i="20" s="1"/>
  <c r="J657" i="20" s="1"/>
  <c r="M656" i="20"/>
  <c r="L656" i="20" s="1"/>
  <c r="J656" i="20" s="1"/>
  <c r="M655" i="20"/>
  <c r="L655" i="20" s="1"/>
  <c r="J655" i="20" s="1"/>
  <c r="M654" i="20"/>
  <c r="L654" i="20" s="1"/>
  <c r="J654" i="20" s="1"/>
  <c r="M653" i="20"/>
  <c r="L653" i="20" s="1"/>
  <c r="J653" i="20" s="1"/>
  <c r="M652" i="20"/>
  <c r="L652" i="20" s="1"/>
  <c r="J652" i="20" s="1"/>
  <c r="M651" i="20"/>
  <c r="L651" i="20" s="1"/>
  <c r="J651" i="20" s="1"/>
  <c r="M650" i="20"/>
  <c r="L650" i="20" s="1"/>
  <c r="J650" i="20" s="1"/>
  <c r="M649" i="20"/>
  <c r="L649" i="20" s="1"/>
  <c r="J649" i="20" s="1"/>
  <c r="M648" i="20"/>
  <c r="L648" i="20" s="1"/>
  <c r="J648" i="20" s="1"/>
  <c r="M647" i="20"/>
  <c r="L647" i="20" s="1"/>
  <c r="J647" i="20" s="1"/>
  <c r="M646" i="20"/>
  <c r="L646" i="20" s="1"/>
  <c r="J646" i="20" s="1"/>
  <c r="M645" i="20"/>
  <c r="L645" i="20" s="1"/>
  <c r="J645" i="20" s="1"/>
  <c r="M643" i="20"/>
  <c r="L643" i="20" s="1"/>
  <c r="J643" i="20" s="1"/>
  <c r="M642" i="20"/>
  <c r="L642" i="20" s="1"/>
  <c r="J642" i="20" s="1"/>
  <c r="M641" i="20"/>
  <c r="L641" i="20" s="1"/>
  <c r="J641" i="20" s="1"/>
  <c r="M640" i="20"/>
  <c r="L640" i="20" s="1"/>
  <c r="J640" i="20" s="1"/>
  <c r="M639" i="20"/>
  <c r="L639" i="20" s="1"/>
  <c r="J639" i="20" s="1"/>
  <c r="M638" i="20"/>
  <c r="L638" i="20" s="1"/>
  <c r="J638" i="20" s="1"/>
  <c r="M637" i="20"/>
  <c r="L637" i="20" s="1"/>
  <c r="J637" i="20" s="1"/>
  <c r="M636" i="20"/>
  <c r="L636" i="20" s="1"/>
  <c r="J636" i="20" s="1"/>
  <c r="M635" i="20"/>
  <c r="L635" i="20" s="1"/>
  <c r="J635" i="20" s="1"/>
  <c r="M634" i="20"/>
  <c r="L634" i="20" s="1"/>
  <c r="J634" i="20" s="1"/>
  <c r="M633" i="20"/>
  <c r="L633" i="20" s="1"/>
  <c r="J633" i="20" s="1"/>
  <c r="M632" i="20"/>
  <c r="L632" i="20" s="1"/>
  <c r="J632" i="20" s="1"/>
  <c r="M631" i="20"/>
  <c r="L631" i="20" s="1"/>
  <c r="J631" i="20" s="1"/>
  <c r="M630" i="20"/>
  <c r="L630" i="20" s="1"/>
  <c r="J630" i="20" s="1"/>
  <c r="M629" i="20"/>
  <c r="L629" i="20" s="1"/>
  <c r="J629" i="20" s="1"/>
  <c r="M628" i="20"/>
  <c r="L628" i="20" s="1"/>
  <c r="J628" i="20" s="1"/>
  <c r="M627" i="20"/>
  <c r="L627" i="20" s="1"/>
  <c r="J627" i="20" s="1"/>
  <c r="M626" i="20"/>
  <c r="L626" i="20" s="1"/>
  <c r="J626" i="20" s="1"/>
  <c r="M625" i="20"/>
  <c r="L625" i="20" s="1"/>
  <c r="J625" i="20" s="1"/>
  <c r="M624" i="20"/>
  <c r="L624" i="20" s="1"/>
  <c r="J624" i="20" s="1"/>
  <c r="M623" i="20"/>
  <c r="L623" i="20" s="1"/>
  <c r="J623" i="20" s="1"/>
  <c r="M622" i="20"/>
  <c r="L622" i="20" s="1"/>
  <c r="J622" i="20" s="1"/>
  <c r="M621" i="20"/>
  <c r="L621" i="20" s="1"/>
  <c r="J621" i="20" s="1"/>
  <c r="M620" i="20"/>
  <c r="L620" i="20" s="1"/>
  <c r="J620" i="20" s="1"/>
  <c r="M619" i="20"/>
  <c r="L619" i="20" s="1"/>
  <c r="J619" i="20" s="1"/>
  <c r="M618" i="20"/>
  <c r="L618" i="20" s="1"/>
  <c r="J618" i="20" s="1"/>
  <c r="M617" i="20"/>
  <c r="L617" i="20" s="1"/>
  <c r="J617" i="20" s="1"/>
  <c r="M616" i="20"/>
  <c r="L616" i="20" s="1"/>
  <c r="J616" i="20" s="1"/>
  <c r="M615" i="20"/>
  <c r="L615" i="20" s="1"/>
  <c r="J615" i="20" s="1"/>
  <c r="M614" i="20"/>
  <c r="L614" i="20" s="1"/>
  <c r="J614" i="20" s="1"/>
  <c r="M613" i="20"/>
  <c r="L613" i="20" s="1"/>
  <c r="J613" i="20" s="1"/>
  <c r="M612" i="20"/>
  <c r="L612" i="20" s="1"/>
  <c r="J612" i="20" s="1"/>
  <c r="M611" i="20"/>
  <c r="L611" i="20" s="1"/>
  <c r="J611" i="20" s="1"/>
  <c r="M609" i="20"/>
  <c r="L609" i="20" s="1"/>
  <c r="J609" i="20" s="1"/>
  <c r="M608" i="20"/>
  <c r="L608" i="20" s="1"/>
  <c r="J608" i="20" s="1"/>
  <c r="M607" i="20"/>
  <c r="L607" i="20" s="1"/>
  <c r="J607" i="20" s="1"/>
  <c r="M606" i="20"/>
  <c r="L606" i="20" s="1"/>
  <c r="J606" i="20" s="1"/>
  <c r="M605" i="20"/>
  <c r="L605" i="20" s="1"/>
  <c r="J605" i="20" s="1"/>
  <c r="M604" i="20"/>
  <c r="L604" i="20" s="1"/>
  <c r="J604" i="20" s="1"/>
  <c r="M603" i="20"/>
  <c r="L603" i="20" s="1"/>
  <c r="J603" i="20" s="1"/>
  <c r="M602" i="20"/>
  <c r="L602" i="20" s="1"/>
  <c r="J602" i="20" s="1"/>
  <c r="M601" i="20"/>
  <c r="L601" i="20" s="1"/>
  <c r="J601" i="20" s="1"/>
  <c r="M600" i="20"/>
  <c r="L600" i="20" s="1"/>
  <c r="J600" i="20" s="1"/>
  <c r="M599" i="20"/>
  <c r="L599" i="20" s="1"/>
  <c r="J599" i="20" s="1"/>
  <c r="M598" i="20"/>
  <c r="L598" i="20" s="1"/>
  <c r="J598" i="20" s="1"/>
  <c r="M597" i="20"/>
  <c r="L597" i="20" s="1"/>
  <c r="J597" i="20" s="1"/>
  <c r="M596" i="20"/>
  <c r="L596" i="20" s="1"/>
  <c r="J596" i="20" s="1"/>
  <c r="M595" i="20"/>
  <c r="L595" i="20" s="1"/>
  <c r="J595" i="20" s="1"/>
  <c r="M594" i="20"/>
  <c r="L594" i="20" s="1"/>
  <c r="J594" i="20" s="1"/>
  <c r="M593" i="20"/>
  <c r="L593" i="20" s="1"/>
  <c r="J593" i="20" s="1"/>
  <c r="M592" i="20"/>
  <c r="L592" i="20" s="1"/>
  <c r="J592" i="20" s="1"/>
  <c r="M591" i="20"/>
  <c r="L591" i="20" s="1"/>
  <c r="J591" i="20" s="1"/>
  <c r="M590" i="20"/>
  <c r="L590" i="20" s="1"/>
  <c r="J590" i="20" s="1"/>
  <c r="M589" i="20"/>
  <c r="L589" i="20" s="1"/>
  <c r="J589" i="20" s="1"/>
  <c r="M588" i="20"/>
  <c r="L588" i="20" s="1"/>
  <c r="J588" i="20" s="1"/>
  <c r="M587" i="20"/>
  <c r="L587" i="20" s="1"/>
  <c r="J587" i="20" s="1"/>
  <c r="M586" i="20"/>
  <c r="L586" i="20" s="1"/>
  <c r="J586" i="20" s="1"/>
  <c r="M585" i="20"/>
  <c r="L585" i="20" s="1"/>
  <c r="J585" i="20" s="1"/>
  <c r="M584" i="20"/>
  <c r="L584" i="20" s="1"/>
  <c r="J584" i="20" s="1"/>
  <c r="M583" i="20"/>
  <c r="L583" i="20" s="1"/>
  <c r="J583" i="20" s="1"/>
  <c r="M582" i="20"/>
  <c r="L582" i="20" s="1"/>
  <c r="J582" i="20" s="1"/>
  <c r="M581" i="20"/>
  <c r="L581" i="20" s="1"/>
  <c r="J581" i="20" s="1"/>
  <c r="M580" i="20"/>
  <c r="L580" i="20" s="1"/>
  <c r="J580" i="20" s="1"/>
  <c r="M579" i="20"/>
  <c r="L579" i="20" s="1"/>
  <c r="J579" i="20" s="1"/>
  <c r="M578" i="20"/>
  <c r="L578" i="20" s="1"/>
  <c r="J578" i="20" s="1"/>
  <c r="M577" i="20"/>
  <c r="L577" i="20" s="1"/>
  <c r="J577" i="20" s="1"/>
  <c r="M575" i="20"/>
  <c r="L575" i="20" s="1"/>
  <c r="J575" i="20" s="1"/>
  <c r="M574" i="20"/>
  <c r="L574" i="20" s="1"/>
  <c r="J574" i="20" s="1"/>
  <c r="M573" i="20"/>
  <c r="L573" i="20" s="1"/>
  <c r="J573" i="20" s="1"/>
  <c r="M572" i="20"/>
  <c r="L572" i="20" s="1"/>
  <c r="J572" i="20" s="1"/>
  <c r="M571" i="20"/>
  <c r="L571" i="20" s="1"/>
  <c r="J571" i="20" s="1"/>
  <c r="M570" i="20"/>
  <c r="L570" i="20" s="1"/>
  <c r="J570" i="20" s="1"/>
  <c r="M569" i="20"/>
  <c r="L569" i="20" s="1"/>
  <c r="J569" i="20" s="1"/>
  <c r="M568" i="20"/>
  <c r="L568" i="20" s="1"/>
  <c r="J568" i="20" s="1"/>
  <c r="M567" i="20"/>
  <c r="L567" i="20" s="1"/>
  <c r="J567" i="20" s="1"/>
  <c r="M566" i="20"/>
  <c r="L566" i="20" s="1"/>
  <c r="J566" i="20" s="1"/>
  <c r="M565" i="20"/>
  <c r="L565" i="20" s="1"/>
  <c r="J565" i="20" s="1"/>
  <c r="M564" i="20"/>
  <c r="L564" i="20" s="1"/>
  <c r="J564" i="20" s="1"/>
  <c r="M563" i="20"/>
  <c r="L563" i="20" s="1"/>
  <c r="J563" i="20" s="1"/>
  <c r="M562" i="20"/>
  <c r="L562" i="20" s="1"/>
  <c r="J562" i="20" s="1"/>
  <c r="M561" i="20"/>
  <c r="L561" i="20" s="1"/>
  <c r="J561" i="20" s="1"/>
  <c r="M560" i="20"/>
  <c r="L560" i="20" s="1"/>
  <c r="J560" i="20" s="1"/>
  <c r="M559" i="20"/>
  <c r="L559" i="20" s="1"/>
  <c r="J559" i="20" s="1"/>
  <c r="M558" i="20"/>
  <c r="L558" i="20" s="1"/>
  <c r="J558" i="20" s="1"/>
  <c r="M557" i="20"/>
  <c r="L557" i="20" s="1"/>
  <c r="J557" i="20" s="1"/>
  <c r="M556" i="20"/>
  <c r="L556" i="20" s="1"/>
  <c r="J556" i="20" s="1"/>
  <c r="M555" i="20"/>
  <c r="L555" i="20" s="1"/>
  <c r="J555" i="20" s="1"/>
  <c r="M554" i="20"/>
  <c r="L554" i="20" s="1"/>
  <c r="J554" i="20" s="1"/>
  <c r="M553" i="20"/>
  <c r="L553" i="20" s="1"/>
  <c r="J553" i="20" s="1"/>
  <c r="M552" i="20"/>
  <c r="L552" i="20" s="1"/>
  <c r="J552" i="20" s="1"/>
  <c r="M551" i="20"/>
  <c r="L551" i="20" s="1"/>
  <c r="J551" i="20" s="1"/>
  <c r="M550" i="20"/>
  <c r="L550" i="20" s="1"/>
  <c r="J550" i="20" s="1"/>
  <c r="M549" i="20"/>
  <c r="L549" i="20" s="1"/>
  <c r="J549" i="20" s="1"/>
  <c r="M548" i="20"/>
  <c r="L548" i="20" s="1"/>
  <c r="J548" i="20" s="1"/>
  <c r="M547" i="20"/>
  <c r="L547" i="20" s="1"/>
  <c r="J547" i="20" s="1"/>
  <c r="M546" i="20"/>
  <c r="L546" i="20" s="1"/>
  <c r="J546" i="20" s="1"/>
  <c r="M545" i="20"/>
  <c r="L545" i="20" s="1"/>
  <c r="J545" i="20" s="1"/>
  <c r="M544" i="20"/>
  <c r="L544" i="20" s="1"/>
  <c r="J544" i="20" s="1"/>
  <c r="M543" i="20"/>
  <c r="L543" i="20" s="1"/>
  <c r="J543" i="20" s="1"/>
  <c r="M541" i="20"/>
  <c r="L541" i="20" s="1"/>
  <c r="J541" i="20" s="1"/>
  <c r="M540" i="20"/>
  <c r="L540" i="20" s="1"/>
  <c r="J540" i="20" s="1"/>
  <c r="M539" i="20"/>
  <c r="L539" i="20" s="1"/>
  <c r="J539" i="20" s="1"/>
  <c r="M538" i="20"/>
  <c r="L538" i="20" s="1"/>
  <c r="J538" i="20" s="1"/>
  <c r="M537" i="20"/>
  <c r="L537" i="20" s="1"/>
  <c r="J537" i="20" s="1"/>
  <c r="M536" i="20"/>
  <c r="L536" i="20" s="1"/>
  <c r="J536" i="20" s="1"/>
  <c r="M535" i="20"/>
  <c r="L535" i="20" s="1"/>
  <c r="J535" i="20" s="1"/>
  <c r="M534" i="20"/>
  <c r="L534" i="20" s="1"/>
  <c r="J534" i="20" s="1"/>
  <c r="M533" i="20"/>
  <c r="L533" i="20" s="1"/>
  <c r="J533" i="20" s="1"/>
  <c r="M532" i="20"/>
  <c r="L532" i="20" s="1"/>
  <c r="J532" i="20" s="1"/>
  <c r="M531" i="20"/>
  <c r="L531" i="20" s="1"/>
  <c r="J531" i="20" s="1"/>
  <c r="M530" i="20"/>
  <c r="L530" i="20" s="1"/>
  <c r="J530" i="20" s="1"/>
  <c r="M529" i="20"/>
  <c r="L529" i="20" s="1"/>
  <c r="J529" i="20" s="1"/>
  <c r="M528" i="20"/>
  <c r="L528" i="20" s="1"/>
  <c r="J528" i="20" s="1"/>
  <c r="M527" i="20"/>
  <c r="L527" i="20" s="1"/>
  <c r="J527" i="20" s="1"/>
  <c r="M526" i="20"/>
  <c r="L526" i="20" s="1"/>
  <c r="J526" i="20" s="1"/>
  <c r="M525" i="20"/>
  <c r="L525" i="20" s="1"/>
  <c r="J525" i="20" s="1"/>
  <c r="M524" i="20"/>
  <c r="L524" i="20" s="1"/>
  <c r="J524" i="20" s="1"/>
  <c r="M523" i="20"/>
  <c r="L523" i="20" s="1"/>
  <c r="J523" i="20" s="1"/>
  <c r="M522" i="20"/>
  <c r="L522" i="20" s="1"/>
  <c r="J522" i="20" s="1"/>
  <c r="M521" i="20"/>
  <c r="L521" i="20" s="1"/>
  <c r="J521" i="20" s="1"/>
  <c r="M520" i="20"/>
  <c r="L520" i="20" s="1"/>
  <c r="J520" i="20" s="1"/>
  <c r="M519" i="20"/>
  <c r="L519" i="20" s="1"/>
  <c r="J519" i="20" s="1"/>
  <c r="M518" i="20"/>
  <c r="L518" i="20" s="1"/>
  <c r="J518" i="20" s="1"/>
  <c r="M517" i="20"/>
  <c r="L517" i="20" s="1"/>
  <c r="J517" i="20" s="1"/>
  <c r="M516" i="20"/>
  <c r="L516" i="20" s="1"/>
  <c r="J516" i="20" s="1"/>
  <c r="M515" i="20"/>
  <c r="L515" i="20" s="1"/>
  <c r="J515" i="20" s="1"/>
  <c r="M514" i="20"/>
  <c r="L514" i="20" s="1"/>
  <c r="J514" i="20" s="1"/>
  <c r="M513" i="20"/>
  <c r="L513" i="20" s="1"/>
  <c r="J513" i="20" s="1"/>
  <c r="M512" i="20"/>
  <c r="L512" i="20" s="1"/>
  <c r="J512" i="20" s="1"/>
  <c r="M511" i="20"/>
  <c r="L511" i="20" s="1"/>
  <c r="J511" i="20" s="1"/>
  <c r="M510" i="20"/>
  <c r="L510" i="20" s="1"/>
  <c r="J510" i="20" s="1"/>
  <c r="M509" i="20"/>
  <c r="L509" i="20" s="1"/>
  <c r="J509" i="20" s="1"/>
  <c r="M507" i="20"/>
  <c r="L507" i="20" s="1"/>
  <c r="J507" i="20" s="1"/>
  <c r="M506" i="20"/>
  <c r="L506" i="20" s="1"/>
  <c r="J506" i="20" s="1"/>
  <c r="M505" i="20"/>
  <c r="L505" i="20" s="1"/>
  <c r="J505" i="20" s="1"/>
  <c r="M504" i="20"/>
  <c r="L504" i="20" s="1"/>
  <c r="J504" i="20" s="1"/>
  <c r="M503" i="20"/>
  <c r="L503" i="20" s="1"/>
  <c r="J503" i="20" s="1"/>
  <c r="M502" i="20"/>
  <c r="L502" i="20" s="1"/>
  <c r="J502" i="20" s="1"/>
  <c r="M501" i="20"/>
  <c r="L501" i="20" s="1"/>
  <c r="J501" i="20" s="1"/>
  <c r="M500" i="20"/>
  <c r="L500" i="20" s="1"/>
  <c r="J500" i="20" s="1"/>
  <c r="M499" i="20"/>
  <c r="L499" i="20" s="1"/>
  <c r="J499" i="20" s="1"/>
  <c r="M498" i="20"/>
  <c r="L498" i="20" s="1"/>
  <c r="J498" i="20" s="1"/>
  <c r="M497" i="20"/>
  <c r="L497" i="20" s="1"/>
  <c r="J497" i="20" s="1"/>
  <c r="M496" i="20"/>
  <c r="L496" i="20" s="1"/>
  <c r="J496" i="20" s="1"/>
  <c r="M495" i="20"/>
  <c r="L495" i="20" s="1"/>
  <c r="J495" i="20" s="1"/>
  <c r="M494" i="20"/>
  <c r="L494" i="20" s="1"/>
  <c r="J494" i="20" s="1"/>
  <c r="M493" i="20"/>
  <c r="L493" i="20" s="1"/>
  <c r="J493" i="20" s="1"/>
  <c r="M492" i="20"/>
  <c r="L492" i="20" s="1"/>
  <c r="J492" i="20" s="1"/>
  <c r="M491" i="20"/>
  <c r="L491" i="20" s="1"/>
  <c r="J491" i="20" s="1"/>
  <c r="M490" i="20"/>
  <c r="L490" i="20" s="1"/>
  <c r="J490" i="20" s="1"/>
  <c r="M489" i="20"/>
  <c r="L489" i="20" s="1"/>
  <c r="J489" i="20" s="1"/>
  <c r="M488" i="20"/>
  <c r="L488" i="20" s="1"/>
  <c r="J488" i="20" s="1"/>
  <c r="M487" i="20"/>
  <c r="L487" i="20" s="1"/>
  <c r="J487" i="20" s="1"/>
  <c r="M486" i="20"/>
  <c r="L486" i="20" s="1"/>
  <c r="J486" i="20" s="1"/>
  <c r="M485" i="20"/>
  <c r="L485" i="20" s="1"/>
  <c r="J485" i="20" s="1"/>
  <c r="M484" i="20"/>
  <c r="L484" i="20" s="1"/>
  <c r="J484" i="20" s="1"/>
  <c r="M483" i="20"/>
  <c r="L483" i="20" s="1"/>
  <c r="J483" i="20" s="1"/>
  <c r="M482" i="20"/>
  <c r="L482" i="20" s="1"/>
  <c r="J482" i="20" s="1"/>
  <c r="M481" i="20"/>
  <c r="L481" i="20" s="1"/>
  <c r="J481" i="20" s="1"/>
  <c r="M480" i="20"/>
  <c r="L480" i="20" s="1"/>
  <c r="J480" i="20" s="1"/>
  <c r="M479" i="20"/>
  <c r="L479" i="20" s="1"/>
  <c r="J479" i="20" s="1"/>
  <c r="M478" i="20"/>
  <c r="L478" i="20" s="1"/>
  <c r="J478" i="20" s="1"/>
  <c r="M477" i="20"/>
  <c r="L477" i="20" s="1"/>
  <c r="J477" i="20" s="1"/>
  <c r="M476" i="20"/>
  <c r="L476" i="20" s="1"/>
  <c r="J476" i="20" s="1"/>
  <c r="M475" i="20"/>
  <c r="L475" i="20" s="1"/>
  <c r="J475" i="20" s="1"/>
  <c r="M473" i="20"/>
  <c r="L473" i="20" s="1"/>
  <c r="J473" i="20" s="1"/>
  <c r="M472" i="20"/>
  <c r="L472" i="20" s="1"/>
  <c r="J472" i="20" s="1"/>
  <c r="M471" i="20"/>
  <c r="L471" i="20" s="1"/>
  <c r="J471" i="20" s="1"/>
  <c r="M470" i="20"/>
  <c r="L470" i="20" s="1"/>
  <c r="J470" i="20" s="1"/>
  <c r="M469" i="20"/>
  <c r="L469" i="20" s="1"/>
  <c r="J469" i="20" s="1"/>
  <c r="M468" i="20"/>
  <c r="L468" i="20" s="1"/>
  <c r="J468" i="20" s="1"/>
  <c r="M467" i="20"/>
  <c r="L467" i="20" s="1"/>
  <c r="J467" i="20" s="1"/>
  <c r="M466" i="20"/>
  <c r="L466" i="20" s="1"/>
  <c r="J466" i="20" s="1"/>
  <c r="M465" i="20"/>
  <c r="L465" i="20" s="1"/>
  <c r="J465" i="20" s="1"/>
  <c r="M464" i="20"/>
  <c r="L464" i="20" s="1"/>
  <c r="J464" i="20" s="1"/>
  <c r="M463" i="20"/>
  <c r="L463" i="20" s="1"/>
  <c r="J463" i="20" s="1"/>
  <c r="M462" i="20"/>
  <c r="L462" i="20" s="1"/>
  <c r="J462" i="20" s="1"/>
  <c r="M461" i="20"/>
  <c r="L461" i="20" s="1"/>
  <c r="J461" i="20" s="1"/>
  <c r="M460" i="20"/>
  <c r="L460" i="20" s="1"/>
  <c r="J460" i="20" s="1"/>
  <c r="M459" i="20"/>
  <c r="L459" i="20" s="1"/>
  <c r="J459" i="20" s="1"/>
  <c r="M458" i="20"/>
  <c r="L458" i="20" s="1"/>
  <c r="J458" i="20" s="1"/>
  <c r="M457" i="20"/>
  <c r="L457" i="20" s="1"/>
  <c r="J457" i="20" s="1"/>
  <c r="M456" i="20"/>
  <c r="L456" i="20" s="1"/>
  <c r="J456" i="20" s="1"/>
  <c r="M455" i="20"/>
  <c r="L455" i="20" s="1"/>
  <c r="J455" i="20" s="1"/>
  <c r="M454" i="20"/>
  <c r="L454" i="20" s="1"/>
  <c r="J454" i="20" s="1"/>
  <c r="M453" i="20"/>
  <c r="L453" i="20" s="1"/>
  <c r="J453" i="20" s="1"/>
  <c r="M452" i="20"/>
  <c r="L452" i="20" s="1"/>
  <c r="J452" i="20" s="1"/>
  <c r="M451" i="20"/>
  <c r="L451" i="20" s="1"/>
  <c r="J451" i="20" s="1"/>
  <c r="M450" i="20"/>
  <c r="L450" i="20" s="1"/>
  <c r="J450" i="20" s="1"/>
  <c r="M449" i="20"/>
  <c r="L449" i="20" s="1"/>
  <c r="J449" i="20" s="1"/>
  <c r="M448" i="20"/>
  <c r="L448" i="20" s="1"/>
  <c r="J448" i="20" s="1"/>
  <c r="M447" i="20"/>
  <c r="L447" i="20" s="1"/>
  <c r="J447" i="20" s="1"/>
  <c r="M446" i="20"/>
  <c r="L446" i="20" s="1"/>
  <c r="J446" i="20" s="1"/>
  <c r="M445" i="20"/>
  <c r="L445" i="20" s="1"/>
  <c r="J445" i="20" s="1"/>
  <c r="M444" i="20"/>
  <c r="L444" i="20" s="1"/>
  <c r="J444" i="20" s="1"/>
  <c r="M443" i="20"/>
  <c r="L443" i="20" s="1"/>
  <c r="J443" i="20" s="1"/>
  <c r="M442" i="20"/>
  <c r="L442" i="20" s="1"/>
  <c r="J442" i="20" s="1"/>
  <c r="M441" i="20"/>
  <c r="L441" i="20" s="1"/>
  <c r="J441" i="20" s="1"/>
  <c r="M440" i="20"/>
  <c r="L440" i="20" s="1"/>
  <c r="J440" i="20" s="1"/>
  <c r="M438" i="20"/>
  <c r="L438" i="20" s="1"/>
  <c r="J438" i="20" s="1"/>
  <c r="M437" i="20"/>
  <c r="L437" i="20" s="1"/>
  <c r="J437" i="20" s="1"/>
  <c r="M436" i="20"/>
  <c r="L436" i="20" s="1"/>
  <c r="J436" i="20" s="1"/>
  <c r="M435" i="20"/>
  <c r="L435" i="20" s="1"/>
  <c r="J435" i="20" s="1"/>
  <c r="M434" i="20"/>
  <c r="L434" i="20" s="1"/>
  <c r="J434" i="20" s="1"/>
  <c r="M433" i="20"/>
  <c r="L433" i="20" s="1"/>
  <c r="J433" i="20" s="1"/>
  <c r="M432" i="20"/>
  <c r="L432" i="20" s="1"/>
  <c r="J432" i="20" s="1"/>
  <c r="M431" i="20"/>
  <c r="L431" i="20" s="1"/>
  <c r="J431" i="20" s="1"/>
  <c r="M430" i="20"/>
  <c r="L430" i="20" s="1"/>
  <c r="J430" i="20" s="1"/>
  <c r="M429" i="20"/>
  <c r="L429" i="20" s="1"/>
  <c r="J429" i="20" s="1"/>
  <c r="M428" i="20"/>
  <c r="L428" i="20" s="1"/>
  <c r="J428" i="20" s="1"/>
  <c r="M427" i="20"/>
  <c r="L427" i="20" s="1"/>
  <c r="J427" i="20" s="1"/>
  <c r="M426" i="20"/>
  <c r="L426" i="20" s="1"/>
  <c r="J426" i="20" s="1"/>
  <c r="M425" i="20"/>
  <c r="L425" i="20" s="1"/>
  <c r="J425" i="20" s="1"/>
  <c r="M424" i="20"/>
  <c r="L424" i="20" s="1"/>
  <c r="J424" i="20" s="1"/>
  <c r="M423" i="20"/>
  <c r="L423" i="20" s="1"/>
  <c r="J423" i="20" s="1"/>
  <c r="M422" i="20"/>
  <c r="L422" i="20" s="1"/>
  <c r="J422" i="20" s="1"/>
  <c r="M421" i="20"/>
  <c r="L421" i="20" s="1"/>
  <c r="J421" i="20" s="1"/>
  <c r="M420" i="20"/>
  <c r="L420" i="20" s="1"/>
  <c r="J420" i="20" s="1"/>
  <c r="M419" i="20"/>
  <c r="L419" i="20" s="1"/>
  <c r="J419" i="20" s="1"/>
  <c r="M418" i="20"/>
  <c r="L418" i="20" s="1"/>
  <c r="J418" i="20" s="1"/>
  <c r="M417" i="20"/>
  <c r="L417" i="20" s="1"/>
  <c r="J417" i="20" s="1"/>
  <c r="M416" i="20"/>
  <c r="L416" i="20" s="1"/>
  <c r="J416" i="20" s="1"/>
  <c r="M415" i="20"/>
  <c r="L415" i="20" s="1"/>
  <c r="J415" i="20" s="1"/>
  <c r="M414" i="20"/>
  <c r="L414" i="20" s="1"/>
  <c r="J414" i="20" s="1"/>
  <c r="M413" i="20"/>
  <c r="L413" i="20" s="1"/>
  <c r="J413" i="20" s="1"/>
  <c r="M412" i="20"/>
  <c r="L412" i="20" s="1"/>
  <c r="J412" i="20" s="1"/>
  <c r="M411" i="20"/>
  <c r="L411" i="20" s="1"/>
  <c r="J411" i="20" s="1"/>
  <c r="M410" i="20"/>
  <c r="L410" i="20" s="1"/>
  <c r="J410" i="20" s="1"/>
  <c r="M409" i="20"/>
  <c r="L409" i="20" s="1"/>
  <c r="J409" i="20" s="1"/>
  <c r="M408" i="20"/>
  <c r="L408" i="20" s="1"/>
  <c r="J408" i="20" s="1"/>
  <c r="M407" i="20"/>
  <c r="L407" i="20" s="1"/>
  <c r="J407" i="20" s="1"/>
  <c r="M406" i="20"/>
  <c r="L406" i="20" s="1"/>
  <c r="J406" i="20" s="1"/>
  <c r="M405" i="20"/>
  <c r="L405" i="20" s="1"/>
  <c r="J405" i="20" s="1"/>
  <c r="M404" i="20"/>
  <c r="L404" i="20" s="1"/>
  <c r="J404" i="20" s="1"/>
  <c r="M402" i="20"/>
  <c r="L402" i="20" s="1"/>
  <c r="J402" i="20" s="1"/>
  <c r="M401" i="20"/>
  <c r="L401" i="20" s="1"/>
  <c r="J401" i="20" s="1"/>
  <c r="M400" i="20"/>
  <c r="L400" i="20" s="1"/>
  <c r="J400" i="20" s="1"/>
  <c r="M399" i="20"/>
  <c r="L399" i="20" s="1"/>
  <c r="J399" i="20" s="1"/>
  <c r="M398" i="20"/>
  <c r="L398" i="20" s="1"/>
  <c r="J398" i="20" s="1"/>
  <c r="M397" i="20"/>
  <c r="L397" i="20" s="1"/>
  <c r="J397" i="20" s="1"/>
  <c r="M396" i="20"/>
  <c r="L396" i="20" s="1"/>
  <c r="J396" i="20" s="1"/>
  <c r="M395" i="20"/>
  <c r="L395" i="20" s="1"/>
  <c r="J395" i="20" s="1"/>
  <c r="M394" i="20"/>
  <c r="L394" i="20" s="1"/>
  <c r="J394" i="20" s="1"/>
  <c r="M393" i="20"/>
  <c r="L393" i="20" s="1"/>
  <c r="J393" i="20" s="1"/>
  <c r="M392" i="20"/>
  <c r="L392" i="20" s="1"/>
  <c r="J392" i="20" s="1"/>
  <c r="M391" i="20"/>
  <c r="L391" i="20" s="1"/>
  <c r="J391" i="20" s="1"/>
  <c r="M390" i="20"/>
  <c r="L390" i="20" s="1"/>
  <c r="J390" i="20" s="1"/>
  <c r="M389" i="20"/>
  <c r="L389" i="20" s="1"/>
  <c r="J389" i="20" s="1"/>
  <c r="M388" i="20"/>
  <c r="L388" i="20" s="1"/>
  <c r="J388" i="20" s="1"/>
  <c r="M387" i="20"/>
  <c r="L387" i="20" s="1"/>
  <c r="J387" i="20" s="1"/>
  <c r="M386" i="20"/>
  <c r="L386" i="20" s="1"/>
  <c r="J386" i="20" s="1"/>
  <c r="M385" i="20"/>
  <c r="L385" i="20" s="1"/>
  <c r="J385" i="20" s="1"/>
  <c r="M384" i="20"/>
  <c r="L384" i="20" s="1"/>
  <c r="J384" i="20" s="1"/>
  <c r="M383" i="20"/>
  <c r="L383" i="20" s="1"/>
  <c r="J383" i="20" s="1"/>
  <c r="M382" i="20"/>
  <c r="L382" i="20" s="1"/>
  <c r="J382" i="20" s="1"/>
  <c r="M381" i="20"/>
  <c r="L381" i="20" s="1"/>
  <c r="J381" i="20" s="1"/>
  <c r="M380" i="20"/>
  <c r="L380" i="20" s="1"/>
  <c r="J380" i="20" s="1"/>
  <c r="M379" i="20"/>
  <c r="L379" i="20" s="1"/>
  <c r="J379" i="20" s="1"/>
  <c r="M378" i="20"/>
  <c r="L378" i="20" s="1"/>
  <c r="J378" i="20" s="1"/>
  <c r="M377" i="20"/>
  <c r="L377" i="20" s="1"/>
  <c r="J377" i="20" s="1"/>
  <c r="M376" i="20"/>
  <c r="L376" i="20" s="1"/>
  <c r="J376" i="20" s="1"/>
  <c r="M375" i="20"/>
  <c r="L375" i="20" s="1"/>
  <c r="J375" i="20" s="1"/>
  <c r="M374" i="20"/>
  <c r="L374" i="20" s="1"/>
  <c r="J374" i="20" s="1"/>
  <c r="M373" i="20"/>
  <c r="L373" i="20" s="1"/>
  <c r="J373" i="20" s="1"/>
  <c r="M372" i="20"/>
  <c r="L372" i="20" s="1"/>
  <c r="J372" i="20" s="1"/>
  <c r="M371" i="20"/>
  <c r="L371" i="20" s="1"/>
  <c r="J371" i="20" s="1"/>
  <c r="M370" i="20"/>
  <c r="L370" i="20" s="1"/>
  <c r="J370" i="20" s="1"/>
  <c r="M369" i="20"/>
  <c r="L369" i="20" s="1"/>
  <c r="J369" i="20" s="1"/>
  <c r="M367" i="20"/>
  <c r="L367" i="20" s="1"/>
  <c r="J367" i="20" s="1"/>
  <c r="M366" i="20"/>
  <c r="L366" i="20" s="1"/>
  <c r="J366" i="20" s="1"/>
  <c r="M365" i="20"/>
  <c r="L365" i="20" s="1"/>
  <c r="J365" i="20" s="1"/>
  <c r="M364" i="20"/>
  <c r="L364" i="20" s="1"/>
  <c r="J364" i="20" s="1"/>
  <c r="M363" i="20"/>
  <c r="L363" i="20" s="1"/>
  <c r="J363" i="20" s="1"/>
  <c r="M362" i="20"/>
  <c r="L362" i="20" s="1"/>
  <c r="J362" i="20" s="1"/>
  <c r="M361" i="20"/>
  <c r="L361" i="20" s="1"/>
  <c r="J361" i="20" s="1"/>
  <c r="M360" i="20"/>
  <c r="L360" i="20" s="1"/>
  <c r="J360" i="20" s="1"/>
  <c r="M359" i="20"/>
  <c r="L359" i="20" s="1"/>
  <c r="J359" i="20" s="1"/>
  <c r="M358" i="20"/>
  <c r="L358" i="20" s="1"/>
  <c r="J358" i="20" s="1"/>
  <c r="M357" i="20"/>
  <c r="L357" i="20" s="1"/>
  <c r="J357" i="20" s="1"/>
  <c r="M356" i="20"/>
  <c r="L356" i="20" s="1"/>
  <c r="J356" i="20" s="1"/>
  <c r="M355" i="20"/>
  <c r="L355" i="20" s="1"/>
  <c r="J355" i="20" s="1"/>
  <c r="M354" i="20"/>
  <c r="L354" i="20" s="1"/>
  <c r="J354" i="20" s="1"/>
  <c r="M353" i="20"/>
  <c r="L353" i="20" s="1"/>
  <c r="J353" i="20" s="1"/>
  <c r="M352" i="20"/>
  <c r="L352" i="20" s="1"/>
  <c r="J352" i="20" s="1"/>
  <c r="M351" i="20"/>
  <c r="L351" i="20" s="1"/>
  <c r="J351" i="20" s="1"/>
  <c r="M350" i="20"/>
  <c r="L350" i="20" s="1"/>
  <c r="J350" i="20" s="1"/>
  <c r="M349" i="20"/>
  <c r="L349" i="20" s="1"/>
  <c r="J349" i="20" s="1"/>
  <c r="M348" i="20"/>
  <c r="L348" i="20" s="1"/>
  <c r="J348" i="20" s="1"/>
  <c r="M347" i="20"/>
  <c r="L347" i="20" s="1"/>
  <c r="J347" i="20" s="1"/>
  <c r="M346" i="20"/>
  <c r="L346" i="20" s="1"/>
  <c r="J346" i="20" s="1"/>
  <c r="M345" i="20"/>
  <c r="L345" i="20" s="1"/>
  <c r="J345" i="20" s="1"/>
  <c r="M344" i="20"/>
  <c r="L344" i="20" s="1"/>
  <c r="J344" i="20" s="1"/>
  <c r="M343" i="20"/>
  <c r="L343" i="20" s="1"/>
  <c r="J343" i="20" s="1"/>
  <c r="M342" i="20"/>
  <c r="L342" i="20" s="1"/>
  <c r="J342" i="20" s="1"/>
  <c r="M341" i="20"/>
  <c r="L341" i="20" s="1"/>
  <c r="J341" i="20" s="1"/>
  <c r="M340" i="20"/>
  <c r="L340" i="20" s="1"/>
  <c r="J340" i="20" s="1"/>
  <c r="M339" i="20"/>
  <c r="L339" i="20" s="1"/>
  <c r="J339" i="20" s="1"/>
  <c r="M338" i="20"/>
  <c r="L338" i="20" s="1"/>
  <c r="J338" i="20" s="1"/>
  <c r="M337" i="20"/>
  <c r="L337" i="20" s="1"/>
  <c r="J337" i="20" s="1"/>
  <c r="M336" i="20"/>
  <c r="L336" i="20" s="1"/>
  <c r="J336" i="20" s="1"/>
  <c r="M335" i="20"/>
  <c r="L335" i="20" s="1"/>
  <c r="J335" i="20" s="1"/>
  <c r="M334" i="20"/>
  <c r="L334" i="20" s="1"/>
  <c r="J334" i="20" s="1"/>
  <c r="M332" i="20"/>
  <c r="L332" i="20" s="1"/>
  <c r="J332" i="20" s="1"/>
  <c r="M331" i="20"/>
  <c r="L331" i="20" s="1"/>
  <c r="J331" i="20" s="1"/>
  <c r="M330" i="20"/>
  <c r="L330" i="20" s="1"/>
  <c r="J330" i="20" s="1"/>
  <c r="M329" i="20"/>
  <c r="L329" i="20" s="1"/>
  <c r="J329" i="20" s="1"/>
  <c r="M328" i="20"/>
  <c r="L328" i="20" s="1"/>
  <c r="J328" i="20" s="1"/>
  <c r="M327" i="20"/>
  <c r="L327" i="20" s="1"/>
  <c r="J327" i="20" s="1"/>
  <c r="M326" i="20"/>
  <c r="L326" i="20" s="1"/>
  <c r="J326" i="20" s="1"/>
  <c r="M325" i="20"/>
  <c r="L325" i="20" s="1"/>
  <c r="J325" i="20" s="1"/>
  <c r="M324" i="20"/>
  <c r="L324" i="20" s="1"/>
  <c r="J324" i="20" s="1"/>
  <c r="M323" i="20"/>
  <c r="L323" i="20" s="1"/>
  <c r="J323" i="20" s="1"/>
  <c r="M322" i="20"/>
  <c r="L322" i="20" s="1"/>
  <c r="J322" i="20" s="1"/>
  <c r="M321" i="20"/>
  <c r="L321" i="20" s="1"/>
  <c r="J321" i="20" s="1"/>
  <c r="M320" i="20"/>
  <c r="L320" i="20" s="1"/>
  <c r="J320" i="20" s="1"/>
  <c r="M319" i="20"/>
  <c r="L319" i="20" s="1"/>
  <c r="J319" i="20" s="1"/>
  <c r="M318" i="20"/>
  <c r="L318" i="20" s="1"/>
  <c r="J318" i="20" s="1"/>
  <c r="M317" i="20"/>
  <c r="L317" i="20" s="1"/>
  <c r="J317" i="20" s="1"/>
  <c r="M316" i="20"/>
  <c r="L316" i="20" s="1"/>
  <c r="J316" i="20" s="1"/>
  <c r="M315" i="20"/>
  <c r="L315" i="20" s="1"/>
  <c r="J315" i="20" s="1"/>
  <c r="M314" i="20"/>
  <c r="L314" i="20" s="1"/>
  <c r="J314" i="20" s="1"/>
  <c r="M313" i="20"/>
  <c r="L313" i="20" s="1"/>
  <c r="J313" i="20" s="1"/>
  <c r="M312" i="20"/>
  <c r="L312" i="20" s="1"/>
  <c r="J312" i="20" s="1"/>
  <c r="M311" i="20"/>
  <c r="L311" i="20" s="1"/>
  <c r="J311" i="20" s="1"/>
  <c r="M310" i="20"/>
  <c r="L310" i="20" s="1"/>
  <c r="J310" i="20" s="1"/>
  <c r="M309" i="20"/>
  <c r="L309" i="20" s="1"/>
  <c r="J309" i="20" s="1"/>
  <c r="M308" i="20"/>
  <c r="L308" i="20" s="1"/>
  <c r="J308" i="20" s="1"/>
  <c r="M307" i="20"/>
  <c r="L307" i="20" s="1"/>
  <c r="J307" i="20" s="1"/>
  <c r="M306" i="20"/>
  <c r="L306" i="20" s="1"/>
  <c r="J306" i="20" s="1"/>
  <c r="M305" i="20"/>
  <c r="L305" i="20" s="1"/>
  <c r="J305" i="20" s="1"/>
  <c r="M304" i="20"/>
  <c r="L304" i="20" s="1"/>
  <c r="J304" i="20" s="1"/>
  <c r="M303" i="20"/>
  <c r="L303" i="20" s="1"/>
  <c r="J303" i="20" s="1"/>
  <c r="M302" i="20"/>
  <c r="L302" i="20" s="1"/>
  <c r="J302" i="20" s="1"/>
  <c r="M301" i="20"/>
  <c r="L301" i="20" s="1"/>
  <c r="J301" i="20" s="1"/>
  <c r="M300" i="20"/>
  <c r="L300" i="20" s="1"/>
  <c r="J300" i="20" s="1"/>
  <c r="M299" i="20"/>
  <c r="L299" i="20" s="1"/>
  <c r="J299" i="20" s="1"/>
  <c r="M297" i="20"/>
  <c r="L297" i="20" s="1"/>
  <c r="J297" i="20" s="1"/>
  <c r="M296" i="20"/>
  <c r="L296" i="20" s="1"/>
  <c r="J296" i="20" s="1"/>
  <c r="M295" i="20"/>
  <c r="L295" i="20" s="1"/>
  <c r="J295" i="20" s="1"/>
  <c r="M294" i="20"/>
  <c r="L294" i="20" s="1"/>
  <c r="J294" i="20" s="1"/>
  <c r="M293" i="20"/>
  <c r="L293" i="20" s="1"/>
  <c r="J293" i="20" s="1"/>
  <c r="M292" i="20"/>
  <c r="L292" i="20" s="1"/>
  <c r="J292" i="20" s="1"/>
  <c r="M291" i="20"/>
  <c r="L291" i="20" s="1"/>
  <c r="J291" i="20" s="1"/>
  <c r="M290" i="20"/>
  <c r="L290" i="20" s="1"/>
  <c r="J290" i="20" s="1"/>
  <c r="M289" i="20"/>
  <c r="L289" i="20" s="1"/>
  <c r="J289" i="20" s="1"/>
  <c r="M288" i="20"/>
  <c r="L288" i="20" s="1"/>
  <c r="J288" i="20" s="1"/>
  <c r="M287" i="20"/>
  <c r="L287" i="20" s="1"/>
  <c r="J287" i="20" s="1"/>
  <c r="M286" i="20"/>
  <c r="L286" i="20" s="1"/>
  <c r="J286" i="20" s="1"/>
  <c r="M285" i="20"/>
  <c r="L285" i="20" s="1"/>
  <c r="J285" i="20" s="1"/>
  <c r="M284" i="20"/>
  <c r="L284" i="20" s="1"/>
  <c r="J284" i="20" s="1"/>
  <c r="M283" i="20"/>
  <c r="L283" i="20" s="1"/>
  <c r="J283" i="20" s="1"/>
  <c r="M282" i="20"/>
  <c r="L282" i="20" s="1"/>
  <c r="J282" i="20" s="1"/>
  <c r="M281" i="20"/>
  <c r="L281" i="20" s="1"/>
  <c r="J281" i="20" s="1"/>
  <c r="M280" i="20"/>
  <c r="L280" i="20" s="1"/>
  <c r="J280" i="20" s="1"/>
  <c r="M279" i="20"/>
  <c r="L279" i="20" s="1"/>
  <c r="J279" i="20" s="1"/>
  <c r="M278" i="20"/>
  <c r="L278" i="20" s="1"/>
  <c r="J278" i="20" s="1"/>
  <c r="M277" i="20"/>
  <c r="L277" i="20" s="1"/>
  <c r="J277" i="20" s="1"/>
  <c r="M276" i="20"/>
  <c r="L276" i="20" s="1"/>
  <c r="J276" i="20" s="1"/>
  <c r="M275" i="20"/>
  <c r="L275" i="20" s="1"/>
  <c r="J275" i="20" s="1"/>
  <c r="M274" i="20"/>
  <c r="L274" i="20" s="1"/>
  <c r="J274" i="20" s="1"/>
  <c r="M273" i="20"/>
  <c r="L273" i="20" s="1"/>
  <c r="J273" i="20" s="1"/>
  <c r="M272" i="20"/>
  <c r="L272" i="20" s="1"/>
  <c r="J272" i="20" s="1"/>
  <c r="M271" i="20"/>
  <c r="L271" i="20" s="1"/>
  <c r="J271" i="20" s="1"/>
  <c r="M270" i="20"/>
  <c r="L270" i="20" s="1"/>
  <c r="J270" i="20" s="1"/>
  <c r="M269" i="20"/>
  <c r="L269" i="20" s="1"/>
  <c r="J269" i="20" s="1"/>
  <c r="M268" i="20"/>
  <c r="L268" i="20" s="1"/>
  <c r="J268" i="20" s="1"/>
  <c r="M267" i="20"/>
  <c r="L267" i="20" s="1"/>
  <c r="J267" i="20" s="1"/>
  <c r="M266" i="20"/>
  <c r="L266" i="20" s="1"/>
  <c r="J266" i="20" s="1"/>
  <c r="M265" i="20"/>
  <c r="L265" i="20" s="1"/>
  <c r="J265" i="20" s="1"/>
  <c r="M264" i="20"/>
  <c r="L264" i="20" s="1"/>
  <c r="J264" i="20" s="1"/>
  <c r="M262" i="20"/>
  <c r="L262" i="20" s="1"/>
  <c r="J262" i="20" s="1"/>
  <c r="M261" i="20"/>
  <c r="L261" i="20" s="1"/>
  <c r="J261" i="20" s="1"/>
  <c r="M260" i="20"/>
  <c r="L260" i="20" s="1"/>
  <c r="J260" i="20" s="1"/>
  <c r="M259" i="20"/>
  <c r="L259" i="20" s="1"/>
  <c r="J259" i="20" s="1"/>
  <c r="M258" i="20"/>
  <c r="L258" i="20" s="1"/>
  <c r="J258" i="20" s="1"/>
  <c r="M257" i="20"/>
  <c r="L257" i="20" s="1"/>
  <c r="J257" i="20" s="1"/>
  <c r="M256" i="20"/>
  <c r="L256" i="20" s="1"/>
  <c r="J256" i="20" s="1"/>
  <c r="M255" i="20"/>
  <c r="L255" i="20" s="1"/>
  <c r="J255" i="20" s="1"/>
  <c r="M254" i="20"/>
  <c r="L254" i="20" s="1"/>
  <c r="J254" i="20" s="1"/>
  <c r="M253" i="20"/>
  <c r="L253" i="20" s="1"/>
  <c r="J253" i="20" s="1"/>
  <c r="M252" i="20"/>
  <c r="L252" i="20" s="1"/>
  <c r="J252" i="20" s="1"/>
  <c r="M251" i="20"/>
  <c r="L251" i="20" s="1"/>
  <c r="J251" i="20" s="1"/>
  <c r="M250" i="20"/>
  <c r="L250" i="20" s="1"/>
  <c r="J250" i="20" s="1"/>
  <c r="M249" i="20"/>
  <c r="L249" i="20" s="1"/>
  <c r="J249" i="20" s="1"/>
  <c r="M248" i="20"/>
  <c r="L248" i="20" s="1"/>
  <c r="J248" i="20" s="1"/>
  <c r="M247" i="20"/>
  <c r="L247" i="20" s="1"/>
  <c r="J247" i="20" s="1"/>
  <c r="M246" i="20"/>
  <c r="L246" i="20" s="1"/>
  <c r="J246" i="20" s="1"/>
  <c r="M245" i="20"/>
  <c r="L245" i="20" s="1"/>
  <c r="J245" i="20" s="1"/>
  <c r="M244" i="20"/>
  <c r="L244" i="20" s="1"/>
  <c r="J244" i="20" s="1"/>
  <c r="M243" i="20"/>
  <c r="L243" i="20" s="1"/>
  <c r="J243" i="20" s="1"/>
  <c r="M242" i="20"/>
  <c r="L242" i="20" s="1"/>
  <c r="J242" i="20" s="1"/>
  <c r="M241" i="20"/>
  <c r="L241" i="20" s="1"/>
  <c r="J241" i="20" s="1"/>
  <c r="M240" i="20"/>
  <c r="L240" i="20" s="1"/>
  <c r="J240" i="20" s="1"/>
  <c r="M239" i="20"/>
  <c r="L239" i="20" s="1"/>
  <c r="J239" i="20" s="1"/>
  <c r="M238" i="20"/>
  <c r="L238" i="20" s="1"/>
  <c r="J238" i="20" s="1"/>
  <c r="M237" i="20"/>
  <c r="L237" i="20" s="1"/>
  <c r="J237" i="20" s="1"/>
  <c r="M236" i="20"/>
  <c r="L236" i="20" s="1"/>
  <c r="J236" i="20" s="1"/>
  <c r="M235" i="20"/>
  <c r="L235" i="20" s="1"/>
  <c r="J235" i="20" s="1"/>
  <c r="M234" i="20"/>
  <c r="L234" i="20" s="1"/>
  <c r="J234" i="20" s="1"/>
  <c r="M233" i="20"/>
  <c r="L233" i="20" s="1"/>
  <c r="J233" i="20" s="1"/>
  <c r="M232" i="20"/>
  <c r="L232" i="20" s="1"/>
  <c r="J232" i="20" s="1"/>
  <c r="M231" i="20"/>
  <c r="L231" i="20" s="1"/>
  <c r="J231" i="20" s="1"/>
  <c r="M229" i="20"/>
  <c r="L229" i="20" s="1"/>
  <c r="J229" i="20" s="1"/>
  <c r="M228" i="20"/>
  <c r="L228" i="20" s="1"/>
  <c r="J228" i="20" s="1"/>
  <c r="M227" i="20"/>
  <c r="L227" i="20" s="1"/>
  <c r="J227" i="20" s="1"/>
  <c r="M226" i="20"/>
  <c r="L226" i="20" s="1"/>
  <c r="J226" i="20" s="1"/>
  <c r="M225" i="20"/>
  <c r="L225" i="20" s="1"/>
  <c r="J225" i="20" s="1"/>
  <c r="M224" i="20"/>
  <c r="L224" i="20" s="1"/>
  <c r="J224" i="20" s="1"/>
  <c r="M223" i="20"/>
  <c r="L223" i="20" s="1"/>
  <c r="J223" i="20" s="1"/>
  <c r="M222" i="20"/>
  <c r="L222" i="20" s="1"/>
  <c r="J222" i="20" s="1"/>
  <c r="M221" i="20"/>
  <c r="L221" i="20" s="1"/>
  <c r="J221" i="20" s="1"/>
  <c r="M220" i="20"/>
  <c r="L220" i="20" s="1"/>
  <c r="J220" i="20" s="1"/>
  <c r="M219" i="20"/>
  <c r="L219" i="20" s="1"/>
  <c r="J219" i="20" s="1"/>
  <c r="M218" i="20"/>
  <c r="L218" i="20" s="1"/>
  <c r="J218" i="20" s="1"/>
  <c r="M217" i="20"/>
  <c r="L217" i="20" s="1"/>
  <c r="J217" i="20" s="1"/>
  <c r="M216" i="20"/>
  <c r="L216" i="20" s="1"/>
  <c r="J216" i="20" s="1"/>
  <c r="M215" i="20"/>
  <c r="L215" i="20" s="1"/>
  <c r="J215" i="20" s="1"/>
  <c r="M214" i="20"/>
  <c r="L214" i="20" s="1"/>
  <c r="J214" i="20" s="1"/>
  <c r="M213" i="20"/>
  <c r="L213" i="20" s="1"/>
  <c r="J213" i="20" s="1"/>
  <c r="M212" i="20"/>
  <c r="L212" i="20" s="1"/>
  <c r="J212" i="20" s="1"/>
  <c r="M211" i="20"/>
  <c r="L211" i="20" s="1"/>
  <c r="J211" i="20" s="1"/>
  <c r="M210" i="20"/>
  <c r="L210" i="20" s="1"/>
  <c r="J210" i="20" s="1"/>
  <c r="M209" i="20"/>
  <c r="L209" i="20" s="1"/>
  <c r="J209" i="20" s="1"/>
  <c r="M208" i="20"/>
  <c r="L208" i="20" s="1"/>
  <c r="J208" i="20" s="1"/>
  <c r="M207" i="20"/>
  <c r="L207" i="20" s="1"/>
  <c r="J207" i="20" s="1"/>
  <c r="M206" i="20"/>
  <c r="L206" i="20" s="1"/>
  <c r="J206" i="20" s="1"/>
  <c r="M205" i="20"/>
  <c r="L205" i="20" s="1"/>
  <c r="J205" i="20" s="1"/>
  <c r="M204" i="20"/>
  <c r="L204" i="20" s="1"/>
  <c r="J204" i="20" s="1"/>
  <c r="M203" i="20"/>
  <c r="L203" i="20" s="1"/>
  <c r="J203" i="20" s="1"/>
  <c r="M202" i="20"/>
  <c r="L202" i="20" s="1"/>
  <c r="J202" i="20" s="1"/>
  <c r="M201" i="20"/>
  <c r="L201" i="20" s="1"/>
  <c r="J201" i="20" s="1"/>
  <c r="M200" i="20"/>
  <c r="L200" i="20" s="1"/>
  <c r="J200" i="20" s="1"/>
  <c r="M199" i="20"/>
  <c r="L199" i="20" s="1"/>
  <c r="J199" i="20" s="1"/>
  <c r="M198" i="20"/>
  <c r="L198" i="20" s="1"/>
  <c r="J198" i="20" s="1"/>
  <c r="M197" i="20"/>
  <c r="L197" i="20" s="1"/>
  <c r="J197" i="20" s="1"/>
  <c r="M195" i="20"/>
  <c r="L195" i="20" s="1"/>
  <c r="J195" i="20" s="1"/>
  <c r="M194" i="20"/>
  <c r="L194" i="20" s="1"/>
  <c r="J194" i="20" s="1"/>
  <c r="M193" i="20"/>
  <c r="L193" i="20" s="1"/>
  <c r="J193" i="20" s="1"/>
  <c r="M192" i="20"/>
  <c r="L192" i="20" s="1"/>
  <c r="J192" i="20" s="1"/>
  <c r="M191" i="20"/>
  <c r="L191" i="20" s="1"/>
  <c r="J191" i="20" s="1"/>
  <c r="M190" i="20"/>
  <c r="L190" i="20" s="1"/>
  <c r="J190" i="20" s="1"/>
  <c r="M189" i="20"/>
  <c r="L189" i="20" s="1"/>
  <c r="J189" i="20" s="1"/>
  <c r="M188" i="20"/>
  <c r="L188" i="20" s="1"/>
  <c r="J188" i="20" s="1"/>
  <c r="M187" i="20"/>
  <c r="L187" i="20" s="1"/>
  <c r="J187" i="20" s="1"/>
  <c r="M186" i="20"/>
  <c r="L186" i="20" s="1"/>
  <c r="J186" i="20" s="1"/>
  <c r="M185" i="20"/>
  <c r="L185" i="20" s="1"/>
  <c r="J185" i="20" s="1"/>
  <c r="M184" i="20"/>
  <c r="L184" i="20" s="1"/>
  <c r="J184" i="20" s="1"/>
  <c r="M183" i="20"/>
  <c r="L183" i="20" s="1"/>
  <c r="J183" i="20" s="1"/>
  <c r="M182" i="20"/>
  <c r="L182" i="20" s="1"/>
  <c r="J182" i="20" s="1"/>
  <c r="M181" i="20"/>
  <c r="L181" i="20" s="1"/>
  <c r="J181" i="20" s="1"/>
  <c r="M180" i="20"/>
  <c r="L180" i="20" s="1"/>
  <c r="J180" i="20" s="1"/>
  <c r="M179" i="20"/>
  <c r="L179" i="20" s="1"/>
  <c r="J179" i="20" s="1"/>
  <c r="M178" i="20"/>
  <c r="L178" i="20" s="1"/>
  <c r="J178" i="20" s="1"/>
  <c r="M177" i="20"/>
  <c r="L177" i="20" s="1"/>
  <c r="J177" i="20" s="1"/>
  <c r="M176" i="20"/>
  <c r="L176" i="20" s="1"/>
  <c r="J176" i="20" s="1"/>
  <c r="M175" i="20"/>
  <c r="L175" i="20" s="1"/>
  <c r="J175" i="20" s="1"/>
  <c r="M174" i="20"/>
  <c r="L174" i="20" s="1"/>
  <c r="J174" i="20" s="1"/>
  <c r="M173" i="20"/>
  <c r="L173" i="20" s="1"/>
  <c r="J173" i="20" s="1"/>
  <c r="M172" i="20"/>
  <c r="L172" i="20" s="1"/>
  <c r="J172" i="20" s="1"/>
  <c r="M171" i="20"/>
  <c r="L171" i="20" s="1"/>
  <c r="J171" i="20" s="1"/>
  <c r="M170" i="20"/>
  <c r="L170" i="20" s="1"/>
  <c r="J170" i="20" s="1"/>
  <c r="M169" i="20"/>
  <c r="L169" i="20" s="1"/>
  <c r="J169" i="20" s="1"/>
  <c r="M168" i="20"/>
  <c r="L168" i="20" s="1"/>
  <c r="J168" i="20" s="1"/>
  <c r="M167" i="20"/>
  <c r="L167" i="20" s="1"/>
  <c r="J167" i="20" s="1"/>
  <c r="M166" i="20"/>
  <c r="L166" i="20" s="1"/>
  <c r="J166" i="20" s="1"/>
  <c r="M165" i="20"/>
  <c r="L165" i="20" s="1"/>
  <c r="J165" i="20" s="1"/>
  <c r="M164" i="20"/>
  <c r="L164" i="20" s="1"/>
  <c r="J164" i="20" s="1"/>
  <c r="M163" i="20"/>
  <c r="L163" i="20" s="1"/>
  <c r="J163" i="20" s="1"/>
  <c r="M162" i="20"/>
  <c r="L162" i="20" s="1"/>
  <c r="J162" i="20" s="1"/>
  <c r="M160" i="20"/>
  <c r="L160" i="20" s="1"/>
  <c r="J160" i="20" s="1"/>
  <c r="M159" i="20"/>
  <c r="L159" i="20" s="1"/>
  <c r="J159" i="20" s="1"/>
  <c r="M158" i="20"/>
  <c r="L158" i="20" s="1"/>
  <c r="J158" i="20" s="1"/>
  <c r="M157" i="20"/>
  <c r="L157" i="20" s="1"/>
  <c r="J157" i="20" s="1"/>
  <c r="M156" i="20"/>
  <c r="L156" i="20" s="1"/>
  <c r="J156" i="20" s="1"/>
  <c r="M155" i="20"/>
  <c r="L155" i="20" s="1"/>
  <c r="J155" i="20" s="1"/>
  <c r="M154" i="20"/>
  <c r="L154" i="20" s="1"/>
  <c r="J154" i="20" s="1"/>
  <c r="M153" i="20"/>
  <c r="L153" i="20" s="1"/>
  <c r="J153" i="20" s="1"/>
  <c r="M152" i="20"/>
  <c r="L152" i="20" s="1"/>
  <c r="J152" i="20" s="1"/>
  <c r="M151" i="20"/>
  <c r="L151" i="20" s="1"/>
  <c r="J151" i="20" s="1"/>
  <c r="M150" i="20"/>
  <c r="L150" i="20" s="1"/>
  <c r="J150" i="20" s="1"/>
  <c r="M149" i="20"/>
  <c r="L149" i="20" s="1"/>
  <c r="J149" i="20" s="1"/>
  <c r="M148" i="20"/>
  <c r="L148" i="20" s="1"/>
  <c r="J148" i="20" s="1"/>
  <c r="M147" i="20"/>
  <c r="L147" i="20" s="1"/>
  <c r="J147" i="20" s="1"/>
  <c r="M146" i="20"/>
  <c r="L146" i="20" s="1"/>
  <c r="J146" i="20" s="1"/>
  <c r="M145" i="20"/>
  <c r="L145" i="20" s="1"/>
  <c r="J145" i="20" s="1"/>
  <c r="M144" i="20"/>
  <c r="L144" i="20" s="1"/>
  <c r="J144" i="20" s="1"/>
  <c r="M143" i="20"/>
  <c r="L143" i="20" s="1"/>
  <c r="J143" i="20" s="1"/>
  <c r="M142" i="20"/>
  <c r="L142" i="20" s="1"/>
  <c r="J142" i="20" s="1"/>
  <c r="M141" i="20"/>
  <c r="L141" i="20" s="1"/>
  <c r="J141" i="20" s="1"/>
  <c r="M140" i="20"/>
  <c r="L140" i="20" s="1"/>
  <c r="J140" i="20" s="1"/>
  <c r="M139" i="20"/>
  <c r="L139" i="20" s="1"/>
  <c r="J139" i="20" s="1"/>
  <c r="M138" i="20"/>
  <c r="L138" i="20" s="1"/>
  <c r="J138" i="20" s="1"/>
  <c r="M137" i="20"/>
  <c r="L137" i="20" s="1"/>
  <c r="J137" i="20" s="1"/>
  <c r="M136" i="20"/>
  <c r="L136" i="20" s="1"/>
  <c r="J136" i="20" s="1"/>
  <c r="M135" i="20"/>
  <c r="L135" i="20" s="1"/>
  <c r="J135" i="20" s="1"/>
  <c r="M134" i="20"/>
  <c r="L134" i="20" s="1"/>
  <c r="J134" i="20" s="1"/>
  <c r="M133" i="20"/>
  <c r="L133" i="20" s="1"/>
  <c r="J133" i="20" s="1"/>
  <c r="M132" i="20"/>
  <c r="L132" i="20" s="1"/>
  <c r="J132" i="20" s="1"/>
  <c r="M131" i="20"/>
  <c r="L131" i="20" s="1"/>
  <c r="J131" i="20" s="1"/>
  <c r="M130" i="20"/>
  <c r="L130" i="20" s="1"/>
  <c r="J130" i="20" s="1"/>
  <c r="M129" i="20"/>
  <c r="L129" i="20" s="1"/>
  <c r="J129" i="20" s="1"/>
  <c r="M128" i="20"/>
  <c r="L128" i="20" s="1"/>
  <c r="J128" i="20" s="1"/>
  <c r="M127" i="20"/>
  <c r="L127" i="20" s="1"/>
  <c r="J127" i="20" s="1"/>
  <c r="M125" i="20"/>
  <c r="L125" i="20" s="1"/>
  <c r="J125" i="20" s="1"/>
  <c r="M124" i="20"/>
  <c r="L124" i="20" s="1"/>
  <c r="J124" i="20" s="1"/>
  <c r="M123" i="20"/>
  <c r="L123" i="20" s="1"/>
  <c r="J123" i="20" s="1"/>
  <c r="M122" i="20"/>
  <c r="L122" i="20" s="1"/>
  <c r="J122" i="20" s="1"/>
  <c r="M121" i="20"/>
  <c r="L121" i="20" s="1"/>
  <c r="J121" i="20" s="1"/>
  <c r="M120" i="20"/>
  <c r="L120" i="20" s="1"/>
  <c r="J120" i="20" s="1"/>
  <c r="M119" i="20"/>
  <c r="L119" i="20" s="1"/>
  <c r="J119" i="20" s="1"/>
  <c r="M118" i="20"/>
  <c r="L118" i="20" s="1"/>
  <c r="J118" i="20" s="1"/>
  <c r="M117" i="20"/>
  <c r="L117" i="20" s="1"/>
  <c r="J117" i="20" s="1"/>
  <c r="M116" i="20"/>
  <c r="L116" i="20" s="1"/>
  <c r="J116" i="20" s="1"/>
  <c r="M115" i="20"/>
  <c r="L115" i="20" s="1"/>
  <c r="J115" i="20" s="1"/>
  <c r="M114" i="20"/>
  <c r="L114" i="20" s="1"/>
  <c r="J114" i="20" s="1"/>
  <c r="M113" i="20"/>
  <c r="L113" i="20" s="1"/>
  <c r="J113" i="20" s="1"/>
  <c r="M112" i="20"/>
  <c r="L112" i="20" s="1"/>
  <c r="J112" i="20" s="1"/>
  <c r="M111" i="20"/>
  <c r="L111" i="20" s="1"/>
  <c r="J111" i="20" s="1"/>
  <c r="M110" i="20"/>
  <c r="L110" i="20" s="1"/>
  <c r="J110" i="20" s="1"/>
  <c r="M109" i="20"/>
  <c r="L109" i="20" s="1"/>
  <c r="J109" i="20" s="1"/>
  <c r="M108" i="20"/>
  <c r="L108" i="20" s="1"/>
  <c r="J108" i="20" s="1"/>
  <c r="M107" i="20"/>
  <c r="L107" i="20" s="1"/>
  <c r="J107" i="20" s="1"/>
  <c r="M106" i="20"/>
  <c r="L106" i="20" s="1"/>
  <c r="J106" i="20" s="1"/>
  <c r="M105" i="20"/>
  <c r="L105" i="20" s="1"/>
  <c r="J105" i="20" s="1"/>
  <c r="M104" i="20"/>
  <c r="L104" i="20" s="1"/>
  <c r="J104" i="20" s="1"/>
  <c r="M103" i="20"/>
  <c r="L103" i="20" s="1"/>
  <c r="J103" i="20" s="1"/>
  <c r="M102" i="20"/>
  <c r="L102" i="20" s="1"/>
  <c r="J102" i="20" s="1"/>
  <c r="M101" i="20"/>
  <c r="L101" i="20" s="1"/>
  <c r="J101" i="20" s="1"/>
  <c r="M100" i="20"/>
  <c r="L100" i="20" s="1"/>
  <c r="J100" i="20" s="1"/>
  <c r="M99" i="20"/>
  <c r="L99" i="20" s="1"/>
  <c r="J99" i="20" s="1"/>
  <c r="M98" i="20"/>
  <c r="L98" i="20" s="1"/>
  <c r="J98" i="20" s="1"/>
  <c r="M97" i="20"/>
  <c r="L97" i="20" s="1"/>
  <c r="J97" i="20" s="1"/>
  <c r="M96" i="20"/>
  <c r="L96" i="20" s="1"/>
  <c r="J96" i="20" s="1"/>
  <c r="M94" i="20"/>
  <c r="L94" i="20" s="1"/>
  <c r="J94" i="20" s="1"/>
  <c r="M93" i="20"/>
  <c r="L93" i="20" s="1"/>
  <c r="J93" i="20" s="1"/>
  <c r="M92" i="20"/>
  <c r="L92" i="20" s="1"/>
  <c r="J92" i="20" s="1"/>
  <c r="M91" i="20"/>
  <c r="L91" i="20" s="1"/>
  <c r="J91" i="20" s="1"/>
  <c r="M90" i="20"/>
  <c r="L90" i="20" s="1"/>
  <c r="J90" i="20" s="1"/>
  <c r="M89" i="20"/>
  <c r="L89" i="20" s="1"/>
  <c r="J89" i="20" s="1"/>
  <c r="M88" i="20"/>
  <c r="L88" i="20" s="1"/>
  <c r="J88" i="20" s="1"/>
  <c r="M87" i="20"/>
  <c r="L87" i="20" s="1"/>
  <c r="J87" i="20" s="1"/>
  <c r="M86" i="20"/>
  <c r="L86" i="20" s="1"/>
  <c r="J86" i="20" s="1"/>
  <c r="M85" i="20"/>
  <c r="L85" i="20" s="1"/>
  <c r="J85" i="20" s="1"/>
  <c r="M84" i="20"/>
  <c r="L84" i="20" s="1"/>
  <c r="J84" i="20" s="1"/>
  <c r="M83" i="20"/>
  <c r="L83" i="20" s="1"/>
  <c r="J83" i="20" s="1"/>
  <c r="M82" i="20"/>
  <c r="L82" i="20" s="1"/>
  <c r="J82" i="20" s="1"/>
  <c r="M81" i="20"/>
  <c r="L81" i="20" s="1"/>
  <c r="J81" i="20" s="1"/>
  <c r="M80" i="20"/>
  <c r="L80" i="20" s="1"/>
  <c r="J80" i="20" s="1"/>
  <c r="M79" i="20"/>
  <c r="L79" i="20" s="1"/>
  <c r="J79" i="20" s="1"/>
  <c r="M78" i="20"/>
  <c r="L78" i="20" s="1"/>
  <c r="J78" i="20" s="1"/>
  <c r="M77" i="20"/>
  <c r="L77" i="20" s="1"/>
  <c r="J77" i="20" s="1"/>
  <c r="M76" i="20"/>
  <c r="L76" i="20" s="1"/>
  <c r="J76" i="20" s="1"/>
  <c r="M75" i="20"/>
  <c r="L75" i="20" s="1"/>
  <c r="J75" i="20" s="1"/>
  <c r="M74" i="20"/>
  <c r="L74" i="20" s="1"/>
  <c r="J74" i="20" s="1"/>
  <c r="M73" i="20"/>
  <c r="L73" i="20" s="1"/>
  <c r="J73" i="20" s="1"/>
  <c r="M72" i="20"/>
  <c r="L72" i="20" s="1"/>
  <c r="J72" i="20" s="1"/>
  <c r="M71" i="20"/>
  <c r="L71" i="20" s="1"/>
  <c r="J71" i="20" s="1"/>
  <c r="M70" i="20"/>
  <c r="L70" i="20" s="1"/>
  <c r="J70" i="20" s="1"/>
  <c r="M69" i="20"/>
  <c r="L69" i="20" s="1"/>
  <c r="J69" i="20" s="1"/>
  <c r="M68" i="20"/>
  <c r="L68" i="20" s="1"/>
  <c r="J68" i="20" s="1"/>
  <c r="M67" i="20"/>
  <c r="L67" i="20" s="1"/>
  <c r="J67" i="20" s="1"/>
  <c r="M66" i="20"/>
  <c r="L66" i="20" s="1"/>
  <c r="J66" i="20" s="1"/>
  <c r="M65" i="20"/>
  <c r="L65" i="20" s="1"/>
  <c r="J65" i="20" s="1"/>
  <c r="M64" i="20"/>
  <c r="L64" i="20" s="1"/>
  <c r="J64" i="20" s="1"/>
  <c r="M63" i="20"/>
  <c r="L63" i="20" s="1"/>
  <c r="J63" i="20" s="1"/>
  <c r="M62" i="20"/>
  <c r="L62" i="20" s="1"/>
  <c r="J62" i="20" s="1"/>
  <c r="M61" i="20"/>
  <c r="L61" i="20" s="1"/>
  <c r="J61" i="20" s="1"/>
  <c r="M60" i="20"/>
  <c r="L60" i="20" s="1"/>
  <c r="J60" i="20" s="1"/>
  <c r="M59" i="20"/>
  <c r="L59" i="20" s="1"/>
  <c r="J59" i="20" s="1"/>
  <c r="M58" i="20"/>
  <c r="L58" i="20" s="1"/>
  <c r="J58" i="20" s="1"/>
  <c r="M57" i="20"/>
  <c r="L57" i="20" s="1"/>
  <c r="J57" i="20" s="1"/>
  <c r="M56" i="20"/>
  <c r="L56" i="20" s="1"/>
  <c r="J56" i="20" s="1"/>
  <c r="M55" i="20"/>
  <c r="L55" i="20" s="1"/>
  <c r="J55" i="20" s="1"/>
  <c r="M54" i="20"/>
  <c r="L54" i="20" s="1"/>
  <c r="J54" i="20" s="1"/>
  <c r="M53" i="20"/>
  <c r="L53" i="20" s="1"/>
  <c r="J53" i="20" s="1"/>
  <c r="M52" i="20"/>
  <c r="L52" i="20" s="1"/>
  <c r="J52" i="20" s="1"/>
  <c r="M51" i="20"/>
  <c r="L51" i="20" s="1"/>
  <c r="J51" i="20" s="1"/>
  <c r="M50" i="20"/>
  <c r="L50" i="20" s="1"/>
  <c r="J50" i="20" s="1"/>
  <c r="M49" i="20"/>
  <c r="L49" i="20" s="1"/>
  <c r="J49" i="20" s="1"/>
  <c r="M48" i="20"/>
  <c r="L48" i="20" s="1"/>
  <c r="J48" i="20" s="1"/>
  <c r="M47" i="20"/>
  <c r="L47" i="20" s="1"/>
  <c r="J47" i="20" s="1"/>
  <c r="M46" i="20"/>
  <c r="L46" i="20" s="1"/>
  <c r="J46" i="20" s="1"/>
  <c r="M45" i="20"/>
  <c r="L45" i="20" s="1"/>
  <c r="J45" i="20" s="1"/>
  <c r="M44" i="20"/>
  <c r="L44" i="20" s="1"/>
  <c r="J44" i="20" s="1"/>
  <c r="M43" i="20"/>
  <c r="L43" i="20" s="1"/>
  <c r="J43" i="20" s="1"/>
  <c r="M42" i="20"/>
  <c r="L42" i="20" s="1"/>
  <c r="J42" i="20" s="1"/>
  <c r="M41" i="20"/>
  <c r="L41" i="20" s="1"/>
  <c r="J41" i="20" s="1"/>
  <c r="M40" i="20"/>
  <c r="L40" i="20" s="1"/>
  <c r="J40" i="20" s="1"/>
  <c r="M39" i="20"/>
  <c r="L39" i="20" s="1"/>
  <c r="J39" i="20" s="1"/>
  <c r="M38" i="20"/>
  <c r="L38" i="20" s="1"/>
  <c r="J38" i="20" s="1"/>
  <c r="M36" i="20"/>
  <c r="L36" i="20" s="1"/>
  <c r="J36" i="20" s="1"/>
  <c r="M35" i="20"/>
  <c r="L35" i="20" s="1"/>
  <c r="J35" i="20" s="1"/>
  <c r="M34" i="20"/>
  <c r="L34" i="20" s="1"/>
  <c r="J34" i="20" s="1"/>
  <c r="M33" i="20"/>
  <c r="L33" i="20" s="1"/>
  <c r="J33" i="20" s="1"/>
  <c r="M32" i="20"/>
  <c r="L32" i="20" s="1"/>
  <c r="J32" i="20" s="1"/>
  <c r="M31" i="20"/>
  <c r="L31" i="20" s="1"/>
  <c r="J31" i="20" s="1"/>
  <c r="M30" i="20"/>
  <c r="L30" i="20" s="1"/>
  <c r="J30" i="20" s="1"/>
  <c r="M29" i="20"/>
  <c r="L29" i="20" s="1"/>
  <c r="J29" i="20" s="1"/>
  <c r="M28" i="20"/>
  <c r="L28" i="20" s="1"/>
  <c r="J28" i="20" s="1"/>
  <c r="M27" i="20"/>
  <c r="L27" i="20" s="1"/>
  <c r="J27" i="20" s="1"/>
  <c r="M26" i="20"/>
  <c r="L26" i="20" s="1"/>
  <c r="J26" i="20" s="1"/>
  <c r="M25" i="20"/>
  <c r="L25" i="20" s="1"/>
  <c r="J25" i="20" s="1"/>
  <c r="M24" i="20"/>
  <c r="L24" i="20" s="1"/>
  <c r="J24" i="20" s="1"/>
  <c r="M23" i="20"/>
  <c r="L23" i="20" s="1"/>
  <c r="J23" i="20" s="1"/>
  <c r="M22" i="20"/>
  <c r="L22" i="20" s="1"/>
  <c r="J22" i="20" s="1"/>
  <c r="M21" i="20"/>
  <c r="L21" i="20" s="1"/>
  <c r="J21" i="20" s="1"/>
  <c r="M20" i="20"/>
  <c r="L20" i="20" s="1"/>
  <c r="J20" i="20" s="1"/>
  <c r="M19" i="20"/>
  <c r="L19" i="20" s="1"/>
  <c r="J19" i="20" s="1"/>
  <c r="M18" i="20"/>
  <c r="L18" i="20" s="1"/>
  <c r="J18" i="20" s="1"/>
  <c r="M17" i="20"/>
  <c r="L17" i="20" s="1"/>
  <c r="J17" i="20" s="1"/>
  <c r="M16" i="20"/>
  <c r="L16" i="20" s="1"/>
  <c r="J16" i="20" s="1"/>
  <c r="M15" i="20"/>
  <c r="L15" i="20" s="1"/>
  <c r="J15" i="20" s="1"/>
  <c r="M14" i="20"/>
  <c r="L14" i="20" s="1"/>
  <c r="J14" i="20" s="1"/>
  <c r="M13" i="20"/>
  <c r="L13" i="20" s="1"/>
  <c r="J13" i="20" s="1"/>
  <c r="M12" i="20"/>
  <c r="L12" i="20" s="1"/>
  <c r="J12" i="20" s="1"/>
  <c r="M11" i="20"/>
  <c r="L11" i="20" s="1"/>
  <c r="J11" i="20" s="1"/>
  <c r="M10" i="20"/>
  <c r="L10" i="20" s="1"/>
  <c r="J10" i="20" s="1"/>
  <c r="M9" i="20"/>
  <c r="L9" i="20" s="1"/>
  <c r="J9" i="20" s="1"/>
  <c r="M8" i="20"/>
  <c r="L8" i="20" s="1"/>
  <c r="J8" i="20" s="1"/>
  <c r="M7" i="20"/>
  <c r="L7" i="20" s="1"/>
  <c r="J7" i="20" s="1"/>
  <c r="M6" i="20"/>
  <c r="L6" i="20" s="1"/>
  <c r="J6" i="20" s="1"/>
  <c r="M5" i="20"/>
  <c r="L5" i="20" s="1"/>
  <c r="J5" i="20" s="1"/>
  <c r="M4" i="20"/>
  <c r="L4" i="20" s="1"/>
  <c r="J4" i="20" s="1"/>
  <c r="D17" i="18" l="1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16" i="18"/>
</calcChain>
</file>

<file path=xl/sharedStrings.xml><?xml version="1.0" encoding="utf-8"?>
<sst xmlns="http://schemas.openxmlformats.org/spreadsheetml/2006/main" count="5630" uniqueCount="369">
  <si>
    <t>NAF38</t>
  </si>
  <si>
    <t xml:space="preserve">Industries extractives </t>
  </si>
  <si>
    <t>Cokéfaction et raffinage</t>
  </si>
  <si>
    <t>Fabrication de denrées alimentaires, de boissons et de produits à base de tabac</t>
  </si>
  <si>
    <t>Fabrication de textiles, industries de l'habillement, industrie du cuir et de la chaussure</t>
  </si>
  <si>
    <t>Fabrication de matériels de transport</t>
  </si>
  <si>
    <t xml:space="preserve">Travail du bois, industries du papier et imprimerie </t>
  </si>
  <si>
    <t>Industrie chimique</t>
  </si>
  <si>
    <t>Industrie pharmaceutique</t>
  </si>
  <si>
    <t>Commerce ; réparation d'automobiles et de motocycles</t>
  </si>
  <si>
    <t>Fabrication de produits en caoutchouc et en plastique ainsi que d'autres produits minéraux non métalliques</t>
  </si>
  <si>
    <t>Métallurgie et fabrication de produits métalliques à l'exception des machines et des équipements</t>
  </si>
  <si>
    <t>Hébergement et restauration</t>
  </si>
  <si>
    <t>Fabrication de produits informatiques, électroniques et optiques</t>
  </si>
  <si>
    <t>Fabrication d'équipements électriques</t>
  </si>
  <si>
    <t>Activités financières et d'assurance</t>
  </si>
  <si>
    <t>Fabrication de machines et équipements n.c.a.</t>
  </si>
  <si>
    <t>Activités immobilières</t>
  </si>
  <si>
    <t>Autres industries manufacturières ; réparation et installation de machines et d'équipements</t>
  </si>
  <si>
    <t>Production et distribution d'électricité, de gaz, de vapeur et d'air conditionné</t>
  </si>
  <si>
    <t>Production et distribution d'eau ; assainissement, gestion des déchets et dépollution</t>
  </si>
  <si>
    <t xml:space="preserve">Construction </t>
  </si>
  <si>
    <t xml:space="preserve">Transports et entreposage </t>
  </si>
  <si>
    <t>Edition, audiovisuel et diffusion</t>
  </si>
  <si>
    <t>Télécommunications</t>
  </si>
  <si>
    <t>Activités informatiques et services d'information</t>
  </si>
  <si>
    <t>Activités juridiques, comptables, de gestion, d'architecture, d'ingénierie, de contrôle et d'analyses techniques</t>
  </si>
  <si>
    <t>Recherche-développement scientifique</t>
  </si>
  <si>
    <t>Autres activités spécialisées, scientifiques et techniques</t>
  </si>
  <si>
    <t>Activités de services administratifs et de soutien</t>
  </si>
  <si>
    <t>Administration publique</t>
  </si>
  <si>
    <t>Enseignement</t>
  </si>
  <si>
    <t>Activités pour la santé humaine</t>
  </si>
  <si>
    <t>Hébergement médico-social et social et action sociale sans hébergement</t>
  </si>
  <si>
    <t>Arts, spectacles et activités récréatives</t>
  </si>
  <si>
    <t xml:space="preserve">Autres activités de services </t>
  </si>
  <si>
    <t>Cadres et professions intellectuelles supérieures</t>
  </si>
  <si>
    <t>Professions intermédiaires</t>
  </si>
  <si>
    <t>Employés</t>
  </si>
  <si>
    <t>Ouvriers</t>
  </si>
  <si>
    <t>Agriculture, sylviculture et pêche</t>
  </si>
  <si>
    <t>Professeurs, professions scientifiques</t>
  </si>
  <si>
    <t>Professions de l'information, des arts et des spectacles</t>
  </si>
  <si>
    <t>Cadres administratifs et commerciaux d'entreprise</t>
  </si>
  <si>
    <t>Ingénieurs et cadres techniques d'entreprise</t>
  </si>
  <si>
    <t>Professeurs des écoles, instituteurs et assimilés</t>
  </si>
  <si>
    <t>Professions intermédiaires de la santé et du travail social</t>
  </si>
  <si>
    <t>Activités des ménages en tant qu'employeurs ; activités indifférenciées des ménages en tant que producteurs de biens et services pour usage propre</t>
  </si>
  <si>
    <t>Clergé, religieux</t>
  </si>
  <si>
    <t>Activités extra-territoriales</t>
  </si>
  <si>
    <t>Professions intermédiaires administratives de la Fonction Publique</t>
  </si>
  <si>
    <t>Professions intermédiaires administratives et commerciales des entreprises</t>
  </si>
  <si>
    <t>Techniciens</t>
  </si>
  <si>
    <t>Contremaîtres, agents de maîtrise</t>
  </si>
  <si>
    <t>Employés civils et agents de service de la Fonction Publique</t>
  </si>
  <si>
    <t>Policiers et militaires</t>
  </si>
  <si>
    <t>Employés administratifs d'entreprise</t>
  </si>
  <si>
    <t>Employés de commerce</t>
  </si>
  <si>
    <t>Personnels des services directs aux particuliers</t>
  </si>
  <si>
    <t>Ouvriers qualifiés de type industriel</t>
  </si>
  <si>
    <t>Ouvriers qualifiés de type artisanal</t>
  </si>
  <si>
    <t>Chauffeurs</t>
  </si>
  <si>
    <t>Ouvriers qualifiés de la manutention, du magasinage et du transport</t>
  </si>
  <si>
    <t>Ouvriers non qualifiés de type industriel</t>
  </si>
  <si>
    <t>Ouvriers non qualifiés de type artisanal</t>
  </si>
  <si>
    <t>Ouvriers agricoles</t>
  </si>
  <si>
    <t>Industrie</t>
  </si>
  <si>
    <t>Services</t>
  </si>
  <si>
    <t>Commerce</t>
  </si>
  <si>
    <t>L'emploi dans le secteur privé en Auvergne-Rhône-Alpes</t>
  </si>
  <si>
    <t>NAF5</t>
  </si>
  <si>
    <t>Tous secteurs</t>
  </si>
  <si>
    <t>Professions libérales*</t>
  </si>
  <si>
    <t>DEP</t>
  </si>
  <si>
    <t>LIB_DEP</t>
  </si>
  <si>
    <t>01</t>
  </si>
  <si>
    <t>Ain</t>
  </si>
  <si>
    <t>03</t>
  </si>
  <si>
    <t>Allier</t>
  </si>
  <si>
    <t>07</t>
  </si>
  <si>
    <t>Ardèche</t>
  </si>
  <si>
    <t>15</t>
  </si>
  <si>
    <t>Cantal</t>
  </si>
  <si>
    <t>26</t>
  </si>
  <si>
    <t>Drôme</t>
  </si>
  <si>
    <t>38</t>
  </si>
  <si>
    <t>Isère</t>
  </si>
  <si>
    <t>42</t>
  </si>
  <si>
    <t>Loire</t>
  </si>
  <si>
    <t>43</t>
  </si>
  <si>
    <t>Haute-Loire</t>
  </si>
  <si>
    <t>63</t>
  </si>
  <si>
    <t>Puy-de-Dôme</t>
  </si>
  <si>
    <t>69</t>
  </si>
  <si>
    <t>Rhône</t>
  </si>
  <si>
    <t>73</t>
  </si>
  <si>
    <t>Savoie</t>
  </si>
  <si>
    <t>74</t>
  </si>
  <si>
    <t>Haute-Savoie</t>
  </si>
  <si>
    <t>CODE_ZE2020</t>
  </si>
  <si>
    <t>LIB_ZE2020</t>
  </si>
  <si>
    <t>8401</t>
  </si>
  <si>
    <t>Annecy</t>
  </si>
  <si>
    <t>8402</t>
  </si>
  <si>
    <t>Aubenas</t>
  </si>
  <si>
    <t>8403</t>
  </si>
  <si>
    <t>Aurillac</t>
  </si>
  <si>
    <t>8404</t>
  </si>
  <si>
    <t>Belley</t>
  </si>
  <si>
    <t>0055</t>
  </si>
  <si>
    <t>Bollène-Pierrelatte</t>
  </si>
  <si>
    <t>8405</t>
  </si>
  <si>
    <t>Bourg en Bresse</t>
  </si>
  <si>
    <t>8406</t>
  </si>
  <si>
    <t>Bourgoin-Jallieu</t>
  </si>
  <si>
    <t>8407</t>
  </si>
  <si>
    <t>Chambéry</t>
  </si>
  <si>
    <t>8408</t>
  </si>
  <si>
    <t>Clermont-Ferrand</t>
  </si>
  <si>
    <t>8409</t>
  </si>
  <si>
    <t>Grenoble</t>
  </si>
  <si>
    <t>8410</t>
  </si>
  <si>
    <t>Issoire</t>
  </si>
  <si>
    <t>8411</t>
  </si>
  <si>
    <t>La Maurienne</t>
  </si>
  <si>
    <t>8412</t>
  </si>
  <si>
    <t>La Plaine du Forez</t>
  </si>
  <si>
    <t>8413</t>
  </si>
  <si>
    <t>La Tarentaise</t>
  </si>
  <si>
    <t>8414</t>
  </si>
  <si>
    <t>La Vallée de l’Arve</t>
  </si>
  <si>
    <t>8415</t>
  </si>
  <si>
    <t>Le Chablais</t>
  </si>
  <si>
    <t>8416</t>
  </si>
  <si>
    <t>Le Genevois Français</t>
  </si>
  <si>
    <t>8417</t>
  </si>
  <si>
    <t>Le Livradois</t>
  </si>
  <si>
    <t>8418</t>
  </si>
  <si>
    <t>Le Mont Blanc</t>
  </si>
  <si>
    <t>8419</t>
  </si>
  <si>
    <t>Le Puy en Velay</t>
  </si>
  <si>
    <t>8420</t>
  </si>
  <si>
    <t>Les Sources de la Loire</t>
  </si>
  <si>
    <t>8421</t>
  </si>
  <si>
    <t>Lyon</t>
  </si>
  <si>
    <t>0059</t>
  </si>
  <si>
    <t>Mâcon</t>
  </si>
  <si>
    <t>8422</t>
  </si>
  <si>
    <t>Montélimar</t>
  </si>
  <si>
    <t>8423</t>
  </si>
  <si>
    <t>Montluçon</t>
  </si>
  <si>
    <t>8424</t>
  </si>
  <si>
    <t>Moulins</t>
  </si>
  <si>
    <t>8425</t>
  </si>
  <si>
    <t>Oyonnax</t>
  </si>
  <si>
    <t>8426</t>
  </si>
  <si>
    <t>Roanne</t>
  </si>
  <si>
    <t>8427</t>
  </si>
  <si>
    <t>Romans sur Isère</t>
  </si>
  <si>
    <t>8428</t>
  </si>
  <si>
    <t>Saint Etienne</t>
  </si>
  <si>
    <t>8429</t>
  </si>
  <si>
    <t>Saint Flour</t>
  </si>
  <si>
    <t>8430</t>
  </si>
  <si>
    <t>Tarare</t>
  </si>
  <si>
    <t>0063</t>
  </si>
  <si>
    <t>Ussel</t>
  </si>
  <si>
    <t>8431</t>
  </si>
  <si>
    <t>Valence</t>
  </si>
  <si>
    <t>0064</t>
  </si>
  <si>
    <t>Valréas</t>
  </si>
  <si>
    <t>8432</t>
  </si>
  <si>
    <t>Vichy</t>
  </si>
  <si>
    <t>8433</t>
  </si>
  <si>
    <t>Vienne-Annonay</t>
  </si>
  <si>
    <t>8434</t>
  </si>
  <si>
    <t>Villefranche-sur-Saône</t>
  </si>
  <si>
    <t>8435</t>
  </si>
  <si>
    <t>Voiron</t>
  </si>
  <si>
    <t>AZ</t>
  </si>
  <si>
    <t>BZ</t>
  </si>
  <si>
    <t>CA</t>
  </si>
  <si>
    <t>CB</t>
  </si>
  <si>
    <t>CC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</si>
  <si>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</si>
  <si>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</si>
  <si>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</si>
  <si>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</si>
  <si>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</si>
  <si>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</si>
  <si>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</si>
  <si>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</si>
  <si>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</si>
  <si>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DZ</t>
  </si>
  <si>
    <t>EZ</t>
  </si>
  <si>
    <t>FZ</t>
  </si>
  <si>
    <t>GZ</t>
  </si>
  <si>
    <t>HZ</t>
  </si>
  <si>
    <t>IZ</t>
  </si>
  <si>
    <t>JA</t>
  </si>
  <si>
    <t>JB</t>
  </si>
  <si>
    <t>JC</t>
  </si>
  <si>
    <t>KZ</t>
  </si>
  <si>
    <t>LZ</t>
  </si>
  <si>
    <t>MA</t>
  </si>
  <si>
    <t>MB</t>
  </si>
  <si>
    <t>MC</t>
  </si>
  <si>
    <t>NZ</t>
  </si>
  <si>
    <t>OZ</t>
  </si>
  <si>
    <t>PZ</t>
  </si>
  <si>
    <t>QA</t>
  </si>
  <si>
    <t>QB</t>
  </si>
  <si>
    <t>RZ</t>
  </si>
  <si>
    <t>SZ</t>
  </si>
  <si>
    <t>TZ</t>
  </si>
  <si>
    <t>CD</t>
  </si>
  <si>
    <t>UZ</t>
  </si>
  <si>
    <t>LIB_NAF38</t>
  </si>
  <si>
    <t>NB_ETAB2016</t>
  </si>
  <si>
    <t>NB_SAL2016</t>
  </si>
  <si>
    <t>ARA</t>
  </si>
  <si>
    <t>Total général</t>
  </si>
  <si>
    <t>DONNEES URSSAF PAR DEP ET NAF38</t>
  </si>
  <si>
    <t>DEP_NAF38</t>
  </si>
  <si>
    <t>NAF38 LIBNAF38</t>
  </si>
  <si>
    <t>BZ Industries extractives</t>
  </si>
  <si>
    <t>CA Industries agro-alimentaires</t>
  </si>
  <si>
    <t>CB Habillement, textile et cuir</t>
  </si>
  <si>
    <t>CC Bois et papier</t>
  </si>
  <si>
    <t>CE Industrie chimique</t>
  </si>
  <si>
    <t>CF Industrie pharmaceutique</t>
  </si>
  <si>
    <t>CG Industrie des plastiques et autres produits non minéraux</t>
  </si>
  <si>
    <t>CH Métallurgie et fabrication de produits métalliques</t>
  </si>
  <si>
    <t>CI Fabrication de produits informatiques, électroniques et optiques</t>
  </si>
  <si>
    <t>CJ Fabrication d'équipements électriques</t>
  </si>
  <si>
    <t>CK Fabrication de machines et équipements n.c.a.</t>
  </si>
  <si>
    <t>CL Fabrication de matériels de transport</t>
  </si>
  <si>
    <t>CM Industrie du meuble et diverses ; réparation et installation de machines</t>
  </si>
  <si>
    <t>DZ Production et distribution d'électricité, de gaz, de vapeur et d'air conditionné</t>
  </si>
  <si>
    <t>EZ Production et distribution d'eau, assainissement, gestion des déchets et dépollution</t>
  </si>
  <si>
    <t>FZ Construction</t>
  </si>
  <si>
    <t>GZ Commerce, réparation d'automobiles et de motocycles</t>
  </si>
  <si>
    <t>HZ Transports et entreposage</t>
  </si>
  <si>
    <t>IZ Hébergement et restauration</t>
  </si>
  <si>
    <t>JA Edition et audiovisuel</t>
  </si>
  <si>
    <t>JB Télécommunications</t>
  </si>
  <si>
    <t>JC Activités informatiques</t>
  </si>
  <si>
    <t>KZ Activités financières et d'assurance</t>
  </si>
  <si>
    <t>LZ Activités immobilières</t>
  </si>
  <si>
    <t>MA Activités juridiques, de conseil et d'ingénierie</t>
  </si>
  <si>
    <t>MB Recherche et développement</t>
  </si>
  <si>
    <t>MC autres activités scientifiques et techniques</t>
  </si>
  <si>
    <t>NZ Activités de services administratifs et de soutien</t>
  </si>
  <si>
    <t>OZ Administration publique</t>
  </si>
  <si>
    <t>PZ Education</t>
  </si>
  <si>
    <t>QA Activités pour la santé humaine</t>
  </si>
  <si>
    <t>QB Action sociale et hébergement médico-social</t>
  </si>
  <si>
    <t>RZ Arts, spectacles et activités récréatives</t>
  </si>
  <si>
    <t>SZ autres activités de services</t>
  </si>
  <si>
    <t>CD Cokéfaction et raffinage</t>
  </si>
  <si>
    <t>DONNEES URSSAF PARZE2020 ET NAF38</t>
  </si>
  <si>
    <t>ZE2020_NAF38</t>
  </si>
  <si>
    <t>ZE2020</t>
  </si>
  <si>
    <t>GS1 Industrie</t>
  </si>
  <si>
    <t>GS2 Construction</t>
  </si>
  <si>
    <t>GS3 Commerce</t>
  </si>
  <si>
    <t>GS4 Hôtellerie-restauration</t>
  </si>
  <si>
    <t>GS5 Autres services marchands hors intérim</t>
  </si>
  <si>
    <t>GS6 Intérim</t>
  </si>
  <si>
    <t>GS7 Services non marchands</t>
  </si>
  <si>
    <t>Construction</t>
  </si>
  <si>
    <t>Hôtellerie-restauration</t>
  </si>
  <si>
    <t>Autres services marchands hors intérim</t>
  </si>
  <si>
    <t>Intérim</t>
  </si>
  <si>
    <t>Services non marchands</t>
  </si>
  <si>
    <t>PCS3</t>
  </si>
  <si>
    <t>LIB_PCS3</t>
  </si>
  <si>
    <t>LIB_PCS1</t>
  </si>
  <si>
    <t>Agriculteurs sur petite exploitation</t>
  </si>
  <si>
    <t>Agriculteurs exploitants</t>
  </si>
  <si>
    <t>Agriculteurs sur moyenne exploitation</t>
  </si>
  <si>
    <t>Agriculteurs sur grande exploitation</t>
  </si>
  <si>
    <t>Artisans</t>
  </si>
  <si>
    <t>Commerçants et assimilés</t>
  </si>
  <si>
    <t>Chefs d'entreprise de 10 salariés ou plus</t>
  </si>
  <si>
    <t>Professions libérales</t>
  </si>
  <si>
    <t>Cadres de la fonction publique</t>
  </si>
  <si>
    <t>Professions intermédiaires de la santé et  du travail social</t>
  </si>
  <si>
    <t>Professions intermédiaires administratives de la fonction publique</t>
  </si>
  <si>
    <t>Employés civils et agents de service de la fonction publique</t>
  </si>
  <si>
    <t>NC</t>
  </si>
  <si>
    <t>31</t>
  </si>
  <si>
    <t>33</t>
  </si>
  <si>
    <t>34</t>
  </si>
  <si>
    <t>35</t>
  </si>
  <si>
    <t>37</t>
  </si>
  <si>
    <t>45</t>
  </si>
  <si>
    <t>46</t>
  </si>
  <si>
    <t>47</t>
  </si>
  <si>
    <t>48</t>
  </si>
  <si>
    <t>52</t>
  </si>
  <si>
    <t>53</t>
  </si>
  <si>
    <t>54</t>
  </si>
  <si>
    <t>55</t>
  </si>
  <si>
    <t>56</t>
  </si>
  <si>
    <t>62</t>
  </si>
  <si>
    <t>64</t>
  </si>
  <si>
    <t>65</t>
  </si>
  <si>
    <t>67</t>
  </si>
  <si>
    <t>68</t>
  </si>
  <si>
    <t>44</t>
  </si>
  <si>
    <t>22</t>
  </si>
  <si>
    <t>LIB_PCS</t>
  </si>
  <si>
    <t>non connu</t>
  </si>
  <si>
    <t>11</t>
  </si>
  <si>
    <t>12</t>
  </si>
  <si>
    <t>13</t>
  </si>
  <si>
    <t>21</t>
  </si>
  <si>
    <t>23</t>
  </si>
  <si>
    <t>ZE_NAF5</t>
  </si>
  <si>
    <t>EffSal2008</t>
  </si>
  <si>
    <t>EffSal2009</t>
  </si>
  <si>
    <t>EffSal2010</t>
  </si>
  <si>
    <t>EffSal2011</t>
  </si>
  <si>
    <t>EffSal2012</t>
  </si>
  <si>
    <t>EffSal2013</t>
  </si>
  <si>
    <t>EffSal2014</t>
  </si>
  <si>
    <t>EffSal2015</t>
  </si>
  <si>
    <t>EffSal2016</t>
  </si>
  <si>
    <t>EffSal2017</t>
  </si>
  <si>
    <t>EffSal2018</t>
  </si>
  <si>
    <t>DONNEES URSSAF PAR ZE2020 2008-2018</t>
  </si>
  <si>
    <t>BASE1002008</t>
  </si>
  <si>
    <t>BASE1002009</t>
  </si>
  <si>
    <t>BASE1002010</t>
  </si>
  <si>
    <t>BASE1002011</t>
  </si>
  <si>
    <t>BASE1002012</t>
  </si>
  <si>
    <t>BASE1002013</t>
  </si>
  <si>
    <t>BASE1002014</t>
  </si>
  <si>
    <t>BASE1002015</t>
  </si>
  <si>
    <t>BASE1002016</t>
  </si>
  <si>
    <t>BASE1002017</t>
  </si>
  <si>
    <t>BASE1002018</t>
  </si>
  <si>
    <t xml:space="preserve">        Champ : Salariés du privé hors agriculture, particuliers employeurs et activités extra-territoriales,  Auvergne-Rhône-Alpes</t>
  </si>
  <si>
    <t>Evolution de l'emploi salarié du privé (2008-2018) par zone d'emploi</t>
  </si>
  <si>
    <t>C1</t>
  </si>
  <si>
    <t>C3</t>
  </si>
  <si>
    <t>C4</t>
  </si>
  <si>
    <t>C5</t>
  </si>
  <si>
    <t>DE</t>
  </si>
  <si>
    <t>JZ</t>
  </si>
  <si>
    <t>MN</t>
  </si>
  <si>
    <t>OQ</t>
  </si>
  <si>
    <t>RU</t>
  </si>
  <si>
    <t>C2</t>
  </si>
  <si>
    <t>NAF17</t>
  </si>
  <si>
    <t>LIB_NAF17</t>
  </si>
  <si>
    <t>Industries extractives,  énergie, eau, gestion des déchets et dépollution</t>
  </si>
  <si>
    <t>Fabrication de denrées alimentaires, de boissons et  de produits à base de tabac</t>
  </si>
  <si>
    <t>Fabrication d'équipements électriques, électroniques, informatiques ; fabrication de machines</t>
  </si>
  <si>
    <t>Fabrication d'autres produits industriels</t>
  </si>
  <si>
    <t>Transports et entreposage</t>
  </si>
  <si>
    <t>Information et communication</t>
  </si>
  <si>
    <t>Activités scientifiques et techniques ; services administratifs et de soutien</t>
  </si>
  <si>
    <t>Administration publique, enseignement, santé humaine et action sociale</t>
  </si>
  <si>
    <t>Autres activités de services</t>
  </si>
  <si>
    <t>Retrouvez les données pour la région sur :</t>
  </si>
  <si>
    <t>https://auvergne-rhone-alpes.dreets.gouv.fr/Structure-des-entreprises-et-des-emplois</t>
  </si>
  <si>
    <t>Choisir une zone d'emploi dans la liste déroulante ci-dessous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</si>
</sst>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Arial"/>
      <family val="2"/>
    </font>
    <font>
      <b/>
      <sz val="28"/>
      <color rgb="FFFFC000"/>
      <name val="Calibri"/>
      <family val="2"/>
      <scheme val="minor"/>
    </font>
    <font>
      <b/>
      <sz val="18"/>
      <color rgb="FF00B0F0"/>
      <name val="Calibri"/>
      <family val="2"/>
      <scheme val="minor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name val="Calibri"/>
      <family val="2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theme="4" tint="-0.249977111117893"/>
      </left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0" fillId="0" borderId="0" xfId="0" applyFill="1"/>
    <xf numFmtId="0" fontId="1" fillId="0" borderId="0" xfId="0" applyFont="1"/>
    <xf numFmtId="0" fontId="5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4" fillId="2" borderId="0" xfId="0" applyFont="1" applyFill="1" applyBorder="1" applyAlignment="1">
      <alignment vertical="top"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wrapText="1"/>
    </xf>
    <xf numFmtId="0" fontId="2" fillId="0" borderId="3" xfId="0" applyFont="1" applyBorder="1" applyAlignment="1">
      <alignment horizontal="centerContinuous" wrapText="1"/>
    </xf>
    <xf numFmtId="0" fontId="0" fillId="0" borderId="0" xfId="0" quotePrefix="1"/>
    <xf numFmtId="0" fontId="7" fillId="0" borderId="0" xfId="0" applyFont="1" applyAlignment="1">
      <alignment vertical="top"/>
    </xf>
    <xf numFmtId="0" fontId="8" fillId="0" borderId="0" xfId="0" applyFont="1"/>
    <xf numFmtId="17" fontId="8" fillId="0" borderId="0" xfId="0" applyNumberFormat="1" applyFont="1"/>
    <xf numFmtId="0" fontId="0" fillId="0" borderId="0" xfId="0" applyNumberFormat="1"/>
    <xf numFmtId="0" fontId="1" fillId="3" borderId="0" xfId="0" applyFont="1" applyFill="1"/>
    <xf numFmtId="0" fontId="9" fillId="0" borderId="0" xfId="0" applyFont="1"/>
    <xf numFmtId="0" fontId="0" fillId="0" borderId="0" xfId="0" quotePrefix="1" applyAlignment="1">
      <alignment horizontal="left"/>
    </xf>
    <xf numFmtId="2" fontId="0" fillId="0" borderId="0" xfId="0" applyNumberFormat="1"/>
    <xf numFmtId="0" fontId="10" fillId="0" borderId="0" xfId="0" applyFont="1"/>
    <xf numFmtId="1" fontId="10" fillId="0" borderId="0" xfId="0" applyNumberFormat="1" applyFont="1"/>
    <xf numFmtId="0" fontId="11" fillId="0" borderId="0" xfId="0" applyFont="1" applyAlignment="1">
      <alignment horizontal="right"/>
    </xf>
    <xf numFmtId="0" fontId="12" fillId="0" borderId="0" xfId="1"/>
    <xf numFmtId="0" fontId="13" fillId="0" borderId="0" xfId="0" applyFont="1"/>
    <xf numFmtId="17" fontId="14" fillId="0" borderId="0" xfId="0" applyNumberFormat="1" applyFont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200">
                <a:solidFill>
                  <a:schemeClr val="accent1">
                    <a:lumMod val="75000"/>
                  </a:schemeClr>
                </a:solidFill>
              </a:rPr>
              <a:t>Evolution</a:t>
            </a:r>
            <a:r>
              <a:rPr lang="fr-FR" sz="1200" baseline="0">
                <a:solidFill>
                  <a:schemeClr val="accent1">
                    <a:lumMod val="75000"/>
                  </a:schemeClr>
                </a:solidFill>
              </a:rPr>
              <a:t> de l'emploi salarié du privé (2008-2018</a:t>
            </a:r>
            <a:r>
              <a:rPr lang="fr-FR" sz="1200" baseline="0">
                <a:solidFill>
                  <a:schemeClr val="tx2">
                    <a:lumMod val="60000"/>
                    <a:lumOff val="40000"/>
                  </a:schemeClr>
                </a:solidFill>
              </a:rPr>
              <a:t>)</a:t>
            </a:r>
            <a:endParaRPr lang="fr-FR" sz="1200">
              <a:solidFill>
                <a:schemeClr val="tx2">
                  <a:lumMod val="60000"/>
                  <a:lumOff val="40000"/>
                </a:schemeClr>
              </a:solidFill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'Evolution emploi salarié ZE'!$B$31</c:f>
              <c:strCache>
                <c:ptCount val="1"/>
                <c:pt idx="0">
                  <c:v>Commerce</c:v>
                </c:pt>
              </c:strCache>
            </c:strRef>
          </c:tx>
          <c:marker>
            <c:symbol val="none"/>
          </c:marker>
          <c:cat>
            <c:numRef>
              <c:f>'Evolution emploi salarié ZE'!$C$30:$M$30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'Evolution emploi salarié ZE'!$C$31:$M$31</c:f>
              <c:numCache>
                <c:formatCode>0</c:formatCode>
                <c:ptCount val="11"/>
                <c:pt idx="0" formatCode="General">
                  <c:v>100</c:v>
                </c:pt>
                <c:pt idx="1">
                  <c:v>112.53982864830418</c:v>
                </c:pt>
                <c:pt idx="2">
                  <c:v>114.16129717482121</c:v>
                </c:pt>
                <c:pt idx="3">
                  <c:v>115.1525879770587</c:v>
                </c:pt>
                <c:pt idx="4">
                  <c:v>115.99518515896057</c:v>
                </c:pt>
                <c:pt idx="5">
                  <c:v>116.69616936911422</c:v>
                </c:pt>
                <c:pt idx="6">
                  <c:v>116.73157261205127</c:v>
                </c:pt>
                <c:pt idx="7">
                  <c:v>119.17439637470792</c:v>
                </c:pt>
                <c:pt idx="8">
                  <c:v>119.92494512497345</c:v>
                </c:pt>
                <c:pt idx="9">
                  <c:v>121.48268781420379</c:v>
                </c:pt>
                <c:pt idx="10">
                  <c:v>121.05076825037173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'Evolution emploi salarié ZE'!$B$32</c:f>
              <c:strCache>
                <c:ptCount val="1"/>
                <c:pt idx="0">
                  <c:v>Construction</c:v>
                </c:pt>
              </c:strCache>
            </c:strRef>
          </c:tx>
          <c:marker>
            <c:symbol val="none"/>
          </c:marker>
          <c:cat>
            <c:numRef>
              <c:f>'Evolution emploi salarié ZE'!$C$30:$M$30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'Evolution emploi salarié ZE'!$C$32:$M$32</c:f>
              <c:numCache>
                <c:formatCode>0</c:formatCode>
                <c:ptCount val="11"/>
                <c:pt idx="0" formatCode="General">
                  <c:v>100</c:v>
                </c:pt>
                <c:pt idx="1">
                  <c:v>106.80005596753882</c:v>
                </c:pt>
                <c:pt idx="2">
                  <c:v>111.69721561494333</c:v>
                </c:pt>
                <c:pt idx="3">
                  <c:v>113.69805512802574</c:v>
                </c:pt>
                <c:pt idx="4">
                  <c:v>114.17377920805933</c:v>
                </c:pt>
                <c:pt idx="5">
                  <c:v>112.99846089268225</c:v>
                </c:pt>
                <c:pt idx="6">
                  <c:v>115.36308940814328</c:v>
                </c:pt>
                <c:pt idx="7">
                  <c:v>111.89310200083952</c:v>
                </c:pt>
                <c:pt idx="8">
                  <c:v>113.05442843150972</c:v>
                </c:pt>
                <c:pt idx="9">
                  <c:v>116.39848887645167</c:v>
                </c:pt>
                <c:pt idx="10">
                  <c:v>117.89562054008675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'Evolution emploi salarié ZE'!$B$33</c:f>
              <c:strCache>
                <c:ptCount val="1"/>
                <c:pt idx="0">
                  <c:v>Industrie</c:v>
                </c:pt>
              </c:strCache>
            </c:strRef>
          </c:tx>
          <c:marker>
            <c:symbol val="none"/>
          </c:marker>
          <c:cat>
            <c:numRef>
              <c:f>'Evolution emploi salarié ZE'!$C$30:$M$30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'Evolution emploi salarié ZE'!$C$33:$M$33</c:f>
              <c:numCache>
                <c:formatCode>0</c:formatCode>
                <c:ptCount val="11"/>
                <c:pt idx="0" formatCode="General">
                  <c:v>100</c:v>
                </c:pt>
                <c:pt idx="1">
                  <c:v>106.61294804112254</c:v>
                </c:pt>
                <c:pt idx="2">
                  <c:v>105.46262850791886</c:v>
                </c:pt>
                <c:pt idx="3">
                  <c:v>108.05779383161989</c:v>
                </c:pt>
                <c:pt idx="4">
                  <c:v>108.16893581550431</c:v>
                </c:pt>
                <c:pt idx="5">
                  <c:v>107.51875520978049</c:v>
                </c:pt>
                <c:pt idx="6">
                  <c:v>107.80216726868575</c:v>
                </c:pt>
                <c:pt idx="7">
                  <c:v>108.12447902195055</c:v>
                </c:pt>
                <c:pt idx="8">
                  <c:v>109.15809947207558</c:v>
                </c:pt>
                <c:pt idx="9">
                  <c:v>110.99194220616837</c:v>
                </c:pt>
                <c:pt idx="10">
                  <c:v>112.50903028619061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'Evolution emploi salarié ZE'!$B$34</c:f>
              <c:strCache>
                <c:ptCount val="1"/>
                <c:pt idx="0">
                  <c:v>Services</c:v>
                </c:pt>
              </c:strCache>
            </c:strRef>
          </c:tx>
          <c:marker>
            <c:symbol val="none"/>
          </c:marker>
          <c:cat>
            <c:numRef>
              <c:f>'Evolution emploi salarié ZE'!$C$30:$M$30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'Evolution emploi salarié ZE'!$C$34:$M$34</c:f>
              <c:numCache>
                <c:formatCode>0</c:formatCode>
                <c:ptCount val="11"/>
                <c:pt idx="0" formatCode="General">
                  <c:v>100</c:v>
                </c:pt>
                <c:pt idx="1">
                  <c:v>112.21538793568577</c:v>
                </c:pt>
                <c:pt idx="2">
                  <c:v>115.66580338836732</c:v>
                </c:pt>
                <c:pt idx="3">
                  <c:v>117.33570734865653</c:v>
                </c:pt>
                <c:pt idx="4">
                  <c:v>117.10909679507931</c:v>
                </c:pt>
                <c:pt idx="5">
                  <c:v>119.32124743714255</c:v>
                </c:pt>
                <c:pt idx="6">
                  <c:v>119.34552713931154</c:v>
                </c:pt>
                <c:pt idx="7">
                  <c:v>123.67001187007662</c:v>
                </c:pt>
                <c:pt idx="8">
                  <c:v>125.99007229955757</c:v>
                </c:pt>
                <c:pt idx="9">
                  <c:v>131.59059026653716</c:v>
                </c:pt>
                <c:pt idx="10">
                  <c:v>133.14718895003779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'Evolution emploi salarié ZE'!$B$35</c:f>
              <c:strCache>
                <c:ptCount val="1"/>
                <c:pt idx="0">
                  <c:v>Tous secteurs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'Evolution emploi salarié ZE'!$C$30:$M$30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'Evolution emploi salarié ZE'!$C$35:$M$35</c:f>
              <c:numCache>
                <c:formatCode>0</c:formatCode>
                <c:ptCount val="11"/>
                <c:pt idx="0" formatCode="General">
                  <c:v>100</c:v>
                </c:pt>
                <c:pt idx="1">
                  <c:v>110.44764387617413</c:v>
                </c:pt>
                <c:pt idx="2">
                  <c:v>112.61053541718523</c:v>
                </c:pt>
                <c:pt idx="3">
                  <c:v>114.40399303053725</c:v>
                </c:pt>
                <c:pt idx="4">
                  <c:v>114.52058742614597</c:v>
                </c:pt>
                <c:pt idx="5">
                  <c:v>115.46120288734886</c:v>
                </c:pt>
                <c:pt idx="6">
                  <c:v>115.76775444434256</c:v>
                </c:pt>
                <c:pt idx="7">
                  <c:v>118.07082126996188</c:v>
                </c:pt>
                <c:pt idx="8">
                  <c:v>119.6887322652064</c:v>
                </c:pt>
                <c:pt idx="9">
                  <c:v>123.44202376429591</c:v>
                </c:pt>
                <c:pt idx="10">
                  <c:v>124.61582801671622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845056"/>
        <c:axId val="226847744"/>
      </c:lineChart>
      <c:catAx>
        <c:axId val="22684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26847744"/>
        <c:crosses val="autoZero"/>
        <c:auto val="1"/>
        <c:lblAlgn val="ctr"/>
        <c:lblOffset val="100"/>
        <c:noMultiLvlLbl val="0"/>
      </c:catAx>
      <c:valAx>
        <c:axId val="226847744"/>
        <c:scaling>
          <c:orientation val="minMax"/>
          <c:max val="140"/>
          <c:min val="6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684505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bg2"/>
    </a:solidFill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8</xdr:row>
      <xdr:rowOff>66675</xdr:rowOff>
    </xdr:from>
    <xdr:to>
      <xdr:col>9</xdr:col>
      <xdr:colOff>381000</xdr:colOff>
      <xdr:row>27</xdr:row>
      <xdr:rowOff>47625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44451</xdr:colOff>
      <xdr:row>9</xdr:row>
      <xdr:rowOff>114300</xdr:rowOff>
    </xdr:from>
    <xdr:to>
      <xdr:col>9</xdr:col>
      <xdr:colOff>330201</xdr:colOff>
      <xdr:row>10</xdr:row>
      <xdr:rowOff>171450</xdr:rowOff>
    </xdr:to>
    <xdr:sp macro="" textlink="">
      <xdr:nvSpPr>
        <xdr:cNvPr id="2" name="ZoneTexte 1"/>
        <xdr:cNvSpPr txBox="1"/>
      </xdr:nvSpPr>
      <xdr:spPr>
        <a:xfrm>
          <a:off x="6267451" y="2082800"/>
          <a:ext cx="1193800" cy="241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/>
            <a:t>indice base 100 = 2008</a:t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864000</xdr:colOff>
      <xdr:row>2</xdr:row>
      <xdr:rowOff>130175</xdr:rowOff>
    </xdr:to>
    <xdr:pic>
      <xdr:nvPicPr>
        <xdr:cNvPr id="6" name="Image 5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4000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0.8204</cdr:x>
      <cdr:y>0.8496</cdr:y>
    </cdr:from>
    <cdr:to>
      <cdr:x>0.98174</cdr:x>
      <cdr:y>0.96306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133975" y="3067050"/>
          <a:ext cx="1009650" cy="409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800"/>
            <a:t>source: URSSAF 2008-2018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PES/10%20Travail/PRST3/Nouveau%20diagnostic%20territorial/Donn&#233;es%20CARSAT/DIAG_AT_ZE_diffu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s AT par zone d'emploi"/>
      <sheetName val="DONNEES_2012"/>
      <sheetName val="DONNEES_2016_INTERM"/>
      <sheetName val="DONNEES_2016"/>
      <sheetName val="RP2012"/>
      <sheetName val="RP2016"/>
      <sheetName val="P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6">
          <cell r="E16" t="str">
            <v>8401</v>
          </cell>
        </row>
        <row r="17">
          <cell r="E17" t="str">
            <v>8402</v>
          </cell>
        </row>
        <row r="18">
          <cell r="E18" t="str">
            <v>8403</v>
          </cell>
        </row>
        <row r="19">
          <cell r="E19" t="str">
            <v>8404</v>
          </cell>
        </row>
        <row r="20">
          <cell r="E20" t="str">
            <v>0055</v>
          </cell>
        </row>
        <row r="21">
          <cell r="E21" t="str">
            <v>8405</v>
          </cell>
        </row>
        <row r="22">
          <cell r="E22" t="str">
            <v>8406</v>
          </cell>
        </row>
        <row r="23">
          <cell r="E23" t="str">
            <v>8407</v>
          </cell>
        </row>
        <row r="24">
          <cell r="E24" t="str">
            <v>8408</v>
          </cell>
        </row>
        <row r="25">
          <cell r="E25" t="str">
            <v>8409</v>
          </cell>
        </row>
        <row r="26">
          <cell r="E26" t="str">
            <v>8410</v>
          </cell>
        </row>
        <row r="27">
          <cell r="E27" t="str">
            <v>8411</v>
          </cell>
        </row>
        <row r="28">
          <cell r="E28" t="str">
            <v>8412</v>
          </cell>
        </row>
        <row r="29">
          <cell r="E29" t="str">
            <v>8413</v>
          </cell>
        </row>
        <row r="30">
          <cell r="E30" t="str">
            <v>8414</v>
          </cell>
        </row>
        <row r="31">
          <cell r="E31" t="str">
            <v>8415</v>
          </cell>
        </row>
        <row r="32">
          <cell r="E32" t="str">
            <v>8416</v>
          </cell>
        </row>
        <row r="33">
          <cell r="E33" t="str">
            <v>8417</v>
          </cell>
        </row>
        <row r="34">
          <cell r="E34" t="str">
            <v>8418</v>
          </cell>
        </row>
        <row r="35">
          <cell r="E35" t="str">
            <v>8419</v>
          </cell>
        </row>
        <row r="36">
          <cell r="E36" t="str">
            <v>8420</v>
          </cell>
        </row>
        <row r="37">
          <cell r="E37" t="str">
            <v>8421</v>
          </cell>
        </row>
        <row r="38">
          <cell r="E38" t="str">
            <v>0059</v>
          </cell>
        </row>
        <row r="39">
          <cell r="E39" t="str">
            <v>8422</v>
          </cell>
        </row>
        <row r="40">
          <cell r="E40" t="str">
            <v>8423</v>
          </cell>
        </row>
        <row r="41">
          <cell r="E41" t="str">
            <v>8424</v>
          </cell>
        </row>
        <row r="42">
          <cell r="E42" t="str">
            <v>8425</v>
          </cell>
        </row>
        <row r="43">
          <cell r="E43" t="str">
            <v>8426</v>
          </cell>
        </row>
        <row r="44">
          <cell r="E44" t="str">
            <v>8427</v>
          </cell>
        </row>
        <row r="45">
          <cell r="E45" t="str">
            <v>8428</v>
          </cell>
        </row>
        <row r="46">
          <cell r="E46" t="str">
            <v>8429</v>
          </cell>
        </row>
        <row r="47">
          <cell r="E47" t="str">
            <v>8430</v>
          </cell>
        </row>
        <row r="48">
          <cell r="E48" t="str">
            <v>0063</v>
          </cell>
        </row>
        <row r="49">
          <cell r="E49" t="str">
            <v>8431</v>
          </cell>
        </row>
        <row r="50">
          <cell r="E50" t="str">
            <v>0064</v>
          </cell>
        </row>
        <row r="51">
          <cell r="E51" t="str">
            <v>8432</v>
          </cell>
        </row>
        <row r="52">
          <cell r="E52" t="str">
            <v>8433</v>
          </cell>
        </row>
        <row r="53">
          <cell r="E53" t="str">
            <v>8434</v>
          </cell>
        </row>
        <row r="54">
          <cell r="E54" t="str">
            <v>8435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auvergne-rhone-alpes.dreets.gouv.fr/Structure-des-entreprises-et-des-emploi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14" workbookViewId="0">
      <selection sqref="A1:D54"/>
    </sheetView>
  </sheetViews>
  <sheetFormatPr baseColWidth="10" defaultRowHeight="14.5" x14ac:dyDescent="0.35"/>
  <cols>
    <col min="2" max="2" width="25.54296875" customWidth="1"/>
    <col min="4" max="4" width="16.7265625" customWidth="1"/>
    <col min="7" max="7" width="98.26953125" customWidth="1"/>
    <col min="10" max="10" width="23.54296875" customWidth="1"/>
    <col min="11" max="11" width="63.26953125" customWidth="1"/>
  </cols>
  <sheetData>
    <row r="1" spans="1:12" ht="15" x14ac:dyDescent="0.25">
      <c r="A1" t="s">
        <v>73</v>
      </c>
      <c r="B1" t="s">
        <v>74</v>
      </c>
      <c r="F1" t="s">
        <v>0</v>
      </c>
      <c r="G1" t="s">
        <v>217</v>
      </c>
      <c r="I1" t="s">
        <v>275</v>
      </c>
      <c r="J1" t="s">
        <v>276</v>
      </c>
      <c r="K1" t="s">
        <v>312</v>
      </c>
      <c r="L1" t="s">
        <v>277</v>
      </c>
    </row>
    <row r="2" spans="1:12" x14ac:dyDescent="0.35">
      <c r="A2" t="s">
        <v>75</v>
      </c>
      <c r="B2" t="s">
        <v>76</v>
      </c>
      <c r="F2" t="s">
        <v>179</v>
      </c>
      <c r="G2" t="s">
        <v>40</v>
      </c>
      <c r="H2" s="18"/>
      <c r="I2" s="19" t="s">
        <v>314</v>
      </c>
      <c r="J2" t="s">
        <v>278</v>
      </c>
      <c r="K2" t="s">
        <v>279</v>
      </c>
      <c r="L2" t="s">
        <v>279</v>
      </c>
    </row>
    <row r="3" spans="1:12" ht="15" x14ac:dyDescent="0.25">
      <c r="A3" t="s">
        <v>77</v>
      </c>
      <c r="B3" t="s">
        <v>78</v>
      </c>
      <c r="F3" t="s">
        <v>180</v>
      </c>
      <c r="G3" t="s">
        <v>1</v>
      </c>
      <c r="I3" s="19" t="s">
        <v>315</v>
      </c>
      <c r="J3" t="s">
        <v>280</v>
      </c>
      <c r="K3" t="s">
        <v>279</v>
      </c>
      <c r="L3" t="s">
        <v>279</v>
      </c>
    </row>
    <row r="4" spans="1:12" x14ac:dyDescent="0.35">
      <c r="A4" t="s">
        <v>79</v>
      </c>
      <c r="B4" t="s">
        <v>80</v>
      </c>
      <c r="F4" t="s">
        <v>181</v>
      </c>
      <c r="G4" t="s">
        <v>3</v>
      </c>
      <c r="I4" s="19" t="s">
        <v>316</v>
      </c>
      <c r="J4" t="s">
        <v>281</v>
      </c>
      <c r="K4" t="s">
        <v>279</v>
      </c>
      <c r="L4" t="s">
        <v>279</v>
      </c>
    </row>
    <row r="5" spans="1:12" ht="15" x14ac:dyDescent="0.25">
      <c r="A5" t="s">
        <v>81</v>
      </c>
      <c r="B5" t="s">
        <v>82</v>
      </c>
      <c r="F5" t="s">
        <v>182</v>
      </c>
      <c r="G5" t="s">
        <v>4</v>
      </c>
      <c r="I5" s="19" t="s">
        <v>317</v>
      </c>
      <c r="J5" t="s">
        <v>282</v>
      </c>
      <c r="K5" t="s">
        <v>282</v>
      </c>
      <c r="L5" t="s">
        <v>282</v>
      </c>
    </row>
    <row r="6" spans="1:12" x14ac:dyDescent="0.35">
      <c r="A6" t="s">
        <v>83</v>
      </c>
      <c r="B6" t="s">
        <v>84</v>
      </c>
      <c r="F6" t="s">
        <v>183</v>
      </c>
      <c r="G6" t="s">
        <v>6</v>
      </c>
      <c r="I6" s="19" t="s">
        <v>311</v>
      </c>
      <c r="J6" t="s">
        <v>283</v>
      </c>
      <c r="K6" t="s">
        <v>283</v>
      </c>
      <c r="L6" t="s">
        <v>283</v>
      </c>
    </row>
    <row r="7" spans="1:12" x14ac:dyDescent="0.35">
      <c r="A7" t="s">
        <v>85</v>
      </c>
      <c r="B7" t="s">
        <v>86</v>
      </c>
      <c r="F7" t="s">
        <v>215</v>
      </c>
      <c r="G7" t="s">
        <v>2</v>
      </c>
      <c r="I7" s="19" t="s">
        <v>318</v>
      </c>
      <c r="J7" t="s">
        <v>284</v>
      </c>
      <c r="K7" t="s">
        <v>284</v>
      </c>
      <c r="L7" t="s">
        <v>284</v>
      </c>
    </row>
    <row r="8" spans="1:12" x14ac:dyDescent="0.35">
      <c r="A8" t="s">
        <v>87</v>
      </c>
      <c r="B8" t="s">
        <v>88</v>
      </c>
      <c r="F8" t="s">
        <v>184</v>
      </c>
      <c r="G8" t="s">
        <v>7</v>
      </c>
      <c r="I8" s="12" t="s">
        <v>291</v>
      </c>
      <c r="J8" t="s">
        <v>285</v>
      </c>
      <c r="K8" t="s">
        <v>72</v>
      </c>
      <c r="L8" t="s">
        <v>36</v>
      </c>
    </row>
    <row r="9" spans="1:12" x14ac:dyDescent="0.35">
      <c r="A9" t="s">
        <v>89</v>
      </c>
      <c r="B9" t="s">
        <v>90</v>
      </c>
      <c r="F9" t="s">
        <v>185</v>
      </c>
      <c r="G9" t="s">
        <v>8</v>
      </c>
      <c r="I9" s="12" t="s">
        <v>292</v>
      </c>
      <c r="J9" t="s">
        <v>286</v>
      </c>
      <c r="K9" t="s">
        <v>286</v>
      </c>
      <c r="L9" t="s">
        <v>36</v>
      </c>
    </row>
    <row r="10" spans="1:12" x14ac:dyDescent="0.35">
      <c r="A10" t="s">
        <v>91</v>
      </c>
      <c r="B10" t="s">
        <v>92</v>
      </c>
      <c r="F10" t="s">
        <v>186</v>
      </c>
      <c r="G10" t="s">
        <v>10</v>
      </c>
      <c r="I10" s="12" t="s">
        <v>293</v>
      </c>
      <c r="J10" t="s">
        <v>41</v>
      </c>
      <c r="K10" t="s">
        <v>41</v>
      </c>
      <c r="L10" t="s">
        <v>36</v>
      </c>
    </row>
    <row r="11" spans="1:12" x14ac:dyDescent="0.35">
      <c r="A11" t="s">
        <v>93</v>
      </c>
      <c r="B11" t="s">
        <v>94</v>
      </c>
      <c r="F11" t="s">
        <v>187</v>
      </c>
      <c r="G11" t="s">
        <v>11</v>
      </c>
      <c r="I11" s="12" t="s">
        <v>294</v>
      </c>
      <c r="J11" t="s">
        <v>42</v>
      </c>
      <c r="K11" t="s">
        <v>42</v>
      </c>
      <c r="L11" t="s">
        <v>36</v>
      </c>
    </row>
    <row r="12" spans="1:12" x14ac:dyDescent="0.35">
      <c r="A12" t="s">
        <v>95</v>
      </c>
      <c r="B12" t="s">
        <v>96</v>
      </c>
      <c r="F12" t="s">
        <v>188</v>
      </c>
      <c r="G12" t="s">
        <v>13</v>
      </c>
      <c r="I12" t="s">
        <v>295</v>
      </c>
      <c r="J12" t="s">
        <v>43</v>
      </c>
      <c r="K12" t="s">
        <v>43</v>
      </c>
      <c r="L12" t="s">
        <v>36</v>
      </c>
    </row>
    <row r="13" spans="1:12" x14ac:dyDescent="0.35">
      <c r="A13" t="s">
        <v>97</v>
      </c>
      <c r="B13" t="s">
        <v>98</v>
      </c>
      <c r="F13" t="s">
        <v>189</v>
      </c>
      <c r="G13" t="s">
        <v>14</v>
      </c>
      <c r="I13" t="s">
        <v>85</v>
      </c>
      <c r="J13" t="s">
        <v>44</v>
      </c>
      <c r="K13" t="s">
        <v>44</v>
      </c>
      <c r="L13" t="s">
        <v>36</v>
      </c>
    </row>
    <row r="14" spans="1:12" x14ac:dyDescent="0.35">
      <c r="F14" t="s">
        <v>190</v>
      </c>
      <c r="G14" t="s">
        <v>16</v>
      </c>
      <c r="I14" t="s">
        <v>87</v>
      </c>
      <c r="J14" t="s">
        <v>45</v>
      </c>
      <c r="K14" t="s">
        <v>45</v>
      </c>
      <c r="L14" t="s">
        <v>37</v>
      </c>
    </row>
    <row r="15" spans="1:12" x14ac:dyDescent="0.35">
      <c r="A15" t="s">
        <v>99</v>
      </c>
      <c r="B15" t="s">
        <v>100</v>
      </c>
      <c r="C15" t="s">
        <v>73</v>
      </c>
      <c r="D15" t="s">
        <v>74</v>
      </c>
      <c r="F15" t="s">
        <v>191</v>
      </c>
      <c r="G15" t="s">
        <v>5</v>
      </c>
      <c r="I15" t="s">
        <v>89</v>
      </c>
      <c r="J15" t="s">
        <v>287</v>
      </c>
      <c r="K15" t="s">
        <v>46</v>
      </c>
      <c r="L15" t="s">
        <v>37</v>
      </c>
    </row>
    <row r="16" spans="1:12" x14ac:dyDescent="0.35">
      <c r="A16" t="s">
        <v>101</v>
      </c>
      <c r="B16" t="s">
        <v>102</v>
      </c>
      <c r="C16" s="12" t="s">
        <v>97</v>
      </c>
      <c r="D16" t="str">
        <f>INDEX($A$1:$B$13,MATCH($C16,$A$2:$A$13,0)+1,MATCH($D$15,$A$1:$B$1,0))</f>
        <v>Haute-Savoie</v>
      </c>
      <c r="F16" t="s">
        <v>192</v>
      </c>
      <c r="G16" t="s">
        <v>18</v>
      </c>
      <c r="H16" s="12"/>
      <c r="I16" s="12" t="s">
        <v>310</v>
      </c>
      <c r="J16" t="s">
        <v>48</v>
      </c>
      <c r="K16" t="s">
        <v>48</v>
      </c>
      <c r="L16" t="s">
        <v>37</v>
      </c>
    </row>
    <row r="17" spans="1:12" x14ac:dyDescent="0.35">
      <c r="A17" t="s">
        <v>103</v>
      </c>
      <c r="B17" t="s">
        <v>104</v>
      </c>
      <c r="C17" s="12" t="s">
        <v>79</v>
      </c>
      <c r="D17" t="str">
        <f t="shared" ref="D17:D54" si="0">INDEX($A$1:$B$13,MATCH($C17,$A$2:$A$13,0)+1,MATCH($D$15,$A$1:$B$1,0))</f>
        <v>Ardèche</v>
      </c>
      <c r="F17" t="s">
        <v>193</v>
      </c>
      <c r="G17" t="s">
        <v>19</v>
      </c>
      <c r="I17" t="s">
        <v>296</v>
      </c>
      <c r="J17" t="s">
        <v>288</v>
      </c>
      <c r="K17" t="s">
        <v>50</v>
      </c>
      <c r="L17" t="s">
        <v>37</v>
      </c>
    </row>
    <row r="18" spans="1:12" x14ac:dyDescent="0.35">
      <c r="A18" t="s">
        <v>105</v>
      </c>
      <c r="B18" t="s">
        <v>106</v>
      </c>
      <c r="C18" s="12" t="s">
        <v>81</v>
      </c>
      <c r="D18" t="str">
        <f t="shared" si="0"/>
        <v>Cantal</v>
      </c>
      <c r="F18" t="s">
        <v>194</v>
      </c>
      <c r="G18" t="s">
        <v>20</v>
      </c>
      <c r="I18" t="s">
        <v>297</v>
      </c>
      <c r="J18" t="s">
        <v>51</v>
      </c>
      <c r="K18" t="s">
        <v>51</v>
      </c>
      <c r="L18" t="s">
        <v>37</v>
      </c>
    </row>
    <row r="19" spans="1:12" x14ac:dyDescent="0.35">
      <c r="A19" t="s">
        <v>107</v>
      </c>
      <c r="B19" t="s">
        <v>108</v>
      </c>
      <c r="C19" s="12" t="s">
        <v>75</v>
      </c>
      <c r="D19" t="str">
        <f t="shared" si="0"/>
        <v>Ain</v>
      </c>
      <c r="F19" t="s">
        <v>195</v>
      </c>
      <c r="G19" t="s">
        <v>21</v>
      </c>
      <c r="I19" t="s">
        <v>298</v>
      </c>
      <c r="J19" t="s">
        <v>52</v>
      </c>
      <c r="K19" t="s">
        <v>52</v>
      </c>
      <c r="L19" t="s">
        <v>37</v>
      </c>
    </row>
    <row r="20" spans="1:12" x14ac:dyDescent="0.35">
      <c r="A20" t="s">
        <v>109</v>
      </c>
      <c r="B20" t="s">
        <v>110</v>
      </c>
      <c r="C20" s="12" t="s">
        <v>83</v>
      </c>
      <c r="D20" t="str">
        <f t="shared" si="0"/>
        <v>Drôme</v>
      </c>
      <c r="F20" t="s">
        <v>196</v>
      </c>
      <c r="G20" t="s">
        <v>9</v>
      </c>
      <c r="I20" t="s">
        <v>299</v>
      </c>
      <c r="J20" t="s">
        <v>53</v>
      </c>
      <c r="K20" t="s">
        <v>53</v>
      </c>
      <c r="L20" t="s">
        <v>37</v>
      </c>
    </row>
    <row r="21" spans="1:12" x14ac:dyDescent="0.35">
      <c r="A21" t="s">
        <v>111</v>
      </c>
      <c r="B21" t="s">
        <v>112</v>
      </c>
      <c r="C21" s="12" t="s">
        <v>75</v>
      </c>
      <c r="D21" t="str">
        <f t="shared" si="0"/>
        <v>Ain</v>
      </c>
      <c r="F21" t="s">
        <v>197</v>
      </c>
      <c r="G21" t="s">
        <v>22</v>
      </c>
      <c r="I21" t="s">
        <v>300</v>
      </c>
      <c r="J21" t="s">
        <v>289</v>
      </c>
      <c r="K21" t="s">
        <v>54</v>
      </c>
      <c r="L21" t="s">
        <v>38</v>
      </c>
    </row>
    <row r="22" spans="1:12" x14ac:dyDescent="0.35">
      <c r="A22" t="s">
        <v>113</v>
      </c>
      <c r="B22" t="s">
        <v>114</v>
      </c>
      <c r="C22" s="12" t="s">
        <v>85</v>
      </c>
      <c r="D22" t="str">
        <f t="shared" si="0"/>
        <v>Isère</v>
      </c>
      <c r="F22" t="s">
        <v>198</v>
      </c>
      <c r="G22" t="s">
        <v>12</v>
      </c>
      <c r="I22" t="s">
        <v>301</v>
      </c>
      <c r="J22" t="s">
        <v>55</v>
      </c>
      <c r="K22" t="s">
        <v>55</v>
      </c>
      <c r="L22" t="s">
        <v>38</v>
      </c>
    </row>
    <row r="23" spans="1:12" x14ac:dyDescent="0.35">
      <c r="A23" t="s">
        <v>115</v>
      </c>
      <c r="B23" t="s">
        <v>116</v>
      </c>
      <c r="C23" s="12" t="s">
        <v>95</v>
      </c>
      <c r="D23" t="str">
        <f t="shared" si="0"/>
        <v>Savoie</v>
      </c>
      <c r="F23" t="s">
        <v>199</v>
      </c>
      <c r="G23" t="s">
        <v>23</v>
      </c>
      <c r="I23" t="s">
        <v>302</v>
      </c>
      <c r="J23" t="s">
        <v>56</v>
      </c>
      <c r="K23" t="s">
        <v>56</v>
      </c>
      <c r="L23" t="s">
        <v>38</v>
      </c>
    </row>
    <row r="24" spans="1:12" x14ac:dyDescent="0.35">
      <c r="A24" t="s">
        <v>117</v>
      </c>
      <c r="B24" t="s">
        <v>118</v>
      </c>
      <c r="C24" s="12" t="s">
        <v>91</v>
      </c>
      <c r="D24" t="str">
        <f t="shared" si="0"/>
        <v>Puy-de-Dôme</v>
      </c>
      <c r="F24" t="s">
        <v>200</v>
      </c>
      <c r="G24" t="s">
        <v>24</v>
      </c>
      <c r="I24" t="s">
        <v>303</v>
      </c>
      <c r="J24" t="s">
        <v>57</v>
      </c>
      <c r="K24" t="s">
        <v>57</v>
      </c>
      <c r="L24" t="s">
        <v>38</v>
      </c>
    </row>
    <row r="25" spans="1:12" x14ac:dyDescent="0.35">
      <c r="A25" t="s">
        <v>119</v>
      </c>
      <c r="B25" t="s">
        <v>120</v>
      </c>
      <c r="C25" s="12" t="s">
        <v>85</v>
      </c>
      <c r="D25" t="str">
        <f t="shared" si="0"/>
        <v>Isère</v>
      </c>
      <c r="F25" t="s">
        <v>201</v>
      </c>
      <c r="G25" t="s">
        <v>25</v>
      </c>
      <c r="I25" t="s">
        <v>304</v>
      </c>
      <c r="J25" t="s">
        <v>58</v>
      </c>
      <c r="K25" t="s">
        <v>58</v>
      </c>
      <c r="L25" t="s">
        <v>38</v>
      </c>
    </row>
    <row r="26" spans="1:12" x14ac:dyDescent="0.35">
      <c r="A26" t="s">
        <v>121</v>
      </c>
      <c r="B26" t="s">
        <v>122</v>
      </c>
      <c r="C26" s="12" t="s">
        <v>91</v>
      </c>
      <c r="D26" t="str">
        <f t="shared" si="0"/>
        <v>Puy-de-Dôme</v>
      </c>
      <c r="F26" t="s">
        <v>202</v>
      </c>
      <c r="G26" t="s">
        <v>15</v>
      </c>
      <c r="I26" t="s">
        <v>305</v>
      </c>
      <c r="J26" t="s">
        <v>59</v>
      </c>
      <c r="K26" t="s">
        <v>59</v>
      </c>
      <c r="L26" t="s">
        <v>39</v>
      </c>
    </row>
    <row r="27" spans="1:12" x14ac:dyDescent="0.35">
      <c r="A27" t="s">
        <v>123</v>
      </c>
      <c r="B27" t="s">
        <v>124</v>
      </c>
      <c r="C27" s="12" t="s">
        <v>95</v>
      </c>
      <c r="D27" t="str">
        <f t="shared" si="0"/>
        <v>Savoie</v>
      </c>
      <c r="F27" t="s">
        <v>203</v>
      </c>
      <c r="G27" t="s">
        <v>17</v>
      </c>
      <c r="I27" t="s">
        <v>91</v>
      </c>
      <c r="J27" t="s">
        <v>60</v>
      </c>
      <c r="K27" t="s">
        <v>60</v>
      </c>
      <c r="L27" t="s">
        <v>39</v>
      </c>
    </row>
    <row r="28" spans="1:12" x14ac:dyDescent="0.35">
      <c r="A28" t="s">
        <v>125</v>
      </c>
      <c r="B28" t="s">
        <v>126</v>
      </c>
      <c r="C28" s="12" t="s">
        <v>87</v>
      </c>
      <c r="D28" t="str">
        <f t="shared" si="0"/>
        <v>Loire</v>
      </c>
      <c r="F28" t="s">
        <v>204</v>
      </c>
      <c r="G28" t="s">
        <v>26</v>
      </c>
      <c r="I28" t="s">
        <v>306</v>
      </c>
      <c r="J28" t="s">
        <v>61</v>
      </c>
      <c r="K28" t="s">
        <v>61</v>
      </c>
      <c r="L28" t="s">
        <v>39</v>
      </c>
    </row>
    <row r="29" spans="1:12" x14ac:dyDescent="0.35">
      <c r="A29" t="s">
        <v>127</v>
      </c>
      <c r="B29" t="s">
        <v>128</v>
      </c>
      <c r="C29" s="12" t="s">
        <v>95</v>
      </c>
      <c r="D29" t="str">
        <f t="shared" si="0"/>
        <v>Savoie</v>
      </c>
      <c r="F29" t="s">
        <v>205</v>
      </c>
      <c r="G29" t="s">
        <v>27</v>
      </c>
      <c r="I29" t="s">
        <v>307</v>
      </c>
      <c r="J29" t="s">
        <v>62</v>
      </c>
      <c r="K29" t="s">
        <v>62</v>
      </c>
      <c r="L29" t="s">
        <v>39</v>
      </c>
    </row>
    <row r="30" spans="1:12" x14ac:dyDescent="0.35">
      <c r="A30" t="s">
        <v>129</v>
      </c>
      <c r="B30" t="s">
        <v>130</v>
      </c>
      <c r="C30" s="12" t="s">
        <v>97</v>
      </c>
      <c r="D30" t="str">
        <f t="shared" si="0"/>
        <v>Haute-Savoie</v>
      </c>
      <c r="F30" t="s">
        <v>206</v>
      </c>
      <c r="G30" t="s">
        <v>28</v>
      </c>
      <c r="I30" t="s">
        <v>308</v>
      </c>
      <c r="J30" t="s">
        <v>63</v>
      </c>
      <c r="K30" t="s">
        <v>63</v>
      </c>
      <c r="L30" t="s">
        <v>39</v>
      </c>
    </row>
    <row r="31" spans="1:12" x14ac:dyDescent="0.35">
      <c r="A31" t="s">
        <v>131</v>
      </c>
      <c r="B31" t="s">
        <v>132</v>
      </c>
      <c r="C31" s="12" t="s">
        <v>97</v>
      </c>
      <c r="D31" t="str">
        <f t="shared" si="0"/>
        <v>Haute-Savoie</v>
      </c>
      <c r="F31" t="s">
        <v>207</v>
      </c>
      <c r="G31" t="s">
        <v>29</v>
      </c>
      <c r="I31" t="s">
        <v>309</v>
      </c>
      <c r="J31" t="s">
        <v>64</v>
      </c>
      <c r="K31" t="s">
        <v>64</v>
      </c>
      <c r="L31" t="s">
        <v>39</v>
      </c>
    </row>
    <row r="32" spans="1:12" x14ac:dyDescent="0.35">
      <c r="A32" t="s">
        <v>133</v>
      </c>
      <c r="B32" t="s">
        <v>134</v>
      </c>
      <c r="C32" s="12" t="s">
        <v>97</v>
      </c>
      <c r="D32" t="str">
        <f t="shared" si="0"/>
        <v>Haute-Savoie</v>
      </c>
      <c r="F32" t="s">
        <v>208</v>
      </c>
      <c r="G32" t="s">
        <v>30</v>
      </c>
      <c r="I32" t="s">
        <v>93</v>
      </c>
      <c r="J32" t="s">
        <v>65</v>
      </c>
      <c r="K32" t="s">
        <v>65</v>
      </c>
      <c r="L32" t="s">
        <v>39</v>
      </c>
    </row>
    <row r="33" spans="1:12" ht="15" x14ac:dyDescent="0.25">
      <c r="A33" t="s">
        <v>135</v>
      </c>
      <c r="B33" t="s">
        <v>136</v>
      </c>
      <c r="C33" s="12" t="s">
        <v>91</v>
      </c>
      <c r="D33" t="str">
        <f t="shared" si="0"/>
        <v>Puy-de-Dôme</v>
      </c>
      <c r="F33" t="s">
        <v>209</v>
      </c>
      <c r="G33" t="s">
        <v>31</v>
      </c>
      <c r="I33" s="18" t="s">
        <v>290</v>
      </c>
      <c r="J33" t="s">
        <v>313</v>
      </c>
      <c r="K33" t="s">
        <v>313</v>
      </c>
      <c r="L33" t="s">
        <v>313</v>
      </c>
    </row>
    <row r="34" spans="1:12" x14ac:dyDescent="0.35">
      <c r="A34" t="s">
        <v>137</v>
      </c>
      <c r="B34" t="s">
        <v>138</v>
      </c>
      <c r="C34" s="12" t="s">
        <v>97</v>
      </c>
      <c r="D34" t="str">
        <f t="shared" si="0"/>
        <v>Haute-Savoie</v>
      </c>
      <c r="F34" t="s">
        <v>210</v>
      </c>
      <c r="G34" t="s">
        <v>32</v>
      </c>
    </row>
    <row r="35" spans="1:12" x14ac:dyDescent="0.35">
      <c r="A35" t="s">
        <v>139</v>
      </c>
      <c r="B35" t="s">
        <v>140</v>
      </c>
      <c r="C35" s="12" t="s">
        <v>89</v>
      </c>
      <c r="D35" t="str">
        <f t="shared" si="0"/>
        <v>Haute-Loire</v>
      </c>
      <c r="F35" t="s">
        <v>211</v>
      </c>
      <c r="G35" t="s">
        <v>33</v>
      </c>
    </row>
    <row r="36" spans="1:12" x14ac:dyDescent="0.35">
      <c r="A36" t="s">
        <v>141</v>
      </c>
      <c r="B36" t="s">
        <v>142</v>
      </c>
      <c r="C36" s="12" t="s">
        <v>89</v>
      </c>
      <c r="D36" t="str">
        <f t="shared" si="0"/>
        <v>Haute-Loire</v>
      </c>
      <c r="F36" t="s">
        <v>212</v>
      </c>
      <c r="G36" t="s">
        <v>34</v>
      </c>
    </row>
    <row r="37" spans="1:12" x14ac:dyDescent="0.35">
      <c r="A37" t="s">
        <v>143</v>
      </c>
      <c r="B37" t="s">
        <v>144</v>
      </c>
      <c r="C37" s="12" t="s">
        <v>93</v>
      </c>
      <c r="D37" t="str">
        <f t="shared" si="0"/>
        <v>Rhône</v>
      </c>
      <c r="F37" t="s">
        <v>213</v>
      </c>
      <c r="G37" t="s">
        <v>35</v>
      </c>
    </row>
    <row r="38" spans="1:12" x14ac:dyDescent="0.35">
      <c r="A38" t="s">
        <v>145</v>
      </c>
      <c r="B38" t="s">
        <v>146</v>
      </c>
      <c r="C38" s="12" t="s">
        <v>75</v>
      </c>
      <c r="D38" t="str">
        <f t="shared" si="0"/>
        <v>Ain</v>
      </c>
      <c r="F38" t="s">
        <v>214</v>
      </c>
      <c r="G38" t="s">
        <v>47</v>
      </c>
    </row>
    <row r="39" spans="1:12" x14ac:dyDescent="0.35">
      <c r="A39" t="s">
        <v>147</v>
      </c>
      <c r="B39" t="s">
        <v>148</v>
      </c>
      <c r="C39" s="12" t="s">
        <v>83</v>
      </c>
      <c r="D39" t="str">
        <f t="shared" si="0"/>
        <v>Drôme</v>
      </c>
      <c r="F39" t="s">
        <v>216</v>
      </c>
      <c r="G39" t="s">
        <v>49</v>
      </c>
    </row>
    <row r="40" spans="1:12" x14ac:dyDescent="0.35">
      <c r="A40" t="s">
        <v>149</v>
      </c>
      <c r="B40" t="s">
        <v>150</v>
      </c>
      <c r="C40" s="12" t="s">
        <v>77</v>
      </c>
      <c r="D40" t="str">
        <f t="shared" si="0"/>
        <v>Allier</v>
      </c>
      <c r="F40" t="s">
        <v>71</v>
      </c>
      <c r="G40" t="s">
        <v>71</v>
      </c>
    </row>
    <row r="41" spans="1:12" ht="15" x14ac:dyDescent="0.25">
      <c r="A41" t="s">
        <v>151</v>
      </c>
      <c r="B41" t="s">
        <v>152</v>
      </c>
      <c r="C41" s="12" t="s">
        <v>77</v>
      </c>
      <c r="D41" t="str">
        <f t="shared" si="0"/>
        <v>Allier</v>
      </c>
    </row>
    <row r="42" spans="1:12" x14ac:dyDescent="0.35">
      <c r="A42" t="s">
        <v>153</v>
      </c>
      <c r="B42" t="s">
        <v>154</v>
      </c>
      <c r="C42" s="12" t="s">
        <v>75</v>
      </c>
      <c r="D42" t="str">
        <f t="shared" si="0"/>
        <v>Ain</v>
      </c>
      <c r="F42" t="s">
        <v>355</v>
      </c>
      <c r="G42" t="s">
        <v>356</v>
      </c>
    </row>
    <row r="43" spans="1:12" x14ac:dyDescent="0.35">
      <c r="A43" t="s">
        <v>155</v>
      </c>
      <c r="B43" t="s">
        <v>156</v>
      </c>
      <c r="C43" s="12" t="s">
        <v>87</v>
      </c>
      <c r="D43" t="str">
        <f t="shared" si="0"/>
        <v>Loire</v>
      </c>
      <c r="F43" t="s">
        <v>179</v>
      </c>
      <c r="G43" t="s">
        <v>40</v>
      </c>
    </row>
    <row r="44" spans="1:12" x14ac:dyDescent="0.35">
      <c r="A44" t="s">
        <v>157</v>
      </c>
      <c r="B44" t="s">
        <v>158</v>
      </c>
      <c r="C44" s="12" t="s">
        <v>83</v>
      </c>
      <c r="D44" t="str">
        <f t="shared" si="0"/>
        <v>Drôme</v>
      </c>
      <c r="F44" t="s">
        <v>349</v>
      </c>
      <c r="G44" t="s">
        <v>357</v>
      </c>
    </row>
    <row r="45" spans="1:12" x14ac:dyDescent="0.35">
      <c r="A45" t="s">
        <v>159</v>
      </c>
      <c r="B45" t="s">
        <v>160</v>
      </c>
      <c r="C45" s="12" t="s">
        <v>87</v>
      </c>
      <c r="D45" t="str">
        <f t="shared" si="0"/>
        <v>Loire</v>
      </c>
      <c r="F45" t="s">
        <v>345</v>
      </c>
      <c r="G45" t="s">
        <v>358</v>
      </c>
    </row>
    <row r="46" spans="1:12" x14ac:dyDescent="0.35">
      <c r="A46" t="s">
        <v>161</v>
      </c>
      <c r="B46" t="s">
        <v>162</v>
      </c>
      <c r="C46" s="12" t="s">
        <v>81</v>
      </c>
      <c r="D46" t="str">
        <f t="shared" si="0"/>
        <v>Cantal</v>
      </c>
      <c r="F46" t="s">
        <v>354</v>
      </c>
      <c r="G46" t="s">
        <v>2</v>
      </c>
    </row>
    <row r="47" spans="1:12" x14ac:dyDescent="0.35">
      <c r="A47" t="s">
        <v>163</v>
      </c>
      <c r="B47" t="s">
        <v>164</v>
      </c>
      <c r="C47" s="12" t="s">
        <v>93</v>
      </c>
      <c r="D47" t="str">
        <f t="shared" si="0"/>
        <v>Rhône</v>
      </c>
      <c r="F47" t="s">
        <v>346</v>
      </c>
      <c r="G47" t="s">
        <v>359</v>
      </c>
    </row>
    <row r="48" spans="1:12" x14ac:dyDescent="0.35">
      <c r="A48" t="s">
        <v>165</v>
      </c>
      <c r="B48" t="s">
        <v>166</v>
      </c>
      <c r="C48" s="12" t="s">
        <v>81</v>
      </c>
      <c r="D48" t="str">
        <f t="shared" si="0"/>
        <v>Cantal</v>
      </c>
      <c r="F48" t="s">
        <v>347</v>
      </c>
      <c r="G48" t="s">
        <v>5</v>
      </c>
    </row>
    <row r="49" spans="1:7" x14ac:dyDescent="0.35">
      <c r="A49" t="s">
        <v>167</v>
      </c>
      <c r="B49" t="s">
        <v>168</v>
      </c>
      <c r="C49" s="12" t="s">
        <v>83</v>
      </c>
      <c r="D49" t="str">
        <f t="shared" si="0"/>
        <v>Drôme</v>
      </c>
      <c r="F49" t="s">
        <v>348</v>
      </c>
      <c r="G49" t="s">
        <v>360</v>
      </c>
    </row>
    <row r="50" spans="1:7" x14ac:dyDescent="0.35">
      <c r="A50" t="s">
        <v>169</v>
      </c>
      <c r="B50" t="s">
        <v>170</v>
      </c>
      <c r="C50" s="12" t="s">
        <v>83</v>
      </c>
      <c r="D50" t="str">
        <f t="shared" si="0"/>
        <v>Drôme</v>
      </c>
      <c r="F50" t="s">
        <v>195</v>
      </c>
      <c r="G50" t="s">
        <v>270</v>
      </c>
    </row>
    <row r="51" spans="1:7" x14ac:dyDescent="0.35">
      <c r="A51" t="s">
        <v>171</v>
      </c>
      <c r="B51" t="s">
        <v>172</v>
      </c>
      <c r="C51" s="12" t="s">
        <v>77</v>
      </c>
      <c r="D51" t="str">
        <f t="shared" si="0"/>
        <v>Allier</v>
      </c>
      <c r="F51" t="s">
        <v>196</v>
      </c>
      <c r="G51" t="s">
        <v>9</v>
      </c>
    </row>
    <row r="52" spans="1:7" x14ac:dyDescent="0.35">
      <c r="A52" t="s">
        <v>173</v>
      </c>
      <c r="B52" t="s">
        <v>174</v>
      </c>
      <c r="C52" s="12" t="s">
        <v>79</v>
      </c>
      <c r="D52" t="str">
        <f t="shared" si="0"/>
        <v>Ardèche</v>
      </c>
      <c r="F52" t="s">
        <v>197</v>
      </c>
      <c r="G52" t="s">
        <v>361</v>
      </c>
    </row>
    <row r="53" spans="1:7" x14ac:dyDescent="0.35">
      <c r="A53" t="s">
        <v>175</v>
      </c>
      <c r="B53" t="s">
        <v>176</v>
      </c>
      <c r="C53" s="12" t="s">
        <v>93</v>
      </c>
      <c r="D53" t="str">
        <f t="shared" si="0"/>
        <v>Rhône</v>
      </c>
      <c r="F53" t="s">
        <v>198</v>
      </c>
      <c r="G53" t="s">
        <v>12</v>
      </c>
    </row>
    <row r="54" spans="1:7" x14ac:dyDescent="0.35">
      <c r="A54" t="s">
        <v>177</v>
      </c>
      <c r="B54" t="s">
        <v>178</v>
      </c>
      <c r="C54" s="12" t="s">
        <v>85</v>
      </c>
      <c r="D54" t="str">
        <f t="shared" si="0"/>
        <v>Isère</v>
      </c>
      <c r="F54" t="s">
        <v>350</v>
      </c>
      <c r="G54" t="s">
        <v>362</v>
      </c>
    </row>
    <row r="55" spans="1:7" x14ac:dyDescent="0.35">
      <c r="F55" t="s">
        <v>202</v>
      </c>
      <c r="G55" t="s">
        <v>15</v>
      </c>
    </row>
    <row r="56" spans="1:7" x14ac:dyDescent="0.35">
      <c r="F56" t="s">
        <v>203</v>
      </c>
      <c r="G56" t="s">
        <v>17</v>
      </c>
    </row>
    <row r="57" spans="1:7" x14ac:dyDescent="0.35">
      <c r="F57" t="s">
        <v>351</v>
      </c>
      <c r="G57" t="s">
        <v>363</v>
      </c>
    </row>
    <row r="58" spans="1:7" x14ac:dyDescent="0.35">
      <c r="F58" t="s">
        <v>352</v>
      </c>
      <c r="G58" t="s">
        <v>364</v>
      </c>
    </row>
    <row r="59" spans="1:7" x14ac:dyDescent="0.35">
      <c r="F59" t="s">
        <v>353</v>
      </c>
      <c r="G59" t="s">
        <v>365</v>
      </c>
    </row>
    <row r="60" spans="1:7" x14ac:dyDescent="0.35">
      <c r="F60" t="s">
        <v>71</v>
      </c>
      <c r="G60" t="s">
        <v>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609"/>
  <sheetViews>
    <sheetView topLeftCell="Z1" workbookViewId="0">
      <selection activeCell="AH2" sqref="AH2"/>
    </sheetView>
  </sheetViews>
  <sheetFormatPr baseColWidth="10" defaultRowHeight="14.5" x14ac:dyDescent="0.35"/>
  <cols>
    <col min="3" max="3" width="53.54296875" customWidth="1"/>
    <col min="10" max="10" width="19.54296875" customWidth="1"/>
    <col min="14" max="14" width="58.54296875" customWidth="1"/>
    <col min="21" max="21" width="15.26953125" customWidth="1"/>
  </cols>
  <sheetData>
    <row r="1" spans="1:43" ht="15" x14ac:dyDescent="0.25">
      <c r="A1" s="17" t="s">
        <v>222</v>
      </c>
      <c r="B1" s="17"/>
      <c r="C1" s="17"/>
      <c r="D1" s="17"/>
      <c r="E1" s="17"/>
      <c r="F1" s="4"/>
      <c r="G1" s="4"/>
      <c r="J1" s="17" t="s">
        <v>260</v>
      </c>
      <c r="K1" s="17"/>
      <c r="L1" s="17"/>
      <c r="M1" s="17"/>
      <c r="N1" s="17"/>
      <c r="S1" s="17" t="s">
        <v>331</v>
      </c>
      <c r="T1" s="17"/>
      <c r="U1" s="17"/>
    </row>
    <row r="2" spans="1:43" s="4" customFormat="1" ht="15" x14ac:dyDescent="0.25">
      <c r="A2" t="s">
        <v>223</v>
      </c>
      <c r="B2" t="s">
        <v>73</v>
      </c>
      <c r="C2" t="s">
        <v>217</v>
      </c>
      <c r="D2" t="s">
        <v>0</v>
      </c>
      <c r="E2" t="s">
        <v>224</v>
      </c>
      <c r="F2" t="s">
        <v>218</v>
      </c>
      <c r="G2" t="s">
        <v>219</v>
      </c>
      <c r="J2" t="s">
        <v>261</v>
      </c>
      <c r="K2" t="s">
        <v>262</v>
      </c>
      <c r="L2" t="s">
        <v>217</v>
      </c>
      <c r="M2" t="s">
        <v>0</v>
      </c>
      <c r="N2" t="s">
        <v>224</v>
      </c>
      <c r="O2" t="s">
        <v>218</v>
      </c>
      <c r="P2" t="s">
        <v>219</v>
      </c>
      <c r="S2" t="s">
        <v>319</v>
      </c>
      <c r="T2" t="s">
        <v>99</v>
      </c>
      <c r="U2" t="s">
        <v>70</v>
      </c>
      <c r="V2" t="s">
        <v>320</v>
      </c>
      <c r="W2" t="s">
        <v>321</v>
      </c>
      <c r="X2" t="s">
        <v>322</v>
      </c>
      <c r="Y2" t="s">
        <v>323</v>
      </c>
      <c r="Z2" t="s">
        <v>324</v>
      </c>
      <c r="AA2" t="s">
        <v>325</v>
      </c>
      <c r="AB2" t="s">
        <v>326</v>
      </c>
      <c r="AC2" t="s">
        <v>327</v>
      </c>
      <c r="AD2" t="s">
        <v>328</v>
      </c>
      <c r="AE2" t="s">
        <v>329</v>
      </c>
      <c r="AF2" t="s">
        <v>330</v>
      </c>
      <c r="AG2" t="s">
        <v>332</v>
      </c>
      <c r="AH2" t="s">
        <v>333</v>
      </c>
      <c r="AI2" t="s">
        <v>334</v>
      </c>
      <c r="AJ2" t="s">
        <v>335</v>
      </c>
      <c r="AK2" t="s">
        <v>336</v>
      </c>
      <c r="AL2" t="s">
        <v>337</v>
      </c>
      <c r="AM2" t="s">
        <v>338</v>
      </c>
      <c r="AN2" t="s">
        <v>339</v>
      </c>
      <c r="AO2" t="s">
        <v>340</v>
      </c>
      <c r="AP2" t="s">
        <v>341</v>
      </c>
      <c r="AQ2" t="s">
        <v>342</v>
      </c>
    </row>
    <row r="3" spans="1:43" ht="15" x14ac:dyDescent="0.25">
      <c r="A3" t="str">
        <f>B3&amp;"_"&amp;C3</f>
        <v>01_Tous secteurs</v>
      </c>
      <c r="B3" t="s">
        <v>75</v>
      </c>
      <c r="C3" t="str">
        <f>INDEX(PDC!$F$1:$G$40,MATCH(URSSAF!D3,PDC!F:F,0),MATCH(PDC!$G$1,PDC!$F$1:$G$1,0))</f>
        <v>Tous secteurs</v>
      </c>
      <c r="D3" t="s">
        <v>71</v>
      </c>
      <c r="E3" t="s">
        <v>71</v>
      </c>
      <c r="F3">
        <v>15438</v>
      </c>
      <c r="G3">
        <v>148390</v>
      </c>
      <c r="J3" t="str">
        <f>K3&amp;"_"&amp;L3</f>
        <v>0055_Tous secteurs</v>
      </c>
      <c r="K3" t="s">
        <v>109</v>
      </c>
      <c r="L3" t="str">
        <f>INDEX(PDC!$F$1:$G$40,MATCH(URSSAF!M3,PDC!F:F,0),MATCH(PDC!$G$1,PDC!$F$1:$G$1,0))</f>
        <v>Tous secteurs</v>
      </c>
      <c r="M3" t="s">
        <v>71</v>
      </c>
      <c r="N3" t="s">
        <v>71</v>
      </c>
      <c r="O3">
        <v>1379</v>
      </c>
      <c r="P3">
        <v>17356</v>
      </c>
      <c r="S3" t="str">
        <f>T3&amp;"_"&amp;U3</f>
        <v>0055_Tous secteurs</v>
      </c>
      <c r="T3" t="s">
        <v>109</v>
      </c>
      <c r="U3" t="s">
        <v>71</v>
      </c>
      <c r="V3">
        <v>15951</v>
      </c>
      <c r="W3">
        <v>16509</v>
      </c>
      <c r="X3">
        <v>16939</v>
      </c>
      <c r="Y3">
        <v>17254</v>
      </c>
      <c r="Z3">
        <v>17167</v>
      </c>
      <c r="AA3">
        <v>17237</v>
      </c>
      <c r="AB3">
        <v>17449</v>
      </c>
      <c r="AC3">
        <v>17404</v>
      </c>
      <c r="AD3">
        <v>17356</v>
      </c>
      <c r="AE3">
        <v>17576</v>
      </c>
      <c r="AF3">
        <v>17436</v>
      </c>
      <c r="AG3">
        <v>100</v>
      </c>
      <c r="AH3" s="20">
        <f>$AG3+(W3-$V3)/$V3*100</f>
        <v>103.49821327816437</v>
      </c>
      <c r="AI3" s="20">
        <f t="shared" ref="AI3:AQ3" si="0">$AG3+(X3-$V3)/$V3*100</f>
        <v>106.19396903015485</v>
      </c>
      <c r="AJ3" s="20">
        <f t="shared" si="0"/>
        <v>108.16876684847345</v>
      </c>
      <c r="AK3" s="20">
        <f t="shared" si="0"/>
        <v>107.62334649865213</v>
      </c>
      <c r="AL3" s="20">
        <f t="shared" si="0"/>
        <v>108.06219045827848</v>
      </c>
      <c r="AM3" s="20">
        <f t="shared" si="0"/>
        <v>109.39126073600401</v>
      </c>
      <c r="AN3" s="20">
        <f t="shared" si="0"/>
        <v>109.1091467619585</v>
      </c>
      <c r="AO3" s="20">
        <f t="shared" si="0"/>
        <v>108.80822518964328</v>
      </c>
      <c r="AP3" s="20">
        <f t="shared" si="0"/>
        <v>110.18744906275468</v>
      </c>
      <c r="AQ3" s="20">
        <f t="shared" si="0"/>
        <v>109.30976114350197</v>
      </c>
    </row>
    <row r="4" spans="1:43" ht="15" x14ac:dyDescent="0.25">
      <c r="A4" t="str">
        <f t="shared" ref="A4:A67" si="1">B4&amp;"_"&amp;C4</f>
        <v xml:space="preserve">01_Industries extractives </v>
      </c>
      <c r="B4" t="s">
        <v>75</v>
      </c>
      <c r="C4" t="str">
        <f>INDEX(PDC!$F$1:$G$40,MATCH(URSSAF!D4,PDC!F:F,0),MATCH(PDC!$G$1,PDC!$F$1:$G$1,0))</f>
        <v xml:space="preserve">Industries extractives </v>
      </c>
      <c r="D4" t="s">
        <v>180</v>
      </c>
      <c r="E4" t="s">
        <v>225</v>
      </c>
      <c r="F4">
        <v>27</v>
      </c>
      <c r="G4">
        <v>205</v>
      </c>
      <c r="J4" t="str">
        <f t="shared" ref="J4:J66" si="2">K4&amp;"_"&amp;L4</f>
        <v xml:space="preserve">0055_Industries extractives </v>
      </c>
      <c r="K4" t="s">
        <v>109</v>
      </c>
      <c r="L4" t="str">
        <f>INDEX(PDC!$F$1:$G$40,MATCH(URSSAF!M4,PDC!F:F,0),MATCH(PDC!$G$1,PDC!$F$1:$G$1,0))</f>
        <v xml:space="preserve">Industries extractives </v>
      </c>
      <c r="M4" t="str">
        <f>LEFT(N4,2)</f>
        <v>BZ</v>
      </c>
      <c r="N4" t="s">
        <v>225</v>
      </c>
      <c r="O4">
        <v>5</v>
      </c>
      <c r="P4">
        <v>25</v>
      </c>
      <c r="S4" t="str">
        <f t="shared" ref="S4:S67" si="3">T4&amp;"_"&amp;U4</f>
        <v>0055_Commerce</v>
      </c>
      <c r="T4" t="s">
        <v>109</v>
      </c>
      <c r="U4" t="s">
        <v>68</v>
      </c>
      <c r="V4">
        <v>1341</v>
      </c>
      <c r="W4">
        <v>1270</v>
      </c>
      <c r="X4">
        <v>1289</v>
      </c>
      <c r="Y4">
        <v>1252</v>
      </c>
      <c r="Z4">
        <v>1282</v>
      </c>
      <c r="AA4">
        <v>1324</v>
      </c>
      <c r="AB4">
        <v>1355</v>
      </c>
      <c r="AC4">
        <v>1391</v>
      </c>
      <c r="AD4">
        <v>1448</v>
      </c>
      <c r="AE4">
        <v>1538</v>
      </c>
      <c r="AF4">
        <v>1558</v>
      </c>
      <c r="AG4">
        <v>100</v>
      </c>
      <c r="AH4" s="20">
        <f t="shared" ref="AH4:AH67" si="4">$AG4+(W4-$V4)/$V4*100</f>
        <v>94.705443698732296</v>
      </c>
      <c r="AI4" s="20">
        <f t="shared" ref="AI4:AI67" si="5">$AG4+(X4-$V4)/$V4*100</f>
        <v>96.122296793437727</v>
      </c>
      <c r="AJ4" s="20">
        <f t="shared" ref="AJ4:AJ67" si="6">$AG4+(Y4-$V4)/$V4*100</f>
        <v>93.363161819537652</v>
      </c>
      <c r="AK4" s="20">
        <f t="shared" ref="AK4:AK67" si="7">$AG4+(Z4-$V4)/$V4*100</f>
        <v>95.600298284862049</v>
      </c>
      <c r="AL4" s="20">
        <f t="shared" ref="AL4:AL67" si="8">$AG4+(AA4-$V4)/$V4*100</f>
        <v>98.732289336316185</v>
      </c>
      <c r="AM4" s="20">
        <f t="shared" ref="AM4:AM67" si="9">$AG4+(AB4-$V4)/$V4*100</f>
        <v>101.04399701715138</v>
      </c>
      <c r="AN4" s="20">
        <f t="shared" ref="AN4:AN67" si="10">$AG4+(AC4-$V4)/$V4*100</f>
        <v>103.72856077554064</v>
      </c>
      <c r="AO4" s="20">
        <f t="shared" ref="AO4:AO67" si="11">$AG4+(AD4-$V4)/$V4*100</f>
        <v>107.97912005965698</v>
      </c>
      <c r="AP4" s="20">
        <f t="shared" ref="AP4:AP67" si="12">$AG4+(AE4-$V4)/$V4*100</f>
        <v>114.69052945563013</v>
      </c>
      <c r="AQ4" s="20">
        <f t="shared" ref="AQ4:AQ67" si="13">$AG4+(AF4-$V4)/$V4*100</f>
        <v>116.18195376584639</v>
      </c>
    </row>
    <row r="5" spans="1:43" ht="15" x14ac:dyDescent="0.25">
      <c r="A5" t="str">
        <f t="shared" si="1"/>
        <v>01_Fabrication de denrées alimentaires, de boissons et de produits à base de tabac</v>
      </c>
      <c r="B5" t="s">
        <v>75</v>
      </c>
      <c r="C5" t="str">
        <f>INDEX(PDC!$F$1:$G$40,MATCH(URSSAF!D5,PDC!F:F,0),MATCH(PDC!$G$1,PDC!$F$1:$G$1,0))</f>
        <v>Fabrication de denrées alimentaires, de boissons et de produits à base de tabac</v>
      </c>
      <c r="D5" t="s">
        <v>181</v>
      </c>
      <c r="E5" t="s">
        <v>226</v>
      </c>
      <c r="F5">
        <v>432</v>
      </c>
      <c r="G5">
        <v>4118</v>
      </c>
      <c r="J5" t="str">
        <f t="shared" si="2"/>
        <v>0055_Fabrication de denrées alimentaires, de boissons et de produits à base de tabac</v>
      </c>
      <c r="K5" t="s">
        <v>109</v>
      </c>
      <c r="L5" t="str">
        <f>INDEX(PDC!$F$1:$G$40,MATCH(URSSAF!M5,PDC!F:F,0),MATCH(PDC!$G$1,PDC!$F$1:$G$1,0))</f>
        <v>Fabrication de denrées alimentaires, de boissons et de produits à base de tabac</v>
      </c>
      <c r="M5" t="str">
        <f t="shared" ref="M5:M67" si="14">LEFT(N5,2)</f>
        <v>CA</v>
      </c>
      <c r="N5" t="s">
        <v>226</v>
      </c>
      <c r="O5">
        <v>41</v>
      </c>
      <c r="P5">
        <v>340</v>
      </c>
      <c r="S5" t="str">
        <f t="shared" si="3"/>
        <v>0055_Construction</v>
      </c>
      <c r="T5" t="s">
        <v>109</v>
      </c>
      <c r="U5" t="s">
        <v>270</v>
      </c>
      <c r="V5">
        <v>1290</v>
      </c>
      <c r="W5">
        <v>1341</v>
      </c>
      <c r="X5">
        <v>1355</v>
      </c>
      <c r="Y5">
        <v>1442</v>
      </c>
      <c r="Z5">
        <v>1404</v>
      </c>
      <c r="AA5">
        <v>1441</v>
      </c>
      <c r="AB5">
        <v>1384</v>
      </c>
      <c r="AC5">
        <v>1397</v>
      </c>
      <c r="AD5">
        <v>1446</v>
      </c>
      <c r="AE5">
        <v>1571</v>
      </c>
      <c r="AF5">
        <v>1581</v>
      </c>
      <c r="AG5">
        <v>100</v>
      </c>
      <c r="AH5" s="20">
        <f t="shared" si="4"/>
        <v>103.95348837209302</v>
      </c>
      <c r="AI5" s="20">
        <f t="shared" si="5"/>
        <v>105.03875968992249</v>
      </c>
      <c r="AJ5" s="20">
        <f t="shared" si="6"/>
        <v>111.7829457364341</v>
      </c>
      <c r="AK5" s="20">
        <f t="shared" si="7"/>
        <v>108.83720930232558</v>
      </c>
      <c r="AL5" s="20">
        <f t="shared" si="8"/>
        <v>111.70542635658914</v>
      </c>
      <c r="AM5" s="20">
        <f t="shared" si="9"/>
        <v>107.28682170542636</v>
      </c>
      <c r="AN5" s="20">
        <f t="shared" si="10"/>
        <v>108.29457364341086</v>
      </c>
      <c r="AO5" s="20">
        <f t="shared" si="11"/>
        <v>112.09302325581396</v>
      </c>
      <c r="AP5" s="20">
        <f t="shared" si="12"/>
        <v>121.7829457364341</v>
      </c>
      <c r="AQ5" s="20">
        <f t="shared" si="13"/>
        <v>122.55813953488372</v>
      </c>
    </row>
    <row r="6" spans="1:43" ht="15" x14ac:dyDescent="0.25">
      <c r="A6" t="str">
        <f t="shared" si="1"/>
        <v>01_Fabrication de textiles, industries de l'habillement, industrie du cuir et de la chaussure</v>
      </c>
      <c r="B6" t="s">
        <v>75</v>
      </c>
      <c r="C6" t="str">
        <f>INDEX(PDC!$F$1:$G$40,MATCH(URSSAF!D6,PDC!F:F,0),MATCH(PDC!$G$1,PDC!$F$1:$G$1,0))</f>
        <v>Fabrication de textiles, industries de l'habillement, industrie du cuir et de la chaussure</v>
      </c>
      <c r="D6" t="s">
        <v>182</v>
      </c>
      <c r="E6" t="s">
        <v>227</v>
      </c>
      <c r="F6">
        <v>43</v>
      </c>
      <c r="G6">
        <v>1316</v>
      </c>
      <c r="J6" t="str">
        <f t="shared" si="2"/>
        <v>0055_Fabrication de textiles, industries de l'habillement, industrie du cuir et de la chaussure</v>
      </c>
      <c r="K6" t="s">
        <v>109</v>
      </c>
      <c r="L6" t="str">
        <f>INDEX(PDC!$F$1:$G$40,MATCH(URSSAF!M6,PDC!F:F,0),MATCH(PDC!$G$1,PDC!$F$1:$G$1,0))</f>
        <v>Fabrication de textiles, industries de l'habillement, industrie du cuir et de la chaussure</v>
      </c>
      <c r="M6" t="str">
        <f t="shared" si="14"/>
        <v>CB</v>
      </c>
      <c r="N6" t="s">
        <v>227</v>
      </c>
      <c r="O6">
        <v>2</v>
      </c>
      <c r="P6">
        <v>10</v>
      </c>
      <c r="S6" t="str">
        <f t="shared" si="3"/>
        <v>0055_Industrie</v>
      </c>
      <c r="T6" t="s">
        <v>109</v>
      </c>
      <c r="U6" t="s">
        <v>66</v>
      </c>
      <c r="V6">
        <v>7334</v>
      </c>
      <c r="W6">
        <v>7296</v>
      </c>
      <c r="X6">
        <v>7297</v>
      </c>
      <c r="Y6">
        <v>7145</v>
      </c>
      <c r="Z6">
        <v>7329</v>
      </c>
      <c r="AA6">
        <v>7495</v>
      </c>
      <c r="AB6">
        <v>7743</v>
      </c>
      <c r="AC6">
        <v>7626</v>
      </c>
      <c r="AD6">
        <v>7317</v>
      </c>
      <c r="AE6">
        <v>7116</v>
      </c>
      <c r="AF6">
        <v>7117</v>
      </c>
      <c r="AG6">
        <v>100</v>
      </c>
      <c r="AH6" s="20">
        <f t="shared" si="4"/>
        <v>99.481865284974091</v>
      </c>
      <c r="AI6" s="20">
        <f t="shared" si="5"/>
        <v>99.495500409053719</v>
      </c>
      <c r="AJ6" s="20">
        <f t="shared" si="6"/>
        <v>97.422961548950099</v>
      </c>
      <c r="AK6" s="20">
        <f t="shared" si="7"/>
        <v>99.931824379601849</v>
      </c>
      <c r="AL6" s="20">
        <f t="shared" si="8"/>
        <v>102.19525497682029</v>
      </c>
      <c r="AM6" s="20">
        <f t="shared" si="9"/>
        <v>105.57676574856831</v>
      </c>
      <c r="AN6" s="20">
        <f t="shared" si="10"/>
        <v>103.9814562312517</v>
      </c>
      <c r="AO6" s="20">
        <f t="shared" si="11"/>
        <v>99.768202890646307</v>
      </c>
      <c r="AP6" s="20">
        <f t="shared" si="12"/>
        <v>97.02754295064085</v>
      </c>
      <c r="AQ6" s="20">
        <f t="shared" si="13"/>
        <v>97.041178074720477</v>
      </c>
    </row>
    <row r="7" spans="1:43" ht="15" x14ac:dyDescent="0.25">
      <c r="A7" t="str">
        <f t="shared" si="1"/>
        <v xml:space="preserve">01_Travail du bois, industries du papier et imprimerie </v>
      </c>
      <c r="B7" t="s">
        <v>75</v>
      </c>
      <c r="C7" t="str">
        <f>INDEX(PDC!$F$1:$G$40,MATCH(URSSAF!D7,PDC!F:F,0),MATCH(PDC!$G$1,PDC!$F$1:$G$1,0))</f>
        <v xml:space="preserve">Travail du bois, industries du papier et imprimerie </v>
      </c>
      <c r="D7" t="s">
        <v>183</v>
      </c>
      <c r="E7" t="s">
        <v>228</v>
      </c>
      <c r="F7">
        <v>152</v>
      </c>
      <c r="G7">
        <v>2138</v>
      </c>
      <c r="J7" t="str">
        <f t="shared" si="2"/>
        <v xml:space="preserve">0055_Travail du bois, industries du papier et imprimerie </v>
      </c>
      <c r="K7" t="s">
        <v>109</v>
      </c>
      <c r="L7" t="str">
        <f>INDEX(PDC!$F$1:$G$40,MATCH(URSSAF!M7,PDC!F:F,0),MATCH(PDC!$G$1,PDC!$F$1:$G$1,0))</f>
        <v xml:space="preserve">Travail du bois, industries du papier et imprimerie </v>
      </c>
      <c r="M7" t="str">
        <f t="shared" si="14"/>
        <v>CC</v>
      </c>
      <c r="N7" t="s">
        <v>228</v>
      </c>
      <c r="O7">
        <v>8</v>
      </c>
      <c r="P7">
        <v>175</v>
      </c>
      <c r="S7" t="str">
        <f t="shared" si="3"/>
        <v>0055_Services</v>
      </c>
      <c r="T7" t="s">
        <v>109</v>
      </c>
      <c r="U7" t="s">
        <v>67</v>
      </c>
      <c r="V7">
        <v>5986</v>
      </c>
      <c r="W7">
        <v>6602</v>
      </c>
      <c r="X7">
        <v>6998</v>
      </c>
      <c r="Y7">
        <v>7415</v>
      </c>
      <c r="Z7">
        <v>7152</v>
      </c>
      <c r="AA7">
        <v>6977</v>
      </c>
      <c r="AB7">
        <v>6967</v>
      </c>
      <c r="AC7">
        <v>6990</v>
      </c>
      <c r="AD7">
        <v>7145</v>
      </c>
      <c r="AE7">
        <v>7351</v>
      </c>
      <c r="AF7">
        <v>7180</v>
      </c>
      <c r="AG7">
        <v>100</v>
      </c>
      <c r="AH7" s="20">
        <f t="shared" si="4"/>
        <v>110.29067824924824</v>
      </c>
      <c r="AI7" s="20">
        <f t="shared" si="5"/>
        <v>116.90611426662213</v>
      </c>
      <c r="AJ7" s="20">
        <f t="shared" si="6"/>
        <v>123.87236886067491</v>
      </c>
      <c r="AK7" s="20">
        <f t="shared" si="7"/>
        <v>119.47878382893418</v>
      </c>
      <c r="AL7" s="20">
        <f t="shared" si="8"/>
        <v>116.55529568994319</v>
      </c>
      <c r="AM7" s="20">
        <f t="shared" si="9"/>
        <v>116.38823922485801</v>
      </c>
      <c r="AN7" s="20">
        <f t="shared" si="10"/>
        <v>116.77246909455395</v>
      </c>
      <c r="AO7" s="20">
        <f t="shared" si="11"/>
        <v>119.36184430337454</v>
      </c>
      <c r="AP7" s="20">
        <f t="shared" si="12"/>
        <v>122.80320748412964</v>
      </c>
      <c r="AQ7" s="20">
        <f t="shared" si="13"/>
        <v>119.94654193117273</v>
      </c>
    </row>
    <row r="8" spans="1:43" ht="15" x14ac:dyDescent="0.25">
      <c r="A8" t="str">
        <f t="shared" si="1"/>
        <v>01_Industrie chimique</v>
      </c>
      <c r="B8" t="s">
        <v>75</v>
      </c>
      <c r="C8" t="str">
        <f>INDEX(PDC!$F$1:$G$40,MATCH(URSSAF!D8,PDC!F:F,0),MATCH(PDC!$G$1,PDC!$F$1:$G$1,0))</f>
        <v>Industrie chimique</v>
      </c>
      <c r="D8" t="s">
        <v>184</v>
      </c>
      <c r="E8" t="s">
        <v>229</v>
      </c>
      <c r="F8">
        <v>38</v>
      </c>
      <c r="G8">
        <v>1431</v>
      </c>
      <c r="J8" t="str">
        <f t="shared" si="2"/>
        <v>0055_Industrie chimique</v>
      </c>
      <c r="K8" t="s">
        <v>109</v>
      </c>
      <c r="L8" t="str">
        <f>INDEX(PDC!$F$1:$G$40,MATCH(URSSAF!M8,PDC!F:F,0),MATCH(PDC!$G$1,PDC!$F$1:$G$1,0))</f>
        <v>Industrie chimique</v>
      </c>
      <c r="M8" t="str">
        <f t="shared" si="14"/>
        <v>CE</v>
      </c>
      <c r="N8" t="s">
        <v>229</v>
      </c>
      <c r="O8">
        <v>3</v>
      </c>
      <c r="P8">
        <v>28</v>
      </c>
      <c r="S8" t="str">
        <f t="shared" si="3"/>
        <v>0059_Tous secteurs</v>
      </c>
      <c r="T8" t="s">
        <v>145</v>
      </c>
      <c r="U8" t="s">
        <v>71</v>
      </c>
      <c r="V8">
        <v>8076</v>
      </c>
      <c r="W8">
        <v>7548</v>
      </c>
      <c r="X8">
        <v>7661</v>
      </c>
      <c r="Y8">
        <v>7738</v>
      </c>
      <c r="Z8">
        <v>7546</v>
      </c>
      <c r="AA8">
        <v>7647</v>
      </c>
      <c r="AB8">
        <v>7864</v>
      </c>
      <c r="AC8">
        <v>7882</v>
      </c>
      <c r="AD8">
        <v>7988</v>
      </c>
      <c r="AE8">
        <v>7844</v>
      </c>
      <c r="AF8">
        <v>8056</v>
      </c>
      <c r="AG8">
        <v>100</v>
      </c>
      <c r="AH8" s="20">
        <f t="shared" si="4"/>
        <v>93.462109955423472</v>
      </c>
      <c r="AI8" s="20">
        <f t="shared" si="5"/>
        <v>94.861317483902923</v>
      </c>
      <c r="AJ8" s="20">
        <f t="shared" si="6"/>
        <v>95.814759782070325</v>
      </c>
      <c r="AK8" s="20">
        <f t="shared" si="7"/>
        <v>93.437345220406144</v>
      </c>
      <c r="AL8" s="20">
        <f t="shared" si="8"/>
        <v>94.687964338781569</v>
      </c>
      <c r="AM8" s="20">
        <f t="shared" si="9"/>
        <v>97.374938088162452</v>
      </c>
      <c r="AN8" s="20">
        <f t="shared" si="10"/>
        <v>97.597820703318476</v>
      </c>
      <c r="AO8" s="20">
        <f t="shared" si="11"/>
        <v>98.91035165923725</v>
      </c>
      <c r="AP8" s="20">
        <f t="shared" si="12"/>
        <v>97.1272907379891</v>
      </c>
      <c r="AQ8" s="20">
        <f t="shared" si="13"/>
        <v>99.752352649826648</v>
      </c>
    </row>
    <row r="9" spans="1:43" x14ac:dyDescent="0.35">
      <c r="A9" t="str">
        <f t="shared" si="1"/>
        <v>01_Industrie pharmaceutique</v>
      </c>
      <c r="B9" t="s">
        <v>75</v>
      </c>
      <c r="C9" t="str">
        <f>INDEX(PDC!$F$1:$G$40,MATCH(URSSAF!D9,PDC!F:F,0),MATCH(PDC!$G$1,PDC!$F$1:$G$1,0))</f>
        <v>Industrie pharmaceutique</v>
      </c>
      <c r="D9" t="s">
        <v>185</v>
      </c>
      <c r="E9" t="s">
        <v>230</v>
      </c>
      <c r="F9">
        <v>6</v>
      </c>
      <c r="G9">
        <v>643</v>
      </c>
      <c r="J9" t="str">
        <f t="shared" si="2"/>
        <v>0055_Fabrication de produits en caoutchouc et en plastique ainsi que d'autres produits minéraux non métalliques</v>
      </c>
      <c r="K9" t="s">
        <v>109</v>
      </c>
      <c r="L9" t="str">
        <f>INDEX(PDC!$F$1:$G$40,MATCH(URSSAF!M9,PDC!F:F,0),MATCH(PDC!$G$1,PDC!$F$1:$G$1,0))</f>
        <v>Fabrication de produits en caoutchouc et en plastique ainsi que d'autres produits minéraux non métalliques</v>
      </c>
      <c r="M9" t="str">
        <f t="shared" si="14"/>
        <v>CG</v>
      </c>
      <c r="N9" t="s">
        <v>231</v>
      </c>
      <c r="O9">
        <v>18</v>
      </c>
      <c r="P9">
        <v>797</v>
      </c>
      <c r="S9" t="str">
        <f t="shared" si="3"/>
        <v>0059_Commerce</v>
      </c>
      <c r="T9" t="s">
        <v>145</v>
      </c>
      <c r="U9" t="s">
        <v>68</v>
      </c>
      <c r="V9">
        <v>1328</v>
      </c>
      <c r="W9">
        <v>1329</v>
      </c>
      <c r="X9">
        <v>1317</v>
      </c>
      <c r="Y9">
        <v>1344</v>
      </c>
      <c r="Z9">
        <v>1345</v>
      </c>
      <c r="AA9">
        <v>1322</v>
      </c>
      <c r="AB9">
        <v>1307</v>
      </c>
      <c r="AC9">
        <v>1296</v>
      </c>
      <c r="AD9">
        <v>1260</v>
      </c>
      <c r="AE9">
        <v>1262</v>
      </c>
      <c r="AF9">
        <v>1241</v>
      </c>
      <c r="AG9">
        <v>100</v>
      </c>
      <c r="AH9" s="20">
        <f t="shared" si="4"/>
        <v>100.07530120481928</v>
      </c>
      <c r="AI9" s="20">
        <f t="shared" si="5"/>
        <v>99.171686746987945</v>
      </c>
      <c r="AJ9" s="20">
        <f t="shared" si="6"/>
        <v>101.20481927710843</v>
      </c>
      <c r="AK9" s="20">
        <f t="shared" si="7"/>
        <v>101.28012048192771</v>
      </c>
      <c r="AL9" s="20">
        <f t="shared" si="8"/>
        <v>99.548192771084331</v>
      </c>
      <c r="AM9" s="20">
        <f t="shared" si="9"/>
        <v>98.418674698795186</v>
      </c>
      <c r="AN9" s="20">
        <f t="shared" si="10"/>
        <v>97.590361445783131</v>
      </c>
      <c r="AO9" s="20">
        <f t="shared" si="11"/>
        <v>94.879518072289159</v>
      </c>
      <c r="AP9" s="20">
        <f t="shared" si="12"/>
        <v>95.03012048192771</v>
      </c>
      <c r="AQ9" s="20">
        <f t="shared" si="13"/>
        <v>93.448795180722897</v>
      </c>
    </row>
    <row r="10" spans="1:43" x14ac:dyDescent="0.35">
      <c r="A10" t="str">
        <f t="shared" si="1"/>
        <v>01_Fabrication de produits en caoutchouc et en plastique ainsi que d'autres produits minéraux non métalliques</v>
      </c>
      <c r="B10" t="s">
        <v>75</v>
      </c>
      <c r="C10" t="str">
        <f>INDEX(PDC!$F$1:$G$40,MATCH(URSSAF!D10,PDC!F:F,0),MATCH(PDC!$G$1,PDC!$F$1:$G$1,0))</f>
        <v>Fabrication de produits en caoutchouc et en plastique ainsi que d'autres produits minéraux non métalliques</v>
      </c>
      <c r="D10" t="s">
        <v>186</v>
      </c>
      <c r="E10" t="s">
        <v>231</v>
      </c>
      <c r="F10">
        <v>310</v>
      </c>
      <c r="G10">
        <v>8601</v>
      </c>
      <c r="J10" t="str">
        <f t="shared" si="2"/>
        <v>0055_Métallurgie et fabrication de produits métalliques à l'exception des machines et des équipements</v>
      </c>
      <c r="K10" t="s">
        <v>109</v>
      </c>
      <c r="L10" t="str">
        <f>INDEX(PDC!$F$1:$G$40,MATCH(URSSAF!M10,PDC!F:F,0),MATCH(PDC!$G$1,PDC!$F$1:$G$1,0))</f>
        <v>Métallurgie et fabrication de produits métalliques à l'exception des machines et des équipements</v>
      </c>
      <c r="M10" t="str">
        <f t="shared" si="14"/>
        <v>CH</v>
      </c>
      <c r="N10" t="s">
        <v>232</v>
      </c>
      <c r="O10">
        <v>24</v>
      </c>
      <c r="P10">
        <v>2628</v>
      </c>
      <c r="S10" t="str">
        <f t="shared" si="3"/>
        <v>0059_Construction</v>
      </c>
      <c r="T10" t="s">
        <v>145</v>
      </c>
      <c r="U10" t="s">
        <v>270</v>
      </c>
      <c r="V10">
        <v>1111</v>
      </c>
      <c r="W10">
        <v>1132</v>
      </c>
      <c r="X10">
        <v>1129</v>
      </c>
      <c r="Y10">
        <v>1081</v>
      </c>
      <c r="Z10">
        <v>968</v>
      </c>
      <c r="AA10">
        <v>935</v>
      </c>
      <c r="AB10">
        <v>926</v>
      </c>
      <c r="AC10">
        <v>916</v>
      </c>
      <c r="AD10">
        <v>935</v>
      </c>
      <c r="AE10">
        <v>895</v>
      </c>
      <c r="AF10">
        <v>894</v>
      </c>
      <c r="AG10">
        <v>100</v>
      </c>
      <c r="AH10" s="20">
        <f t="shared" si="4"/>
        <v>101.89018901890189</v>
      </c>
      <c r="AI10" s="20">
        <f t="shared" si="5"/>
        <v>101.62016201620162</v>
      </c>
      <c r="AJ10" s="20">
        <f t="shared" si="6"/>
        <v>97.299729972997298</v>
      </c>
      <c r="AK10" s="20">
        <f t="shared" si="7"/>
        <v>87.128712871287121</v>
      </c>
      <c r="AL10" s="20">
        <f t="shared" si="8"/>
        <v>84.158415841584159</v>
      </c>
      <c r="AM10" s="20">
        <f t="shared" si="9"/>
        <v>83.348334833483349</v>
      </c>
      <c r="AN10" s="20">
        <f t="shared" si="10"/>
        <v>82.448244824482444</v>
      </c>
      <c r="AO10" s="20">
        <f t="shared" si="11"/>
        <v>84.158415841584159</v>
      </c>
      <c r="AP10" s="20">
        <f t="shared" si="12"/>
        <v>80.558055805580551</v>
      </c>
      <c r="AQ10" s="20">
        <f t="shared" si="13"/>
        <v>80.468046804680469</v>
      </c>
    </row>
    <row r="11" spans="1:43" x14ac:dyDescent="0.35">
      <c r="A11" t="str">
        <f t="shared" si="1"/>
        <v>01_Métallurgie et fabrication de produits métalliques à l'exception des machines et des équipements</v>
      </c>
      <c r="B11" t="s">
        <v>75</v>
      </c>
      <c r="C11" t="str">
        <f>INDEX(PDC!$F$1:$G$40,MATCH(URSSAF!D11,PDC!F:F,0),MATCH(PDC!$G$1,PDC!$F$1:$G$1,0))</f>
        <v>Métallurgie et fabrication de produits métalliques à l'exception des machines et des équipements</v>
      </c>
      <c r="D11" t="s">
        <v>187</v>
      </c>
      <c r="E11" t="s">
        <v>232</v>
      </c>
      <c r="F11">
        <v>378</v>
      </c>
      <c r="G11">
        <v>5838</v>
      </c>
      <c r="J11" t="str">
        <f t="shared" si="2"/>
        <v>0055_Fabrication de produits informatiques, électroniques et optiques</v>
      </c>
      <c r="K11" t="s">
        <v>109</v>
      </c>
      <c r="L11" t="str">
        <f>INDEX(PDC!$F$1:$G$40,MATCH(URSSAF!M11,PDC!F:F,0),MATCH(PDC!$G$1,PDC!$F$1:$G$1,0))</f>
        <v>Fabrication de produits informatiques, électroniques et optiques</v>
      </c>
      <c r="M11" t="str">
        <f t="shared" si="14"/>
        <v>CI</v>
      </c>
      <c r="N11" t="s">
        <v>233</v>
      </c>
      <c r="O11">
        <v>2</v>
      </c>
      <c r="P11">
        <v>14</v>
      </c>
      <c r="S11" t="str">
        <f t="shared" si="3"/>
        <v>0059_Industrie</v>
      </c>
      <c r="T11" t="s">
        <v>145</v>
      </c>
      <c r="U11" t="s">
        <v>66</v>
      </c>
      <c r="V11">
        <v>3282</v>
      </c>
      <c r="W11">
        <v>2639</v>
      </c>
      <c r="X11">
        <v>2719</v>
      </c>
      <c r="Y11">
        <v>2788</v>
      </c>
      <c r="Z11">
        <v>2745</v>
      </c>
      <c r="AA11">
        <v>2756</v>
      </c>
      <c r="AB11">
        <v>2800</v>
      </c>
      <c r="AC11">
        <v>2858</v>
      </c>
      <c r="AD11">
        <v>2866</v>
      </c>
      <c r="AE11">
        <v>2781</v>
      </c>
      <c r="AF11">
        <v>2852</v>
      </c>
      <c r="AG11">
        <v>100</v>
      </c>
      <c r="AH11" s="20">
        <f t="shared" si="4"/>
        <v>80.408287629494211</v>
      </c>
      <c r="AI11" s="20">
        <f t="shared" si="5"/>
        <v>82.845825716026809</v>
      </c>
      <c r="AJ11" s="20">
        <f t="shared" si="6"/>
        <v>84.948202315661177</v>
      </c>
      <c r="AK11" s="20">
        <f t="shared" si="7"/>
        <v>83.638025594149909</v>
      </c>
      <c r="AL11" s="20">
        <f t="shared" si="8"/>
        <v>83.973187081048138</v>
      </c>
      <c r="AM11" s="20">
        <f t="shared" si="9"/>
        <v>85.313833028641071</v>
      </c>
      <c r="AN11" s="20">
        <f t="shared" si="10"/>
        <v>87.08104814137721</v>
      </c>
      <c r="AO11" s="20">
        <f t="shared" si="11"/>
        <v>87.324801950030462</v>
      </c>
      <c r="AP11" s="20">
        <f t="shared" si="12"/>
        <v>84.734917733089574</v>
      </c>
      <c r="AQ11" s="20">
        <f t="shared" si="13"/>
        <v>86.898232784887256</v>
      </c>
    </row>
    <row r="12" spans="1:43" x14ac:dyDescent="0.35">
      <c r="A12" t="str">
        <f t="shared" si="1"/>
        <v>01_Fabrication de produits informatiques, électroniques et optiques</v>
      </c>
      <c r="B12" t="s">
        <v>75</v>
      </c>
      <c r="C12" t="str">
        <f>INDEX(PDC!$F$1:$G$40,MATCH(URSSAF!D12,PDC!F:F,0),MATCH(PDC!$G$1,PDC!$F$1:$G$1,0))</f>
        <v>Fabrication de produits informatiques, électroniques et optiques</v>
      </c>
      <c r="D12" t="s">
        <v>188</v>
      </c>
      <c r="E12" t="s">
        <v>233</v>
      </c>
      <c r="F12">
        <v>24</v>
      </c>
      <c r="G12">
        <v>1121</v>
      </c>
      <c r="J12" t="str">
        <f t="shared" si="2"/>
        <v>0055_Fabrication d'équipements électriques</v>
      </c>
      <c r="K12" t="s">
        <v>109</v>
      </c>
      <c r="L12" t="str">
        <f>INDEX(PDC!$F$1:$G$40,MATCH(URSSAF!M12,PDC!F:F,0),MATCH(PDC!$G$1,PDC!$F$1:$G$1,0))</f>
        <v>Fabrication d'équipements électriques</v>
      </c>
      <c r="M12" t="str">
        <f t="shared" si="14"/>
        <v>CJ</v>
      </c>
      <c r="N12" t="s">
        <v>234</v>
      </c>
      <c r="O12">
        <v>1</v>
      </c>
      <c r="P12">
        <v>48</v>
      </c>
      <c r="S12" t="str">
        <f t="shared" si="3"/>
        <v>0059_Services</v>
      </c>
      <c r="T12" t="s">
        <v>145</v>
      </c>
      <c r="U12" t="s">
        <v>67</v>
      </c>
      <c r="V12">
        <v>2355</v>
      </c>
      <c r="W12">
        <v>2448</v>
      </c>
      <c r="X12">
        <v>2496</v>
      </c>
      <c r="Y12">
        <v>2525</v>
      </c>
      <c r="Z12">
        <v>2488</v>
      </c>
      <c r="AA12">
        <v>2634</v>
      </c>
      <c r="AB12">
        <v>2831</v>
      </c>
      <c r="AC12">
        <v>2812</v>
      </c>
      <c r="AD12">
        <v>2927</v>
      </c>
      <c r="AE12">
        <v>2906</v>
      </c>
      <c r="AF12">
        <v>3069</v>
      </c>
      <c r="AG12">
        <v>100</v>
      </c>
      <c r="AH12" s="20">
        <f t="shared" si="4"/>
        <v>103.94904458598727</v>
      </c>
      <c r="AI12" s="20">
        <f t="shared" si="5"/>
        <v>105.98726114649682</v>
      </c>
      <c r="AJ12" s="20">
        <f t="shared" si="6"/>
        <v>107.21868365180467</v>
      </c>
      <c r="AK12" s="20">
        <f t="shared" si="7"/>
        <v>105.64755838641189</v>
      </c>
      <c r="AL12" s="20">
        <f t="shared" si="8"/>
        <v>111.84713375796179</v>
      </c>
      <c r="AM12" s="20">
        <f t="shared" si="9"/>
        <v>120.21231422505308</v>
      </c>
      <c r="AN12" s="20">
        <f t="shared" si="10"/>
        <v>119.40552016985139</v>
      </c>
      <c r="AO12" s="20">
        <f t="shared" si="11"/>
        <v>124.28874734607218</v>
      </c>
      <c r="AP12" s="20">
        <f t="shared" si="12"/>
        <v>123.39702760084926</v>
      </c>
      <c r="AQ12" s="20">
        <f t="shared" si="13"/>
        <v>130.31847133757961</v>
      </c>
    </row>
    <row r="13" spans="1:43" x14ac:dyDescent="0.35">
      <c r="A13" t="str">
        <f t="shared" si="1"/>
        <v>01_Fabrication d'équipements électriques</v>
      </c>
      <c r="B13" t="s">
        <v>75</v>
      </c>
      <c r="C13" t="str">
        <f>INDEX(PDC!$F$1:$G$40,MATCH(URSSAF!D13,PDC!F:F,0),MATCH(PDC!$G$1,PDC!$F$1:$G$1,0))</f>
        <v>Fabrication d'équipements électriques</v>
      </c>
      <c r="D13" t="s">
        <v>189</v>
      </c>
      <c r="E13" t="s">
        <v>234</v>
      </c>
      <c r="F13">
        <v>48</v>
      </c>
      <c r="G13">
        <v>1666</v>
      </c>
      <c r="J13" t="str">
        <f t="shared" si="2"/>
        <v>0055_Fabrication de machines et équipements n.c.a.</v>
      </c>
      <c r="K13" t="s">
        <v>109</v>
      </c>
      <c r="L13" t="str">
        <f>INDEX(PDC!$F$1:$G$40,MATCH(URSSAF!M13,PDC!F:F,0),MATCH(PDC!$G$1,PDC!$F$1:$G$1,0))</f>
        <v>Fabrication de machines et équipements n.c.a.</v>
      </c>
      <c r="M13" t="str">
        <f t="shared" si="14"/>
        <v>CK</v>
      </c>
      <c r="N13" t="s">
        <v>235</v>
      </c>
      <c r="O13">
        <v>4</v>
      </c>
      <c r="P13">
        <v>30</v>
      </c>
      <c r="S13" t="str">
        <f t="shared" si="3"/>
        <v>0063_Tous secteurs</v>
      </c>
      <c r="T13" t="s">
        <v>165</v>
      </c>
      <c r="U13" t="s">
        <v>71</v>
      </c>
      <c r="V13">
        <v>5051</v>
      </c>
      <c r="W13">
        <v>5098</v>
      </c>
      <c r="X13">
        <v>5177</v>
      </c>
      <c r="Y13">
        <v>5135</v>
      </c>
      <c r="Z13">
        <v>5046</v>
      </c>
      <c r="AA13">
        <v>4984</v>
      </c>
      <c r="AB13">
        <v>4911</v>
      </c>
      <c r="AC13">
        <v>4954</v>
      </c>
      <c r="AD13">
        <v>5026</v>
      </c>
      <c r="AE13">
        <v>4913</v>
      </c>
      <c r="AF13">
        <v>4833</v>
      </c>
      <c r="AG13">
        <v>100</v>
      </c>
      <c r="AH13" s="20">
        <f t="shared" si="4"/>
        <v>100.9305088101366</v>
      </c>
      <c r="AI13" s="20">
        <f t="shared" si="5"/>
        <v>102.49455553355772</v>
      </c>
      <c r="AJ13" s="20">
        <f t="shared" si="6"/>
        <v>101.66303702237181</v>
      </c>
      <c r="AK13" s="20">
        <f t="shared" si="7"/>
        <v>99.901009701049304</v>
      </c>
      <c r="AL13" s="20">
        <f t="shared" si="8"/>
        <v>98.673529994060587</v>
      </c>
      <c r="AM13" s="20">
        <f t="shared" si="9"/>
        <v>97.228271629380316</v>
      </c>
      <c r="AN13" s="20">
        <f t="shared" si="10"/>
        <v>98.079588200356369</v>
      </c>
      <c r="AO13" s="20">
        <f t="shared" si="11"/>
        <v>99.505048505246492</v>
      </c>
      <c r="AP13" s="20">
        <f t="shared" si="12"/>
        <v>97.267867748960597</v>
      </c>
      <c r="AQ13" s="20">
        <f t="shared" si="13"/>
        <v>95.684022965749364</v>
      </c>
    </row>
    <row r="14" spans="1:43" x14ac:dyDescent="0.35">
      <c r="A14" t="str">
        <f t="shared" si="1"/>
        <v>01_Fabrication de machines et équipements n.c.a.</v>
      </c>
      <c r="B14" t="s">
        <v>75</v>
      </c>
      <c r="C14" t="str">
        <f>INDEX(PDC!$F$1:$G$40,MATCH(URSSAF!D14,PDC!F:F,0),MATCH(PDC!$G$1,PDC!$F$1:$G$1,0))</f>
        <v>Fabrication de machines et équipements n.c.a.</v>
      </c>
      <c r="D14" t="s">
        <v>190</v>
      </c>
      <c r="E14" t="s">
        <v>235</v>
      </c>
      <c r="F14">
        <v>85</v>
      </c>
      <c r="G14">
        <v>3724</v>
      </c>
      <c r="J14" t="str">
        <f t="shared" si="2"/>
        <v>0055_Fabrication de matériels de transport</v>
      </c>
      <c r="K14" t="s">
        <v>109</v>
      </c>
      <c r="L14" t="str">
        <f>INDEX(PDC!$F$1:$G$40,MATCH(URSSAF!M14,PDC!F:F,0),MATCH(PDC!$G$1,PDC!$F$1:$G$1,0))</f>
        <v>Fabrication de matériels de transport</v>
      </c>
      <c r="M14" t="str">
        <f t="shared" si="14"/>
        <v>CL</v>
      </c>
      <c r="N14" t="s">
        <v>236</v>
      </c>
      <c r="O14">
        <v>1</v>
      </c>
      <c r="P14">
        <v>36</v>
      </c>
      <c r="S14" t="str">
        <f t="shared" si="3"/>
        <v>0063_Commerce</v>
      </c>
      <c r="T14" t="s">
        <v>165</v>
      </c>
      <c r="U14" t="s">
        <v>68</v>
      </c>
      <c r="V14">
        <v>1010</v>
      </c>
      <c r="W14">
        <v>1010</v>
      </c>
      <c r="X14">
        <v>1014</v>
      </c>
      <c r="Y14">
        <v>1012</v>
      </c>
      <c r="Z14">
        <v>982</v>
      </c>
      <c r="AA14">
        <v>975</v>
      </c>
      <c r="AB14">
        <v>989</v>
      </c>
      <c r="AC14">
        <v>969</v>
      </c>
      <c r="AD14">
        <v>968</v>
      </c>
      <c r="AE14">
        <v>980</v>
      </c>
      <c r="AF14">
        <v>969</v>
      </c>
      <c r="AG14">
        <v>100</v>
      </c>
      <c r="AH14" s="20">
        <f t="shared" si="4"/>
        <v>100</v>
      </c>
      <c r="AI14" s="20">
        <f t="shared" si="5"/>
        <v>100.39603960396039</v>
      </c>
      <c r="AJ14" s="20">
        <f t="shared" si="6"/>
        <v>100.19801980198019</v>
      </c>
      <c r="AK14" s="20">
        <f t="shared" si="7"/>
        <v>97.227722772277232</v>
      </c>
      <c r="AL14" s="20">
        <f t="shared" si="8"/>
        <v>96.534653465346537</v>
      </c>
      <c r="AM14" s="20">
        <f t="shared" si="9"/>
        <v>97.920792079207928</v>
      </c>
      <c r="AN14" s="20">
        <f t="shared" si="10"/>
        <v>95.940594059405939</v>
      </c>
      <c r="AO14" s="20">
        <f t="shared" si="11"/>
        <v>95.841584158415841</v>
      </c>
      <c r="AP14" s="20">
        <f t="shared" si="12"/>
        <v>97.029702970297024</v>
      </c>
      <c r="AQ14" s="20">
        <f t="shared" si="13"/>
        <v>95.940594059405939</v>
      </c>
    </row>
    <row r="15" spans="1:43" x14ac:dyDescent="0.35">
      <c r="A15" t="str">
        <f t="shared" si="1"/>
        <v>01_Fabrication de matériels de transport</v>
      </c>
      <c r="B15" t="s">
        <v>75</v>
      </c>
      <c r="C15" t="str">
        <f>INDEX(PDC!$F$1:$G$40,MATCH(URSSAF!D15,PDC!F:F,0),MATCH(PDC!$G$1,PDC!$F$1:$G$1,0))</f>
        <v>Fabrication de matériels de transport</v>
      </c>
      <c r="D15" t="s">
        <v>191</v>
      </c>
      <c r="E15" t="s">
        <v>236</v>
      </c>
      <c r="F15">
        <v>53</v>
      </c>
      <c r="G15">
        <v>4136</v>
      </c>
      <c r="J15" t="str">
        <f t="shared" si="2"/>
        <v>0055_Autres industries manufacturières ; réparation et installation de machines et d'équipements</v>
      </c>
      <c r="K15" t="s">
        <v>109</v>
      </c>
      <c r="L15" t="str">
        <f>INDEX(PDC!$F$1:$G$40,MATCH(URSSAF!M15,PDC!F:F,0),MATCH(PDC!$G$1,PDC!$F$1:$G$1,0))</f>
        <v>Autres industries manufacturières ; réparation et installation de machines et d'équipements</v>
      </c>
      <c r="M15" t="str">
        <f t="shared" si="14"/>
        <v>CM</v>
      </c>
      <c r="N15" t="s">
        <v>237</v>
      </c>
      <c r="O15">
        <v>39</v>
      </c>
      <c r="P15">
        <v>1157</v>
      </c>
      <c r="S15" t="str">
        <f t="shared" si="3"/>
        <v>0063_Construction</v>
      </c>
      <c r="T15" t="s">
        <v>165</v>
      </c>
      <c r="U15" t="s">
        <v>270</v>
      </c>
      <c r="V15">
        <v>929</v>
      </c>
      <c r="W15">
        <v>924</v>
      </c>
      <c r="X15">
        <v>940</v>
      </c>
      <c r="Y15">
        <v>925</v>
      </c>
      <c r="Z15">
        <v>894</v>
      </c>
      <c r="AA15">
        <v>881</v>
      </c>
      <c r="AB15">
        <v>834</v>
      </c>
      <c r="AC15">
        <v>800</v>
      </c>
      <c r="AD15">
        <v>786</v>
      </c>
      <c r="AE15">
        <v>774</v>
      </c>
      <c r="AF15">
        <v>774</v>
      </c>
      <c r="AG15">
        <v>100</v>
      </c>
      <c r="AH15" s="20">
        <f t="shared" si="4"/>
        <v>99.461786867599571</v>
      </c>
      <c r="AI15" s="20">
        <f t="shared" si="5"/>
        <v>101.18406889128094</v>
      </c>
      <c r="AJ15" s="20">
        <f t="shared" si="6"/>
        <v>99.569429494079657</v>
      </c>
      <c r="AK15" s="20">
        <f t="shared" si="7"/>
        <v>96.232508073196982</v>
      </c>
      <c r="AL15" s="20">
        <f t="shared" si="8"/>
        <v>94.833153928955866</v>
      </c>
      <c r="AM15" s="20">
        <f t="shared" si="9"/>
        <v>89.773950484391818</v>
      </c>
      <c r="AN15" s="20">
        <f t="shared" si="10"/>
        <v>86.114101184068886</v>
      </c>
      <c r="AO15" s="20">
        <f t="shared" si="11"/>
        <v>84.607104413347685</v>
      </c>
      <c r="AP15" s="20">
        <f t="shared" si="12"/>
        <v>83.315392895586655</v>
      </c>
      <c r="AQ15" s="20">
        <f t="shared" si="13"/>
        <v>83.315392895586655</v>
      </c>
    </row>
    <row r="16" spans="1:43" x14ac:dyDescent="0.35">
      <c r="A16" t="str">
        <f t="shared" si="1"/>
        <v>01_Autres industries manufacturières ; réparation et installation de machines et d'équipements</v>
      </c>
      <c r="B16" t="s">
        <v>75</v>
      </c>
      <c r="C16" t="str">
        <f>INDEX(PDC!$F$1:$G$40,MATCH(URSSAF!D16,PDC!F:F,0),MATCH(PDC!$G$1,PDC!$F$1:$G$1,0))</f>
        <v>Autres industries manufacturières ; réparation et installation de machines et d'équipements</v>
      </c>
      <c r="D16" t="s">
        <v>192</v>
      </c>
      <c r="E16" t="s">
        <v>237</v>
      </c>
      <c r="F16">
        <v>304</v>
      </c>
      <c r="G16">
        <v>4015</v>
      </c>
      <c r="J16" t="str">
        <f t="shared" si="2"/>
        <v>0055_Production et distribution d'électricité, de gaz, de vapeur et d'air conditionné</v>
      </c>
      <c r="K16" t="s">
        <v>109</v>
      </c>
      <c r="L16" t="str">
        <f>INDEX(PDC!$F$1:$G$40,MATCH(URSSAF!M16,PDC!F:F,0),MATCH(PDC!$G$1,PDC!$F$1:$G$1,0))</f>
        <v>Production et distribution d'électricité, de gaz, de vapeur et d'air conditionné</v>
      </c>
      <c r="M16" t="str">
        <f t="shared" si="14"/>
        <v>DZ</v>
      </c>
      <c r="N16" t="s">
        <v>238</v>
      </c>
      <c r="O16">
        <v>10</v>
      </c>
      <c r="P16">
        <v>1771</v>
      </c>
      <c r="S16" t="str">
        <f t="shared" si="3"/>
        <v>0063_Industrie</v>
      </c>
      <c r="T16" t="s">
        <v>165</v>
      </c>
      <c r="U16" t="s">
        <v>66</v>
      </c>
      <c r="V16">
        <v>1175</v>
      </c>
      <c r="W16">
        <v>1163</v>
      </c>
      <c r="X16">
        <v>1141</v>
      </c>
      <c r="Y16">
        <v>1168</v>
      </c>
      <c r="Z16">
        <v>1120</v>
      </c>
      <c r="AA16">
        <v>1129</v>
      </c>
      <c r="AB16">
        <v>1103</v>
      </c>
      <c r="AC16">
        <v>1069</v>
      </c>
      <c r="AD16">
        <v>1081</v>
      </c>
      <c r="AE16">
        <v>1066</v>
      </c>
      <c r="AF16">
        <v>1050</v>
      </c>
      <c r="AG16">
        <v>100</v>
      </c>
      <c r="AH16" s="20">
        <f t="shared" si="4"/>
        <v>98.978723404255319</v>
      </c>
      <c r="AI16" s="20">
        <f t="shared" si="5"/>
        <v>97.106382978723403</v>
      </c>
      <c r="AJ16" s="20">
        <f t="shared" si="6"/>
        <v>99.40425531914893</v>
      </c>
      <c r="AK16" s="20">
        <f t="shared" si="7"/>
        <v>95.319148936170208</v>
      </c>
      <c r="AL16" s="20">
        <f t="shared" si="8"/>
        <v>96.085106382978722</v>
      </c>
      <c r="AM16" s="20">
        <f t="shared" si="9"/>
        <v>93.872340425531917</v>
      </c>
      <c r="AN16" s="20">
        <f t="shared" si="10"/>
        <v>90.978723404255319</v>
      </c>
      <c r="AO16" s="20">
        <f t="shared" si="11"/>
        <v>92</v>
      </c>
      <c r="AP16" s="20">
        <f t="shared" si="12"/>
        <v>90.723404255319153</v>
      </c>
      <c r="AQ16" s="20">
        <f t="shared" si="13"/>
        <v>89.361702127659569</v>
      </c>
    </row>
    <row r="17" spans="1:43" x14ac:dyDescent="0.35">
      <c r="A17" t="str">
        <f t="shared" si="1"/>
        <v>01_Production et distribution d'électricité, de gaz, de vapeur et d'air conditionné</v>
      </c>
      <c r="B17" t="s">
        <v>75</v>
      </c>
      <c r="C17" t="str">
        <f>INDEX(PDC!$F$1:$G$40,MATCH(URSSAF!D17,PDC!F:F,0),MATCH(PDC!$G$1,PDC!$F$1:$G$1,0))</f>
        <v>Production et distribution d'électricité, de gaz, de vapeur et d'air conditionné</v>
      </c>
      <c r="D17" t="s">
        <v>193</v>
      </c>
      <c r="E17" t="s">
        <v>238</v>
      </c>
      <c r="F17">
        <v>47</v>
      </c>
      <c r="G17">
        <v>2840</v>
      </c>
      <c r="J17" t="str">
        <f t="shared" si="2"/>
        <v>0055_Production et distribution d'eau ; assainissement, gestion des déchets et dépollution</v>
      </c>
      <c r="K17" t="s">
        <v>109</v>
      </c>
      <c r="L17" t="str">
        <f>INDEX(PDC!$F$1:$G$40,MATCH(URSSAF!M17,PDC!F:F,0),MATCH(PDC!$G$1,PDC!$F$1:$G$1,0))</f>
        <v>Production et distribution d'eau ; assainissement, gestion des déchets et dépollution</v>
      </c>
      <c r="M17" t="str">
        <f t="shared" si="14"/>
        <v>EZ</v>
      </c>
      <c r="N17" t="s">
        <v>239</v>
      </c>
      <c r="O17">
        <v>10</v>
      </c>
      <c r="P17">
        <v>258</v>
      </c>
      <c r="S17" t="str">
        <f t="shared" si="3"/>
        <v>0063_Services</v>
      </c>
      <c r="T17" t="s">
        <v>165</v>
      </c>
      <c r="U17" t="s">
        <v>67</v>
      </c>
      <c r="V17">
        <v>1937</v>
      </c>
      <c r="W17">
        <v>2001</v>
      </c>
      <c r="X17">
        <v>2082</v>
      </c>
      <c r="Y17">
        <v>2030</v>
      </c>
      <c r="Z17">
        <v>2050</v>
      </c>
      <c r="AA17">
        <v>1999</v>
      </c>
      <c r="AB17">
        <v>1985</v>
      </c>
      <c r="AC17">
        <v>2116</v>
      </c>
      <c r="AD17">
        <v>2191</v>
      </c>
      <c r="AE17">
        <v>2093</v>
      </c>
      <c r="AF17">
        <v>2040</v>
      </c>
      <c r="AG17">
        <v>100</v>
      </c>
      <c r="AH17" s="20">
        <f t="shared" si="4"/>
        <v>103.3040784718637</v>
      </c>
      <c r="AI17" s="20">
        <f t="shared" si="5"/>
        <v>107.48580278781621</v>
      </c>
      <c r="AJ17" s="20">
        <f t="shared" si="6"/>
        <v>104.80123902942695</v>
      </c>
      <c r="AK17" s="20">
        <f t="shared" si="7"/>
        <v>105.83376355188436</v>
      </c>
      <c r="AL17" s="20">
        <f t="shared" si="8"/>
        <v>103.20082601961796</v>
      </c>
      <c r="AM17" s="20">
        <f t="shared" si="9"/>
        <v>102.47805885389778</v>
      </c>
      <c r="AN17" s="20">
        <f t="shared" si="10"/>
        <v>109.2410944759938</v>
      </c>
      <c r="AO17" s="20">
        <f t="shared" si="11"/>
        <v>113.11306143520909</v>
      </c>
      <c r="AP17" s="20">
        <f t="shared" si="12"/>
        <v>108.05369127516778</v>
      </c>
      <c r="AQ17" s="20">
        <f t="shared" si="13"/>
        <v>105.31750129065566</v>
      </c>
    </row>
    <row r="18" spans="1:43" x14ac:dyDescent="0.35">
      <c r="A18" t="str">
        <f t="shared" si="1"/>
        <v>01_Production et distribution d'eau ; assainissement, gestion des déchets et dépollution</v>
      </c>
      <c r="B18" t="s">
        <v>75</v>
      </c>
      <c r="C18" t="str">
        <f>INDEX(PDC!$F$1:$G$40,MATCH(URSSAF!D18,PDC!F:F,0),MATCH(PDC!$G$1,PDC!$F$1:$G$1,0))</f>
        <v>Production et distribution d'eau ; assainissement, gestion des déchets et dépollution</v>
      </c>
      <c r="D18" t="s">
        <v>194</v>
      </c>
      <c r="E18" t="s">
        <v>239</v>
      </c>
      <c r="F18">
        <v>83</v>
      </c>
      <c r="G18">
        <v>1261</v>
      </c>
      <c r="J18" t="str">
        <f t="shared" si="2"/>
        <v xml:space="preserve">0055_Construction </v>
      </c>
      <c r="K18" t="s">
        <v>109</v>
      </c>
      <c r="L18" t="str">
        <f>INDEX(PDC!$F$1:$G$40,MATCH(URSSAF!M18,PDC!F:F,0),MATCH(PDC!$G$1,PDC!$F$1:$G$1,0))</f>
        <v xml:space="preserve">Construction </v>
      </c>
      <c r="M18" t="str">
        <f t="shared" si="14"/>
        <v>FZ</v>
      </c>
      <c r="N18" t="s">
        <v>240</v>
      </c>
      <c r="O18">
        <v>193</v>
      </c>
      <c r="P18">
        <v>1446</v>
      </c>
      <c r="S18" t="str">
        <f t="shared" si="3"/>
        <v>0064_Tous secteurs</v>
      </c>
      <c r="T18" t="s">
        <v>169</v>
      </c>
      <c r="U18" t="s">
        <v>71</v>
      </c>
      <c r="V18">
        <v>4343</v>
      </c>
      <c r="W18">
        <v>4265</v>
      </c>
      <c r="X18">
        <v>4290</v>
      </c>
      <c r="Y18">
        <v>4244</v>
      </c>
      <c r="Z18">
        <v>4229</v>
      </c>
      <c r="AA18">
        <v>4205</v>
      </c>
      <c r="AB18">
        <v>4113</v>
      </c>
      <c r="AC18">
        <v>4068</v>
      </c>
      <c r="AD18">
        <v>4132</v>
      </c>
      <c r="AE18">
        <v>4101</v>
      </c>
      <c r="AF18">
        <v>4250</v>
      </c>
      <c r="AG18">
        <v>100</v>
      </c>
      <c r="AH18" s="20">
        <f t="shared" si="4"/>
        <v>98.204006447156345</v>
      </c>
      <c r="AI18" s="20">
        <f t="shared" si="5"/>
        <v>98.779645406401102</v>
      </c>
      <c r="AJ18" s="20">
        <f t="shared" si="6"/>
        <v>97.720469721390742</v>
      </c>
      <c r="AK18" s="20">
        <f t="shared" si="7"/>
        <v>97.375086345843883</v>
      </c>
      <c r="AL18" s="20">
        <f t="shared" si="8"/>
        <v>96.822472944968922</v>
      </c>
      <c r="AM18" s="20">
        <f t="shared" si="9"/>
        <v>94.704121574948189</v>
      </c>
      <c r="AN18" s="20">
        <f t="shared" si="10"/>
        <v>93.667971448307625</v>
      </c>
      <c r="AO18" s="20">
        <f t="shared" si="11"/>
        <v>95.141607183974216</v>
      </c>
      <c r="AP18" s="20">
        <f t="shared" si="12"/>
        <v>94.427814874510702</v>
      </c>
      <c r="AQ18" s="20">
        <f t="shared" si="13"/>
        <v>97.858623071609486</v>
      </c>
    </row>
    <row r="19" spans="1:43" x14ac:dyDescent="0.35">
      <c r="A19" t="str">
        <f t="shared" si="1"/>
        <v xml:space="preserve">01_Construction </v>
      </c>
      <c r="B19" t="s">
        <v>75</v>
      </c>
      <c r="C19" t="str">
        <f>INDEX(PDC!$F$1:$G$40,MATCH(URSSAF!D19,PDC!F:F,0),MATCH(PDC!$G$1,PDC!$F$1:$G$1,0))</f>
        <v xml:space="preserve">Construction </v>
      </c>
      <c r="D19" t="s">
        <v>195</v>
      </c>
      <c r="E19" t="s">
        <v>240</v>
      </c>
      <c r="F19">
        <v>2217</v>
      </c>
      <c r="G19">
        <v>12345</v>
      </c>
      <c r="J19" t="str">
        <f t="shared" si="2"/>
        <v>0055_Commerce ; réparation d'automobiles et de motocycles</v>
      </c>
      <c r="K19" t="s">
        <v>109</v>
      </c>
      <c r="L19" t="str">
        <f>INDEX(PDC!$F$1:$G$40,MATCH(URSSAF!M19,PDC!F:F,0),MATCH(PDC!$G$1,PDC!$F$1:$G$1,0))</f>
        <v>Commerce ; réparation d'automobiles et de motocycles</v>
      </c>
      <c r="M19" t="str">
        <f t="shared" si="14"/>
        <v>GZ</v>
      </c>
      <c r="N19" t="s">
        <v>241</v>
      </c>
      <c r="O19">
        <v>244</v>
      </c>
      <c r="P19">
        <v>1448</v>
      </c>
      <c r="S19" t="str">
        <f t="shared" si="3"/>
        <v>0064_Commerce</v>
      </c>
      <c r="T19" t="s">
        <v>169</v>
      </c>
      <c r="U19" t="s">
        <v>68</v>
      </c>
      <c r="V19">
        <v>818</v>
      </c>
      <c r="W19">
        <v>814</v>
      </c>
      <c r="X19">
        <v>816</v>
      </c>
      <c r="Y19">
        <v>795</v>
      </c>
      <c r="Z19">
        <v>829</v>
      </c>
      <c r="AA19">
        <v>807</v>
      </c>
      <c r="AB19">
        <v>778</v>
      </c>
      <c r="AC19">
        <v>753</v>
      </c>
      <c r="AD19">
        <v>771</v>
      </c>
      <c r="AE19">
        <v>784</v>
      </c>
      <c r="AF19">
        <v>797</v>
      </c>
      <c r="AG19">
        <v>100</v>
      </c>
      <c r="AH19" s="20">
        <f t="shared" si="4"/>
        <v>99.511002444987781</v>
      </c>
      <c r="AI19" s="20">
        <f t="shared" si="5"/>
        <v>99.755501222493891</v>
      </c>
      <c r="AJ19" s="20">
        <f t="shared" si="6"/>
        <v>97.188264058679707</v>
      </c>
      <c r="AK19" s="20">
        <f t="shared" si="7"/>
        <v>101.34474327628362</v>
      </c>
      <c r="AL19" s="20">
        <f t="shared" si="8"/>
        <v>98.655256723716377</v>
      </c>
      <c r="AM19" s="20">
        <f t="shared" si="9"/>
        <v>95.110024449877756</v>
      </c>
      <c r="AN19" s="20">
        <f t="shared" si="10"/>
        <v>92.053789731051339</v>
      </c>
      <c r="AO19" s="20">
        <f t="shared" si="11"/>
        <v>94.254278728606351</v>
      </c>
      <c r="AP19" s="20">
        <f t="shared" si="12"/>
        <v>95.843520782396084</v>
      </c>
      <c r="AQ19" s="20">
        <f t="shared" si="13"/>
        <v>97.432762836185816</v>
      </c>
    </row>
    <row r="20" spans="1:43" x14ac:dyDescent="0.35">
      <c r="A20" t="str">
        <f t="shared" si="1"/>
        <v>01_Commerce ; réparation d'automobiles et de motocycles</v>
      </c>
      <c r="B20" t="s">
        <v>75</v>
      </c>
      <c r="C20" t="str">
        <f>INDEX(PDC!$F$1:$G$40,MATCH(URSSAF!D20,PDC!F:F,0),MATCH(PDC!$G$1,PDC!$F$1:$G$1,0))</f>
        <v>Commerce ; réparation d'automobiles et de motocycles</v>
      </c>
      <c r="D20" t="s">
        <v>196</v>
      </c>
      <c r="E20" t="s">
        <v>241</v>
      </c>
      <c r="F20">
        <v>3326</v>
      </c>
      <c r="G20">
        <v>25006</v>
      </c>
      <c r="J20" t="str">
        <f t="shared" si="2"/>
        <v xml:space="preserve">0055_Transports et entreposage </v>
      </c>
      <c r="K20" t="s">
        <v>109</v>
      </c>
      <c r="L20" t="str">
        <f>INDEX(PDC!$F$1:$G$40,MATCH(URSSAF!M20,PDC!F:F,0),MATCH(PDC!$G$1,PDC!$F$1:$G$1,0))</f>
        <v xml:space="preserve">Transports et entreposage </v>
      </c>
      <c r="M20" t="str">
        <f t="shared" si="14"/>
        <v>HZ</v>
      </c>
      <c r="N20" t="s">
        <v>242</v>
      </c>
      <c r="O20">
        <v>53</v>
      </c>
      <c r="P20">
        <v>1010</v>
      </c>
      <c r="S20" t="str">
        <f t="shared" si="3"/>
        <v>0064_Construction</v>
      </c>
      <c r="T20" t="s">
        <v>169</v>
      </c>
      <c r="U20" t="s">
        <v>270</v>
      </c>
      <c r="V20">
        <v>616</v>
      </c>
      <c r="W20">
        <v>564</v>
      </c>
      <c r="X20">
        <v>547</v>
      </c>
      <c r="Y20">
        <v>526</v>
      </c>
      <c r="Z20">
        <v>496</v>
      </c>
      <c r="AA20">
        <v>496</v>
      </c>
      <c r="AB20">
        <v>454</v>
      </c>
      <c r="AC20">
        <v>426</v>
      </c>
      <c r="AD20">
        <v>424</v>
      </c>
      <c r="AE20">
        <v>408</v>
      </c>
      <c r="AF20">
        <v>405</v>
      </c>
      <c r="AG20">
        <v>100</v>
      </c>
      <c r="AH20" s="20">
        <f t="shared" si="4"/>
        <v>91.558441558441558</v>
      </c>
      <c r="AI20" s="20">
        <f t="shared" si="5"/>
        <v>88.798701298701303</v>
      </c>
      <c r="AJ20" s="20">
        <f t="shared" si="6"/>
        <v>85.389610389610397</v>
      </c>
      <c r="AK20" s="20">
        <f t="shared" si="7"/>
        <v>80.51948051948051</v>
      </c>
      <c r="AL20" s="20">
        <f t="shared" si="8"/>
        <v>80.51948051948051</v>
      </c>
      <c r="AM20" s="20">
        <f t="shared" si="9"/>
        <v>73.701298701298697</v>
      </c>
      <c r="AN20" s="20">
        <f t="shared" si="10"/>
        <v>69.15584415584415</v>
      </c>
      <c r="AO20" s="20">
        <f t="shared" si="11"/>
        <v>68.831168831168839</v>
      </c>
      <c r="AP20" s="20">
        <f t="shared" si="12"/>
        <v>66.233766233766232</v>
      </c>
      <c r="AQ20" s="20">
        <f t="shared" si="13"/>
        <v>65.746753246753258</v>
      </c>
    </row>
    <row r="21" spans="1:43" x14ac:dyDescent="0.35">
      <c r="A21" t="str">
        <f t="shared" si="1"/>
        <v xml:space="preserve">01_Transports et entreposage </v>
      </c>
      <c r="B21" t="s">
        <v>75</v>
      </c>
      <c r="C21" t="str">
        <f>INDEX(PDC!$F$1:$G$40,MATCH(URSSAF!D21,PDC!F:F,0),MATCH(PDC!$G$1,PDC!$F$1:$G$1,0))</f>
        <v xml:space="preserve">Transports et entreposage </v>
      </c>
      <c r="D21" t="s">
        <v>197</v>
      </c>
      <c r="E21" t="s">
        <v>242</v>
      </c>
      <c r="F21">
        <v>550</v>
      </c>
      <c r="G21">
        <v>11337</v>
      </c>
      <c r="J21" t="str">
        <f t="shared" si="2"/>
        <v>0055_Hébergement et restauration</v>
      </c>
      <c r="K21" t="s">
        <v>109</v>
      </c>
      <c r="L21" t="str">
        <f>INDEX(PDC!$F$1:$G$40,MATCH(URSSAF!M21,PDC!F:F,0),MATCH(PDC!$G$1,PDC!$F$1:$G$1,0))</f>
        <v>Hébergement et restauration</v>
      </c>
      <c r="M21" t="str">
        <f t="shared" si="14"/>
        <v>IZ</v>
      </c>
      <c r="N21" t="s">
        <v>243</v>
      </c>
      <c r="O21">
        <v>137</v>
      </c>
      <c r="P21">
        <v>518</v>
      </c>
      <c r="S21" t="str">
        <f t="shared" si="3"/>
        <v>0064_Industrie</v>
      </c>
      <c r="T21" t="s">
        <v>169</v>
      </c>
      <c r="U21" t="s">
        <v>66</v>
      </c>
      <c r="V21">
        <v>643</v>
      </c>
      <c r="W21">
        <v>642</v>
      </c>
      <c r="X21">
        <v>610</v>
      </c>
      <c r="Y21">
        <v>667</v>
      </c>
      <c r="Z21">
        <v>662</v>
      </c>
      <c r="AA21">
        <v>678</v>
      </c>
      <c r="AB21">
        <v>667</v>
      </c>
      <c r="AC21">
        <v>706</v>
      </c>
      <c r="AD21">
        <v>727</v>
      </c>
      <c r="AE21">
        <v>736</v>
      </c>
      <c r="AF21">
        <v>797</v>
      </c>
      <c r="AG21">
        <v>100</v>
      </c>
      <c r="AH21" s="20">
        <f t="shared" si="4"/>
        <v>99.844479004665629</v>
      </c>
      <c r="AI21" s="20">
        <f t="shared" si="5"/>
        <v>94.867807153965785</v>
      </c>
      <c r="AJ21" s="20">
        <f t="shared" si="6"/>
        <v>103.73250388802488</v>
      </c>
      <c r="AK21" s="20">
        <f t="shared" si="7"/>
        <v>102.95489891135303</v>
      </c>
      <c r="AL21" s="20">
        <f t="shared" si="8"/>
        <v>105.44323483670296</v>
      </c>
      <c r="AM21" s="20">
        <f t="shared" si="9"/>
        <v>103.73250388802488</v>
      </c>
      <c r="AN21" s="20">
        <f t="shared" si="10"/>
        <v>109.79782270606532</v>
      </c>
      <c r="AO21" s="20">
        <f t="shared" si="11"/>
        <v>113.06376360808709</v>
      </c>
      <c r="AP21" s="20">
        <f t="shared" si="12"/>
        <v>114.46345256609642</v>
      </c>
      <c r="AQ21" s="20">
        <f t="shared" si="13"/>
        <v>123.950233281493</v>
      </c>
    </row>
    <row r="22" spans="1:43" x14ac:dyDescent="0.35">
      <c r="A22" t="str">
        <f t="shared" si="1"/>
        <v>01_Hébergement et restauration</v>
      </c>
      <c r="B22" t="s">
        <v>75</v>
      </c>
      <c r="C22" t="str">
        <f>INDEX(PDC!$F$1:$G$40,MATCH(URSSAF!D22,PDC!F:F,0),MATCH(PDC!$G$1,PDC!$F$1:$G$1,0))</f>
        <v>Hébergement et restauration</v>
      </c>
      <c r="D22" t="s">
        <v>198</v>
      </c>
      <c r="E22" t="s">
        <v>243</v>
      </c>
      <c r="F22">
        <v>1315</v>
      </c>
      <c r="G22">
        <v>6010</v>
      </c>
      <c r="J22" t="str">
        <f t="shared" si="2"/>
        <v>0055_Edition, audiovisuel et diffusion</v>
      </c>
      <c r="K22" t="s">
        <v>109</v>
      </c>
      <c r="L22" t="str">
        <f>INDEX(PDC!$F$1:$G$40,MATCH(URSSAF!M22,PDC!F:F,0),MATCH(PDC!$G$1,PDC!$F$1:$G$1,0))</f>
        <v>Edition, audiovisuel et diffusion</v>
      </c>
      <c r="M22" t="str">
        <f t="shared" si="14"/>
        <v>JA</v>
      </c>
      <c r="N22" t="s">
        <v>244</v>
      </c>
      <c r="O22">
        <v>10</v>
      </c>
      <c r="P22">
        <v>27</v>
      </c>
      <c r="S22" t="str">
        <f t="shared" si="3"/>
        <v>0064_Services</v>
      </c>
      <c r="T22" t="s">
        <v>169</v>
      </c>
      <c r="U22" t="s">
        <v>67</v>
      </c>
      <c r="V22">
        <v>2266</v>
      </c>
      <c r="W22">
        <v>2245</v>
      </c>
      <c r="X22">
        <v>2317</v>
      </c>
      <c r="Y22">
        <v>2256</v>
      </c>
      <c r="Z22">
        <v>2242</v>
      </c>
      <c r="AA22">
        <v>2224</v>
      </c>
      <c r="AB22">
        <v>2214</v>
      </c>
      <c r="AC22">
        <v>2183</v>
      </c>
      <c r="AD22">
        <v>2210</v>
      </c>
      <c r="AE22">
        <v>2173</v>
      </c>
      <c r="AF22">
        <v>2251</v>
      </c>
      <c r="AG22">
        <v>100</v>
      </c>
      <c r="AH22" s="20">
        <f t="shared" si="4"/>
        <v>99.073256840247126</v>
      </c>
      <c r="AI22" s="20">
        <f t="shared" si="5"/>
        <v>102.25066195939982</v>
      </c>
      <c r="AJ22" s="20">
        <f t="shared" si="6"/>
        <v>99.558693733451008</v>
      </c>
      <c r="AK22" s="20">
        <f t="shared" si="7"/>
        <v>98.94086496028244</v>
      </c>
      <c r="AL22" s="20">
        <f t="shared" si="8"/>
        <v>98.146513680494266</v>
      </c>
      <c r="AM22" s="20">
        <f t="shared" si="9"/>
        <v>97.705207413945274</v>
      </c>
      <c r="AN22" s="20">
        <f t="shared" si="10"/>
        <v>96.337157987643423</v>
      </c>
      <c r="AO22" s="20">
        <f t="shared" si="11"/>
        <v>97.528684907325683</v>
      </c>
      <c r="AP22" s="20">
        <f t="shared" si="12"/>
        <v>95.895851721094445</v>
      </c>
      <c r="AQ22" s="20">
        <f t="shared" si="13"/>
        <v>99.338040600176527</v>
      </c>
    </row>
    <row r="23" spans="1:43" x14ac:dyDescent="0.35">
      <c r="A23" t="str">
        <f t="shared" si="1"/>
        <v>01_Edition, audiovisuel et diffusion</v>
      </c>
      <c r="B23" t="s">
        <v>75</v>
      </c>
      <c r="C23" t="str">
        <f>INDEX(PDC!$F$1:$G$40,MATCH(URSSAF!D23,PDC!F:F,0),MATCH(PDC!$G$1,PDC!$F$1:$G$1,0))</f>
        <v>Edition, audiovisuel et diffusion</v>
      </c>
      <c r="D23" t="s">
        <v>199</v>
      </c>
      <c r="E23" t="s">
        <v>244</v>
      </c>
      <c r="F23">
        <v>60</v>
      </c>
      <c r="G23">
        <v>389</v>
      </c>
      <c r="J23" t="str">
        <f t="shared" si="2"/>
        <v>0055_Télécommunications</v>
      </c>
      <c r="K23" t="s">
        <v>109</v>
      </c>
      <c r="L23" t="str">
        <f>INDEX(PDC!$F$1:$G$40,MATCH(URSSAF!M23,PDC!F:F,0),MATCH(PDC!$G$1,PDC!$F$1:$G$1,0))</f>
        <v>Télécommunications</v>
      </c>
      <c r="M23" t="str">
        <f t="shared" si="14"/>
        <v>JB</v>
      </c>
      <c r="N23" t="s">
        <v>245</v>
      </c>
      <c r="O23">
        <v>2</v>
      </c>
      <c r="P23">
        <v>2</v>
      </c>
      <c r="S23" t="str">
        <f t="shared" si="3"/>
        <v>8401_Tous secteurs</v>
      </c>
      <c r="T23" t="s">
        <v>101</v>
      </c>
      <c r="U23" t="s">
        <v>71</v>
      </c>
      <c r="V23">
        <v>76333</v>
      </c>
      <c r="W23">
        <v>84308</v>
      </c>
      <c r="X23">
        <v>85959</v>
      </c>
      <c r="Y23">
        <v>87328</v>
      </c>
      <c r="Z23">
        <v>87417</v>
      </c>
      <c r="AA23">
        <v>88135</v>
      </c>
      <c r="AB23">
        <v>88369</v>
      </c>
      <c r="AC23">
        <v>90127</v>
      </c>
      <c r="AD23">
        <v>91362</v>
      </c>
      <c r="AE23">
        <v>94227</v>
      </c>
      <c r="AF23">
        <v>95123</v>
      </c>
      <c r="AG23">
        <v>100</v>
      </c>
      <c r="AH23" s="20">
        <f t="shared" si="4"/>
        <v>110.44764387617413</v>
      </c>
      <c r="AI23" s="20">
        <f t="shared" si="5"/>
        <v>112.61053541718523</v>
      </c>
      <c r="AJ23" s="20">
        <f t="shared" si="6"/>
        <v>114.40399303053725</v>
      </c>
      <c r="AK23" s="20">
        <f t="shared" si="7"/>
        <v>114.52058742614597</v>
      </c>
      <c r="AL23" s="20">
        <f t="shared" si="8"/>
        <v>115.46120288734886</v>
      </c>
      <c r="AM23" s="20">
        <f t="shared" si="9"/>
        <v>115.76775444434256</v>
      </c>
      <c r="AN23" s="20">
        <f t="shared" si="10"/>
        <v>118.07082126996188</v>
      </c>
      <c r="AO23" s="20">
        <f t="shared" si="11"/>
        <v>119.6887322652064</v>
      </c>
      <c r="AP23" s="20">
        <f t="shared" si="12"/>
        <v>123.44202376429591</v>
      </c>
      <c r="AQ23" s="20">
        <f t="shared" si="13"/>
        <v>124.61582801671622</v>
      </c>
    </row>
    <row r="24" spans="1:43" x14ac:dyDescent="0.35">
      <c r="A24" t="str">
        <f t="shared" si="1"/>
        <v>01_Télécommunications</v>
      </c>
      <c r="B24" t="s">
        <v>75</v>
      </c>
      <c r="C24" t="str">
        <f>INDEX(PDC!$F$1:$G$40,MATCH(URSSAF!D24,PDC!F:F,0),MATCH(PDC!$G$1,PDC!$F$1:$G$1,0))</f>
        <v>Télécommunications</v>
      </c>
      <c r="D24" t="s">
        <v>200</v>
      </c>
      <c r="E24" t="s">
        <v>245</v>
      </c>
      <c r="F24">
        <v>20</v>
      </c>
      <c r="G24">
        <v>295</v>
      </c>
      <c r="J24" t="str">
        <f t="shared" si="2"/>
        <v>0055_Activités informatiques et services d'information</v>
      </c>
      <c r="K24" t="s">
        <v>109</v>
      </c>
      <c r="L24" t="str">
        <f>INDEX(PDC!$F$1:$G$40,MATCH(URSSAF!M24,PDC!F:F,0),MATCH(PDC!$G$1,PDC!$F$1:$G$1,0))</f>
        <v>Activités informatiques et services d'information</v>
      </c>
      <c r="M24" t="str">
        <f t="shared" si="14"/>
        <v>JC</v>
      </c>
      <c r="N24" t="s">
        <v>246</v>
      </c>
      <c r="O24">
        <v>7</v>
      </c>
      <c r="P24">
        <v>35</v>
      </c>
      <c r="S24" t="str">
        <f t="shared" si="3"/>
        <v>8401_Commerce</v>
      </c>
      <c r="T24" t="s">
        <v>101</v>
      </c>
      <c r="U24" t="s">
        <v>68</v>
      </c>
      <c r="V24">
        <v>14123</v>
      </c>
      <c r="W24">
        <v>15894</v>
      </c>
      <c r="X24">
        <v>16123</v>
      </c>
      <c r="Y24">
        <v>16263</v>
      </c>
      <c r="Z24">
        <v>16382</v>
      </c>
      <c r="AA24">
        <v>16481</v>
      </c>
      <c r="AB24">
        <v>16486</v>
      </c>
      <c r="AC24">
        <v>16831</v>
      </c>
      <c r="AD24">
        <v>16937</v>
      </c>
      <c r="AE24">
        <v>17157</v>
      </c>
      <c r="AF24">
        <v>17096</v>
      </c>
      <c r="AG24">
        <v>100</v>
      </c>
      <c r="AH24" s="20">
        <f t="shared" si="4"/>
        <v>112.53982864830418</v>
      </c>
      <c r="AI24" s="20">
        <f t="shared" si="5"/>
        <v>114.16129717482121</v>
      </c>
      <c r="AJ24" s="20">
        <f t="shared" si="6"/>
        <v>115.1525879770587</v>
      </c>
      <c r="AK24" s="20">
        <f t="shared" si="7"/>
        <v>115.99518515896057</v>
      </c>
      <c r="AL24" s="20">
        <f t="shared" si="8"/>
        <v>116.69616936911422</v>
      </c>
      <c r="AM24" s="20">
        <f t="shared" si="9"/>
        <v>116.73157261205127</v>
      </c>
      <c r="AN24" s="20">
        <f t="shared" si="10"/>
        <v>119.17439637470792</v>
      </c>
      <c r="AO24" s="20">
        <f t="shared" si="11"/>
        <v>119.92494512497345</v>
      </c>
      <c r="AP24" s="20">
        <f t="shared" si="12"/>
        <v>121.48268781420379</v>
      </c>
      <c r="AQ24" s="20">
        <f t="shared" si="13"/>
        <v>121.05076825037173</v>
      </c>
    </row>
    <row r="25" spans="1:43" x14ac:dyDescent="0.35">
      <c r="A25" t="str">
        <f t="shared" si="1"/>
        <v>01_Activités informatiques et services d'information</v>
      </c>
      <c r="B25" t="s">
        <v>75</v>
      </c>
      <c r="C25" t="str">
        <f>INDEX(PDC!$F$1:$G$40,MATCH(URSSAF!D25,PDC!F:F,0),MATCH(PDC!$G$1,PDC!$F$1:$G$1,0))</f>
        <v>Activités informatiques et services d'information</v>
      </c>
      <c r="D25" t="s">
        <v>201</v>
      </c>
      <c r="E25" t="s">
        <v>246</v>
      </c>
      <c r="F25">
        <v>100</v>
      </c>
      <c r="G25">
        <v>385</v>
      </c>
      <c r="J25" t="str">
        <f t="shared" si="2"/>
        <v>0055_Activités financières et d'assurance</v>
      </c>
      <c r="K25" t="s">
        <v>109</v>
      </c>
      <c r="L25" t="str">
        <f>INDEX(PDC!$F$1:$G$40,MATCH(URSSAF!M25,PDC!F:F,0),MATCH(PDC!$G$1,PDC!$F$1:$G$1,0))</f>
        <v>Activités financières et d'assurance</v>
      </c>
      <c r="M25" t="str">
        <f t="shared" si="14"/>
        <v>KZ</v>
      </c>
      <c r="N25" t="s">
        <v>247</v>
      </c>
      <c r="O25">
        <v>65</v>
      </c>
      <c r="P25">
        <v>192</v>
      </c>
      <c r="S25" t="str">
        <f t="shared" si="3"/>
        <v>8401_Construction</v>
      </c>
      <c r="T25" t="s">
        <v>101</v>
      </c>
      <c r="U25" t="s">
        <v>270</v>
      </c>
      <c r="V25">
        <v>7147</v>
      </c>
      <c r="W25">
        <v>7633</v>
      </c>
      <c r="X25">
        <v>7983</v>
      </c>
      <c r="Y25">
        <v>8126</v>
      </c>
      <c r="Z25">
        <v>8160</v>
      </c>
      <c r="AA25">
        <v>8076</v>
      </c>
      <c r="AB25">
        <v>8245</v>
      </c>
      <c r="AC25">
        <v>7997</v>
      </c>
      <c r="AD25">
        <v>8080</v>
      </c>
      <c r="AE25">
        <v>8319</v>
      </c>
      <c r="AF25">
        <v>8426</v>
      </c>
      <c r="AG25">
        <v>100</v>
      </c>
      <c r="AH25" s="20">
        <f t="shared" si="4"/>
        <v>106.80005596753882</v>
      </c>
      <c r="AI25" s="20">
        <f t="shared" si="5"/>
        <v>111.69721561494333</v>
      </c>
      <c r="AJ25" s="20">
        <f t="shared" si="6"/>
        <v>113.69805512802574</v>
      </c>
      <c r="AK25" s="20">
        <f t="shared" si="7"/>
        <v>114.17377920805933</v>
      </c>
      <c r="AL25" s="20">
        <f t="shared" si="8"/>
        <v>112.99846089268225</v>
      </c>
      <c r="AM25" s="20">
        <f t="shared" si="9"/>
        <v>115.36308940814328</v>
      </c>
      <c r="AN25" s="20">
        <f t="shared" si="10"/>
        <v>111.89310200083952</v>
      </c>
      <c r="AO25" s="20">
        <f t="shared" si="11"/>
        <v>113.05442843150972</v>
      </c>
      <c r="AP25" s="20">
        <f t="shared" si="12"/>
        <v>116.39848887645167</v>
      </c>
      <c r="AQ25" s="20">
        <f t="shared" si="13"/>
        <v>117.89562054008675</v>
      </c>
    </row>
    <row r="26" spans="1:43" x14ac:dyDescent="0.35">
      <c r="A26" t="str">
        <f t="shared" si="1"/>
        <v>01_Activités financières et d'assurance</v>
      </c>
      <c r="B26" t="s">
        <v>75</v>
      </c>
      <c r="C26" t="str">
        <f>INDEX(PDC!$F$1:$G$40,MATCH(URSSAF!D26,PDC!F:F,0),MATCH(PDC!$G$1,PDC!$F$1:$G$1,0))</f>
        <v>Activités financières et d'assurance</v>
      </c>
      <c r="D26" t="s">
        <v>202</v>
      </c>
      <c r="E26" t="s">
        <v>247</v>
      </c>
      <c r="F26">
        <v>757</v>
      </c>
      <c r="G26">
        <v>2880</v>
      </c>
      <c r="J26" t="str">
        <f t="shared" si="2"/>
        <v>0055_Activités immobilières</v>
      </c>
      <c r="K26" t="s">
        <v>109</v>
      </c>
      <c r="L26" t="str">
        <f>INDEX(PDC!$F$1:$G$40,MATCH(URSSAF!M26,PDC!F:F,0),MATCH(PDC!$G$1,PDC!$F$1:$G$1,0))</f>
        <v>Activités immobilières</v>
      </c>
      <c r="M26" t="str">
        <f t="shared" si="14"/>
        <v>LZ</v>
      </c>
      <c r="N26" t="s">
        <v>248</v>
      </c>
      <c r="O26">
        <v>28</v>
      </c>
      <c r="P26">
        <v>51</v>
      </c>
      <c r="S26" t="str">
        <f t="shared" si="3"/>
        <v>8401_Industrie</v>
      </c>
      <c r="T26" t="s">
        <v>101</v>
      </c>
      <c r="U26" t="s">
        <v>66</v>
      </c>
      <c r="V26">
        <v>17995</v>
      </c>
      <c r="W26">
        <v>19185</v>
      </c>
      <c r="X26">
        <v>18978</v>
      </c>
      <c r="Y26">
        <v>19445</v>
      </c>
      <c r="Z26">
        <v>19465</v>
      </c>
      <c r="AA26">
        <v>19348</v>
      </c>
      <c r="AB26">
        <v>19399</v>
      </c>
      <c r="AC26">
        <v>19457</v>
      </c>
      <c r="AD26">
        <v>19643</v>
      </c>
      <c r="AE26">
        <v>19973</v>
      </c>
      <c r="AF26">
        <v>20246</v>
      </c>
      <c r="AG26">
        <v>100</v>
      </c>
      <c r="AH26" s="20">
        <f t="shared" si="4"/>
        <v>106.61294804112254</v>
      </c>
      <c r="AI26" s="20">
        <f t="shared" si="5"/>
        <v>105.46262850791886</v>
      </c>
      <c r="AJ26" s="20">
        <f t="shared" si="6"/>
        <v>108.05779383161989</v>
      </c>
      <c r="AK26" s="20">
        <f t="shared" si="7"/>
        <v>108.16893581550431</v>
      </c>
      <c r="AL26" s="20">
        <f t="shared" si="8"/>
        <v>107.51875520978049</v>
      </c>
      <c r="AM26" s="20">
        <f t="shared" si="9"/>
        <v>107.80216726868575</v>
      </c>
      <c r="AN26" s="20">
        <f t="shared" si="10"/>
        <v>108.12447902195055</v>
      </c>
      <c r="AO26" s="20">
        <f t="shared" si="11"/>
        <v>109.15809947207558</v>
      </c>
      <c r="AP26" s="20">
        <f t="shared" si="12"/>
        <v>110.99194220616837</v>
      </c>
      <c r="AQ26" s="20">
        <f t="shared" si="13"/>
        <v>112.50903028619061</v>
      </c>
    </row>
    <row r="27" spans="1:43" x14ac:dyDescent="0.35">
      <c r="A27" t="str">
        <f t="shared" si="1"/>
        <v>01_Activités immobilières</v>
      </c>
      <c r="B27" t="s">
        <v>75</v>
      </c>
      <c r="C27" t="str">
        <f>INDEX(PDC!$F$1:$G$40,MATCH(URSSAF!D27,PDC!F:F,0),MATCH(PDC!$G$1,PDC!$F$1:$G$1,0))</f>
        <v>Activités immobilières</v>
      </c>
      <c r="D27" t="s">
        <v>203</v>
      </c>
      <c r="E27" t="s">
        <v>248</v>
      </c>
      <c r="F27">
        <v>314</v>
      </c>
      <c r="G27">
        <v>2143</v>
      </c>
      <c r="J27" t="str">
        <f t="shared" si="2"/>
        <v>0055_Activités juridiques, comptables, de gestion, d'architecture, d'ingénierie, de contrôle et d'analyses techniques</v>
      </c>
      <c r="K27" t="s">
        <v>109</v>
      </c>
      <c r="L27" t="str">
        <f>INDEX(PDC!$F$1:$G$40,MATCH(URSSAF!M27,PDC!F:F,0),MATCH(PDC!$G$1,PDC!$F$1:$G$1,0))</f>
        <v>Activités juridiques, comptables, de gestion, d'architecture, d'ingénierie, de contrôle et d'analyses techniques</v>
      </c>
      <c r="M27" t="str">
        <f t="shared" si="14"/>
        <v>MA</v>
      </c>
      <c r="N27" t="s">
        <v>249</v>
      </c>
      <c r="O27">
        <v>107</v>
      </c>
      <c r="P27">
        <v>2444</v>
      </c>
      <c r="S27" t="str">
        <f t="shared" si="3"/>
        <v>8401_Services</v>
      </c>
      <c r="T27" t="s">
        <v>101</v>
      </c>
      <c r="U27" t="s">
        <v>67</v>
      </c>
      <c r="V27">
        <v>37068</v>
      </c>
      <c r="W27">
        <v>41596</v>
      </c>
      <c r="X27">
        <v>42875</v>
      </c>
      <c r="Y27">
        <v>43494</v>
      </c>
      <c r="Z27">
        <v>43410</v>
      </c>
      <c r="AA27">
        <v>44230</v>
      </c>
      <c r="AB27">
        <v>44239</v>
      </c>
      <c r="AC27">
        <v>45842</v>
      </c>
      <c r="AD27">
        <v>46702</v>
      </c>
      <c r="AE27">
        <v>48778</v>
      </c>
      <c r="AF27">
        <v>49355</v>
      </c>
      <c r="AG27">
        <v>100</v>
      </c>
      <c r="AH27" s="20">
        <f t="shared" si="4"/>
        <v>112.21538793568577</v>
      </c>
      <c r="AI27" s="20">
        <f t="shared" si="5"/>
        <v>115.66580338836732</v>
      </c>
      <c r="AJ27" s="20">
        <f t="shared" si="6"/>
        <v>117.33570734865653</v>
      </c>
      <c r="AK27" s="20">
        <f t="shared" si="7"/>
        <v>117.10909679507931</v>
      </c>
      <c r="AL27" s="20">
        <f t="shared" si="8"/>
        <v>119.32124743714255</v>
      </c>
      <c r="AM27" s="20">
        <f t="shared" si="9"/>
        <v>119.34552713931154</v>
      </c>
      <c r="AN27" s="20">
        <f t="shared" si="10"/>
        <v>123.67001187007662</v>
      </c>
      <c r="AO27" s="20">
        <f t="shared" si="11"/>
        <v>125.99007229955757</v>
      </c>
      <c r="AP27" s="20">
        <f t="shared" si="12"/>
        <v>131.59059026653716</v>
      </c>
      <c r="AQ27" s="20">
        <f t="shared" si="13"/>
        <v>133.14718895003779</v>
      </c>
    </row>
    <row r="28" spans="1:43" x14ac:dyDescent="0.35">
      <c r="A28" t="str">
        <f t="shared" si="1"/>
        <v>01_Activités juridiques, comptables, de gestion, d'architecture, d'ingénierie, de contrôle et d'analyses techniques</v>
      </c>
      <c r="B28" t="s">
        <v>75</v>
      </c>
      <c r="C28" t="str">
        <f>INDEX(PDC!$F$1:$G$40,MATCH(URSSAF!D28,PDC!F:F,0),MATCH(PDC!$G$1,PDC!$F$1:$G$1,0))</f>
        <v>Activités juridiques, comptables, de gestion, d'architecture, d'ingénierie, de contrôle et d'analyses techniques</v>
      </c>
      <c r="D28" t="s">
        <v>204</v>
      </c>
      <c r="E28" t="s">
        <v>249</v>
      </c>
      <c r="F28">
        <v>911</v>
      </c>
      <c r="G28">
        <v>5405</v>
      </c>
      <c r="J28" t="str">
        <f t="shared" si="2"/>
        <v>0055_Recherche-développement scientifique</v>
      </c>
      <c r="K28" t="s">
        <v>109</v>
      </c>
      <c r="L28" t="str">
        <f>INDEX(PDC!$F$1:$G$40,MATCH(URSSAF!M28,PDC!F:F,0),MATCH(PDC!$G$1,PDC!$F$1:$G$1,0))</f>
        <v>Recherche-développement scientifique</v>
      </c>
      <c r="M28" t="str">
        <f t="shared" si="14"/>
        <v>MB</v>
      </c>
      <c r="N28" t="s">
        <v>250</v>
      </c>
      <c r="O28">
        <v>1</v>
      </c>
      <c r="P28">
        <v>70</v>
      </c>
      <c r="S28" t="str">
        <f t="shared" si="3"/>
        <v>8402_Tous secteurs</v>
      </c>
      <c r="T28" t="s">
        <v>103</v>
      </c>
      <c r="U28" t="s">
        <v>71</v>
      </c>
      <c r="V28">
        <v>24971</v>
      </c>
      <c r="W28">
        <v>24650</v>
      </c>
      <c r="X28">
        <v>24899</v>
      </c>
      <c r="Y28">
        <v>24716</v>
      </c>
      <c r="Z28">
        <v>24501</v>
      </c>
      <c r="AA28">
        <v>24167</v>
      </c>
      <c r="AB28">
        <v>23753</v>
      </c>
      <c r="AC28">
        <v>23875</v>
      </c>
      <c r="AD28">
        <v>23683</v>
      </c>
      <c r="AE28">
        <v>23716</v>
      </c>
      <c r="AF28">
        <v>23703</v>
      </c>
      <c r="AG28">
        <v>100</v>
      </c>
      <c r="AH28" s="20">
        <f t="shared" si="4"/>
        <v>98.714508830243076</v>
      </c>
      <c r="AI28" s="20">
        <f t="shared" si="5"/>
        <v>99.711665532017136</v>
      </c>
      <c r="AJ28" s="20">
        <f t="shared" si="6"/>
        <v>98.978815425894041</v>
      </c>
      <c r="AK28" s="20">
        <f t="shared" si="7"/>
        <v>98.117816667334111</v>
      </c>
      <c r="AL28" s="20">
        <f t="shared" si="8"/>
        <v>96.780265107524727</v>
      </c>
      <c r="AM28" s="20">
        <f t="shared" si="9"/>
        <v>95.122341916623284</v>
      </c>
      <c r="AN28" s="20">
        <f t="shared" si="10"/>
        <v>95.610908654038681</v>
      </c>
      <c r="AO28" s="20">
        <f t="shared" si="11"/>
        <v>94.84201673941773</v>
      </c>
      <c r="AP28" s="20">
        <f t="shared" si="12"/>
        <v>94.974170037243198</v>
      </c>
      <c r="AQ28" s="20">
        <f t="shared" si="13"/>
        <v>94.922109647190737</v>
      </c>
    </row>
    <row r="29" spans="1:43" x14ac:dyDescent="0.35">
      <c r="A29" t="str">
        <f t="shared" si="1"/>
        <v>01_Recherche-développement scientifique</v>
      </c>
      <c r="B29" t="s">
        <v>75</v>
      </c>
      <c r="C29" t="str">
        <f>INDEX(PDC!$F$1:$G$40,MATCH(URSSAF!D29,PDC!F:F,0),MATCH(PDC!$G$1,PDC!$F$1:$G$1,0))</f>
        <v>Recherche-développement scientifique</v>
      </c>
      <c r="D29" t="s">
        <v>205</v>
      </c>
      <c r="E29" t="s">
        <v>250</v>
      </c>
      <c r="F29">
        <v>13</v>
      </c>
      <c r="G29">
        <v>155</v>
      </c>
      <c r="J29" t="str">
        <f t="shared" si="2"/>
        <v>0055_Autres activités spécialisées, scientifiques et techniques</v>
      </c>
      <c r="K29" t="s">
        <v>109</v>
      </c>
      <c r="L29" t="str">
        <f>INDEX(PDC!$F$1:$G$40,MATCH(URSSAF!M29,PDC!F:F,0),MATCH(PDC!$G$1,PDC!$F$1:$G$1,0))</f>
        <v>Autres activités spécialisées, scientifiques et techniques</v>
      </c>
      <c r="M29" t="str">
        <f t="shared" si="14"/>
        <v>MC</v>
      </c>
      <c r="N29" t="s">
        <v>251</v>
      </c>
      <c r="O29">
        <v>9</v>
      </c>
      <c r="P29">
        <v>51</v>
      </c>
      <c r="S29" t="str">
        <f t="shared" si="3"/>
        <v>8402_Commerce</v>
      </c>
      <c r="T29" t="s">
        <v>103</v>
      </c>
      <c r="U29" t="s">
        <v>68</v>
      </c>
      <c r="V29">
        <v>4084</v>
      </c>
      <c r="W29">
        <v>4034</v>
      </c>
      <c r="X29">
        <v>4108</v>
      </c>
      <c r="Y29">
        <v>4157</v>
      </c>
      <c r="Z29">
        <v>4103</v>
      </c>
      <c r="AA29">
        <v>4083</v>
      </c>
      <c r="AB29">
        <v>4028</v>
      </c>
      <c r="AC29">
        <v>4141</v>
      </c>
      <c r="AD29">
        <v>4111</v>
      </c>
      <c r="AE29">
        <v>4136</v>
      </c>
      <c r="AF29">
        <v>4266</v>
      </c>
      <c r="AG29">
        <v>100</v>
      </c>
      <c r="AH29" s="20">
        <f t="shared" si="4"/>
        <v>98.77571008814887</v>
      </c>
      <c r="AI29" s="20">
        <f t="shared" si="5"/>
        <v>100.58765915768853</v>
      </c>
      <c r="AJ29" s="20">
        <f t="shared" si="6"/>
        <v>101.78746327130264</v>
      </c>
      <c r="AK29" s="20">
        <f t="shared" si="7"/>
        <v>100.46523016650343</v>
      </c>
      <c r="AL29" s="20">
        <f t="shared" si="8"/>
        <v>99.975514201762977</v>
      </c>
      <c r="AM29" s="20">
        <f t="shared" si="9"/>
        <v>98.628795298726743</v>
      </c>
      <c r="AN29" s="20">
        <f t="shared" si="10"/>
        <v>101.39569049951028</v>
      </c>
      <c r="AO29" s="20">
        <f t="shared" si="11"/>
        <v>100.6611165523996</v>
      </c>
      <c r="AP29" s="20">
        <f t="shared" si="12"/>
        <v>101.27326150832518</v>
      </c>
      <c r="AQ29" s="20">
        <f t="shared" si="13"/>
        <v>104.4564152791381</v>
      </c>
    </row>
    <row r="30" spans="1:43" x14ac:dyDescent="0.35">
      <c r="A30" t="str">
        <f t="shared" si="1"/>
        <v>01_Autres activités spécialisées, scientifiques et techniques</v>
      </c>
      <c r="B30" t="s">
        <v>75</v>
      </c>
      <c r="C30" t="str">
        <f>INDEX(PDC!$F$1:$G$40,MATCH(URSSAF!D30,PDC!F:F,0),MATCH(PDC!$G$1,PDC!$F$1:$G$1,0))</f>
        <v>Autres activités spécialisées, scientifiques et techniques</v>
      </c>
      <c r="D30" t="s">
        <v>206</v>
      </c>
      <c r="E30" t="s">
        <v>251</v>
      </c>
      <c r="F30">
        <v>162</v>
      </c>
      <c r="G30">
        <v>765</v>
      </c>
      <c r="J30" t="str">
        <f t="shared" si="2"/>
        <v>0055_Activités de services administratifs et de soutien</v>
      </c>
      <c r="K30" t="s">
        <v>109</v>
      </c>
      <c r="L30" t="str">
        <f>INDEX(PDC!$F$1:$G$40,MATCH(URSSAF!M30,PDC!F:F,0),MATCH(PDC!$G$1,PDC!$F$1:$G$1,0))</f>
        <v>Activités de services administratifs et de soutien</v>
      </c>
      <c r="M30" t="str">
        <f t="shared" si="14"/>
        <v>NZ</v>
      </c>
      <c r="N30" t="s">
        <v>252</v>
      </c>
      <c r="O30">
        <v>68</v>
      </c>
      <c r="P30">
        <v>1132</v>
      </c>
      <c r="S30" t="str">
        <f t="shared" si="3"/>
        <v>8402_Construction</v>
      </c>
      <c r="T30" t="s">
        <v>103</v>
      </c>
      <c r="U30" t="s">
        <v>270</v>
      </c>
      <c r="V30">
        <v>3319</v>
      </c>
      <c r="W30">
        <v>3182</v>
      </c>
      <c r="X30">
        <v>3222</v>
      </c>
      <c r="Y30">
        <v>3116</v>
      </c>
      <c r="Z30">
        <v>3126</v>
      </c>
      <c r="AA30">
        <v>3033</v>
      </c>
      <c r="AB30">
        <v>2893</v>
      </c>
      <c r="AC30">
        <v>2917</v>
      </c>
      <c r="AD30">
        <v>2783</v>
      </c>
      <c r="AE30">
        <v>2761</v>
      </c>
      <c r="AF30">
        <v>2743</v>
      </c>
      <c r="AG30">
        <v>100</v>
      </c>
      <c r="AH30" s="20">
        <f t="shared" si="4"/>
        <v>95.872250677915034</v>
      </c>
      <c r="AI30" s="20">
        <f t="shared" si="5"/>
        <v>97.077432961735468</v>
      </c>
      <c r="AJ30" s="20">
        <f t="shared" si="6"/>
        <v>93.883699909611323</v>
      </c>
      <c r="AK30" s="20">
        <f t="shared" si="7"/>
        <v>94.184995480566442</v>
      </c>
      <c r="AL30" s="20">
        <f t="shared" si="8"/>
        <v>91.382946670683936</v>
      </c>
      <c r="AM30" s="20">
        <f t="shared" si="9"/>
        <v>87.164808677312436</v>
      </c>
      <c r="AN30" s="20">
        <f t="shared" si="10"/>
        <v>87.8879180476047</v>
      </c>
      <c r="AO30" s="20">
        <f t="shared" si="11"/>
        <v>83.850557396806266</v>
      </c>
      <c r="AP30" s="20">
        <f t="shared" si="12"/>
        <v>83.187707140705029</v>
      </c>
      <c r="AQ30" s="20">
        <f t="shared" si="13"/>
        <v>82.645375112985846</v>
      </c>
    </row>
    <row r="31" spans="1:43" x14ac:dyDescent="0.35">
      <c r="A31" t="str">
        <f t="shared" si="1"/>
        <v>01_Activités de services administratifs et de soutien</v>
      </c>
      <c r="B31" t="s">
        <v>75</v>
      </c>
      <c r="C31" t="str">
        <f>INDEX(PDC!$F$1:$G$40,MATCH(URSSAF!D31,PDC!F:F,0),MATCH(PDC!$G$1,PDC!$F$1:$G$1,0))</f>
        <v>Activités de services administratifs et de soutien</v>
      </c>
      <c r="D31" t="s">
        <v>207</v>
      </c>
      <c r="E31" t="s">
        <v>252</v>
      </c>
      <c r="F31">
        <v>856</v>
      </c>
      <c r="G31">
        <v>14703</v>
      </c>
      <c r="J31" t="str">
        <f t="shared" si="2"/>
        <v>0055_Administration publique</v>
      </c>
      <c r="K31" t="s">
        <v>109</v>
      </c>
      <c r="L31" t="str">
        <f>INDEX(PDC!$F$1:$G$40,MATCH(URSSAF!M31,PDC!F:F,0),MATCH(PDC!$G$1,PDC!$F$1:$G$1,0))</f>
        <v>Administration publique</v>
      </c>
      <c r="M31" t="str">
        <f t="shared" si="14"/>
        <v>OZ</v>
      </c>
      <c r="N31" t="s">
        <v>253</v>
      </c>
      <c r="O31">
        <v>1</v>
      </c>
      <c r="P31">
        <v>15</v>
      </c>
      <c r="S31" t="str">
        <f t="shared" si="3"/>
        <v>8402_Industrie</v>
      </c>
      <c r="T31" t="s">
        <v>103</v>
      </c>
      <c r="U31" t="s">
        <v>66</v>
      </c>
      <c r="V31">
        <v>4475</v>
      </c>
      <c r="W31">
        <v>4305</v>
      </c>
      <c r="X31">
        <v>4284</v>
      </c>
      <c r="Y31">
        <v>4111</v>
      </c>
      <c r="Z31">
        <v>4071</v>
      </c>
      <c r="AA31">
        <v>3992</v>
      </c>
      <c r="AB31">
        <v>3895</v>
      </c>
      <c r="AC31">
        <v>3869</v>
      </c>
      <c r="AD31">
        <v>3783</v>
      </c>
      <c r="AE31">
        <v>3754</v>
      </c>
      <c r="AF31">
        <v>3709</v>
      </c>
      <c r="AG31">
        <v>100</v>
      </c>
      <c r="AH31" s="20">
        <f t="shared" si="4"/>
        <v>96.201117318435749</v>
      </c>
      <c r="AI31" s="20">
        <f t="shared" si="5"/>
        <v>95.731843575418992</v>
      </c>
      <c r="AJ31" s="20">
        <f t="shared" si="6"/>
        <v>91.865921787709496</v>
      </c>
      <c r="AK31" s="20">
        <f t="shared" si="7"/>
        <v>90.97206703910615</v>
      </c>
      <c r="AL31" s="20">
        <f t="shared" si="8"/>
        <v>89.206703910614522</v>
      </c>
      <c r="AM31" s="20">
        <f t="shared" si="9"/>
        <v>87.039106145251395</v>
      </c>
      <c r="AN31" s="20">
        <f t="shared" si="10"/>
        <v>86.458100558659225</v>
      </c>
      <c r="AO31" s="20">
        <f t="shared" si="11"/>
        <v>84.536312849162016</v>
      </c>
      <c r="AP31" s="20">
        <f t="shared" si="12"/>
        <v>83.888268156424573</v>
      </c>
      <c r="AQ31" s="20">
        <f t="shared" si="13"/>
        <v>82.882681564245814</v>
      </c>
    </row>
    <row r="32" spans="1:43" ht="15" x14ac:dyDescent="0.25">
      <c r="A32" t="str">
        <f t="shared" si="1"/>
        <v>01_Administration publique</v>
      </c>
      <c r="B32" t="s">
        <v>75</v>
      </c>
      <c r="C32" t="str">
        <f>INDEX(PDC!$F$1:$G$40,MATCH(URSSAF!D32,PDC!F:F,0),MATCH(PDC!$G$1,PDC!$F$1:$G$1,0))</f>
        <v>Administration publique</v>
      </c>
      <c r="D32" t="s">
        <v>208</v>
      </c>
      <c r="E32" t="s">
        <v>253</v>
      </c>
      <c r="F32">
        <v>19</v>
      </c>
      <c r="G32">
        <v>1154</v>
      </c>
      <c r="J32" t="str">
        <f t="shared" si="2"/>
        <v>0055_Enseignement</v>
      </c>
      <c r="K32" t="s">
        <v>109</v>
      </c>
      <c r="L32" t="str">
        <f>INDEX(PDC!$F$1:$G$40,MATCH(URSSAF!M32,PDC!F:F,0),MATCH(PDC!$G$1,PDC!$F$1:$G$1,0))</f>
        <v>Enseignement</v>
      </c>
      <c r="M32" t="str">
        <f t="shared" si="14"/>
        <v>PZ</v>
      </c>
      <c r="N32" t="s">
        <v>254</v>
      </c>
      <c r="O32">
        <v>36</v>
      </c>
      <c r="P32">
        <v>192</v>
      </c>
      <c r="S32" t="str">
        <f t="shared" si="3"/>
        <v>8402_Services</v>
      </c>
      <c r="T32" t="s">
        <v>103</v>
      </c>
      <c r="U32" t="s">
        <v>67</v>
      </c>
      <c r="V32">
        <v>13093</v>
      </c>
      <c r="W32">
        <v>13129</v>
      </c>
      <c r="X32">
        <v>13285</v>
      </c>
      <c r="Y32">
        <v>13332</v>
      </c>
      <c r="Z32">
        <v>13201</v>
      </c>
      <c r="AA32">
        <v>13059</v>
      </c>
      <c r="AB32">
        <v>12937</v>
      </c>
      <c r="AC32">
        <v>12948</v>
      </c>
      <c r="AD32">
        <v>13006</v>
      </c>
      <c r="AE32">
        <v>13065</v>
      </c>
      <c r="AF32">
        <v>12985</v>
      </c>
      <c r="AG32">
        <v>100</v>
      </c>
      <c r="AH32" s="20">
        <f t="shared" si="4"/>
        <v>100.27495608340334</v>
      </c>
      <c r="AI32" s="20">
        <f t="shared" si="5"/>
        <v>101.46643244481784</v>
      </c>
      <c r="AJ32" s="20">
        <f t="shared" si="6"/>
        <v>101.82540288703888</v>
      </c>
      <c r="AK32" s="20">
        <f t="shared" si="7"/>
        <v>100.82486825021003</v>
      </c>
      <c r="AL32" s="20">
        <f t="shared" si="8"/>
        <v>99.740319254563502</v>
      </c>
      <c r="AM32" s="20">
        <f t="shared" si="9"/>
        <v>98.808523638585498</v>
      </c>
      <c r="AN32" s="20">
        <f t="shared" si="10"/>
        <v>98.892537997403196</v>
      </c>
      <c r="AO32" s="20">
        <f t="shared" si="11"/>
        <v>99.335522798441914</v>
      </c>
      <c r="AP32" s="20">
        <f t="shared" si="12"/>
        <v>99.786145268464068</v>
      </c>
      <c r="AQ32" s="20">
        <f t="shared" si="13"/>
        <v>99.175131749789969</v>
      </c>
    </row>
    <row r="33" spans="1:43" x14ac:dyDescent="0.35">
      <c r="A33" t="str">
        <f t="shared" si="1"/>
        <v>01_Enseignement</v>
      </c>
      <c r="B33" t="s">
        <v>75</v>
      </c>
      <c r="C33" t="str">
        <f>INDEX(PDC!$F$1:$G$40,MATCH(URSSAF!D33,PDC!F:F,0),MATCH(PDC!$G$1,PDC!$F$1:$G$1,0))</f>
        <v>Enseignement</v>
      </c>
      <c r="D33" t="s">
        <v>209</v>
      </c>
      <c r="E33" t="s">
        <v>254</v>
      </c>
      <c r="F33">
        <v>276</v>
      </c>
      <c r="G33">
        <v>1856</v>
      </c>
      <c r="J33" t="str">
        <f t="shared" si="2"/>
        <v>0055_Activités pour la santé humaine</v>
      </c>
      <c r="K33" t="s">
        <v>109</v>
      </c>
      <c r="L33" t="str">
        <f>INDEX(PDC!$F$1:$G$40,MATCH(URSSAF!M33,PDC!F:F,0),MATCH(PDC!$G$1,PDC!$F$1:$G$1,0))</f>
        <v>Activités pour la santé humaine</v>
      </c>
      <c r="M33" t="str">
        <f t="shared" si="14"/>
        <v>QA</v>
      </c>
      <c r="N33" t="s">
        <v>255</v>
      </c>
      <c r="O33">
        <v>52</v>
      </c>
      <c r="P33">
        <v>131</v>
      </c>
      <c r="S33" t="str">
        <f t="shared" si="3"/>
        <v>8403_Tous secteurs</v>
      </c>
      <c r="T33" t="s">
        <v>105</v>
      </c>
      <c r="U33" t="s">
        <v>71</v>
      </c>
      <c r="V33">
        <v>19129</v>
      </c>
      <c r="W33">
        <v>18873</v>
      </c>
      <c r="X33">
        <v>19306</v>
      </c>
      <c r="Y33">
        <v>18995</v>
      </c>
      <c r="Z33">
        <v>18648</v>
      </c>
      <c r="AA33">
        <v>18566</v>
      </c>
      <c r="AB33">
        <v>18413</v>
      </c>
      <c r="AC33">
        <v>18143</v>
      </c>
      <c r="AD33">
        <v>18052</v>
      </c>
      <c r="AE33">
        <v>18535</v>
      </c>
      <c r="AF33">
        <v>18580</v>
      </c>
      <c r="AG33">
        <v>100</v>
      </c>
      <c r="AH33" s="20">
        <f t="shared" si="4"/>
        <v>98.661717810653982</v>
      </c>
      <c r="AI33" s="20">
        <f t="shared" si="5"/>
        <v>100.92529666997753</v>
      </c>
      <c r="AJ33" s="20">
        <f t="shared" si="6"/>
        <v>99.299492916514197</v>
      </c>
      <c r="AK33" s="20">
        <f t="shared" si="7"/>
        <v>97.485493230174086</v>
      </c>
      <c r="AL33" s="20">
        <f t="shared" si="8"/>
        <v>97.056824716399191</v>
      </c>
      <c r="AM33" s="20">
        <f t="shared" si="9"/>
        <v>96.256992001672856</v>
      </c>
      <c r="AN33" s="20">
        <f t="shared" si="10"/>
        <v>94.845522505096966</v>
      </c>
      <c r="AO33" s="20">
        <f t="shared" si="11"/>
        <v>94.369805008102887</v>
      </c>
      <c r="AP33" s="20">
        <f t="shared" si="12"/>
        <v>96.89476710753307</v>
      </c>
      <c r="AQ33" s="20">
        <f t="shared" si="13"/>
        <v>97.13001202362905</v>
      </c>
    </row>
    <row r="34" spans="1:43" x14ac:dyDescent="0.35">
      <c r="A34" t="str">
        <f t="shared" si="1"/>
        <v>01_Activités pour la santé humaine</v>
      </c>
      <c r="B34" t="s">
        <v>75</v>
      </c>
      <c r="C34" t="str">
        <f>INDEX(PDC!$F$1:$G$40,MATCH(URSSAF!D34,PDC!F:F,0),MATCH(PDC!$G$1,PDC!$F$1:$G$1,0))</f>
        <v>Activités pour la santé humaine</v>
      </c>
      <c r="D34" t="s">
        <v>210</v>
      </c>
      <c r="E34" t="s">
        <v>255</v>
      </c>
      <c r="F34">
        <v>561</v>
      </c>
      <c r="G34">
        <v>4424</v>
      </c>
      <c r="J34" t="str">
        <f t="shared" si="2"/>
        <v>0055_Hébergement médico-social et social et action sociale sans hébergement</v>
      </c>
      <c r="K34" t="s">
        <v>109</v>
      </c>
      <c r="L34" t="str">
        <f>INDEX(PDC!$F$1:$G$40,MATCH(URSSAF!M34,PDC!F:F,0),MATCH(PDC!$G$1,PDC!$F$1:$G$1,0))</f>
        <v>Hébergement médico-social et social et action sociale sans hébergement</v>
      </c>
      <c r="M34" t="str">
        <f t="shared" si="14"/>
        <v>QB</v>
      </c>
      <c r="N34" t="s">
        <v>256</v>
      </c>
      <c r="O34">
        <v>33</v>
      </c>
      <c r="P34">
        <v>826</v>
      </c>
      <c r="S34" t="str">
        <f t="shared" si="3"/>
        <v>8403_Commerce</v>
      </c>
      <c r="T34" t="s">
        <v>105</v>
      </c>
      <c r="U34" t="s">
        <v>68</v>
      </c>
      <c r="V34">
        <v>4086</v>
      </c>
      <c r="W34">
        <v>3939</v>
      </c>
      <c r="X34">
        <v>3988</v>
      </c>
      <c r="Y34">
        <v>3994</v>
      </c>
      <c r="Z34">
        <v>3855</v>
      </c>
      <c r="AA34">
        <v>3847</v>
      </c>
      <c r="AB34">
        <v>3774</v>
      </c>
      <c r="AC34">
        <v>3841</v>
      </c>
      <c r="AD34">
        <v>3806</v>
      </c>
      <c r="AE34">
        <v>3852</v>
      </c>
      <c r="AF34">
        <v>3858</v>
      </c>
      <c r="AG34">
        <v>100</v>
      </c>
      <c r="AH34" s="20">
        <f t="shared" si="4"/>
        <v>96.402349486049928</v>
      </c>
      <c r="AI34" s="20">
        <f t="shared" si="5"/>
        <v>97.601566324033286</v>
      </c>
      <c r="AJ34" s="20">
        <f t="shared" si="6"/>
        <v>97.748409202153695</v>
      </c>
      <c r="AK34" s="20">
        <f t="shared" si="7"/>
        <v>94.346549192364165</v>
      </c>
      <c r="AL34" s="20">
        <f t="shared" si="8"/>
        <v>94.150758688203624</v>
      </c>
      <c r="AM34" s="20">
        <f t="shared" si="9"/>
        <v>92.364170337738614</v>
      </c>
      <c r="AN34" s="20">
        <f t="shared" si="10"/>
        <v>94.003915810083214</v>
      </c>
      <c r="AO34" s="20">
        <f t="shared" si="11"/>
        <v>93.147332354380808</v>
      </c>
      <c r="AP34" s="20">
        <f t="shared" si="12"/>
        <v>94.273127753303967</v>
      </c>
      <c r="AQ34" s="20">
        <f t="shared" si="13"/>
        <v>94.419970631424377</v>
      </c>
    </row>
    <row r="35" spans="1:43" x14ac:dyDescent="0.35">
      <c r="A35" t="str">
        <f t="shared" si="1"/>
        <v>01_Hébergement médico-social et social et action sociale sans hébergement</v>
      </c>
      <c r="B35" t="s">
        <v>75</v>
      </c>
      <c r="C35" t="str">
        <f>INDEX(PDC!$F$1:$G$40,MATCH(URSSAF!D35,PDC!F:F,0),MATCH(PDC!$G$1,PDC!$F$1:$G$1,0))</f>
        <v>Hébergement médico-social et social et action sociale sans hébergement</v>
      </c>
      <c r="D35" t="s">
        <v>211</v>
      </c>
      <c r="E35" t="s">
        <v>256</v>
      </c>
      <c r="F35">
        <v>322</v>
      </c>
      <c r="G35">
        <v>10190</v>
      </c>
      <c r="J35" t="str">
        <f t="shared" si="2"/>
        <v>0055_Arts, spectacles et activités récréatives</v>
      </c>
      <c r="K35" t="s">
        <v>109</v>
      </c>
      <c r="L35" t="str">
        <f>INDEX(PDC!$F$1:$G$40,MATCH(URSSAF!M35,PDC!F:F,0),MATCH(PDC!$G$1,PDC!$F$1:$G$1,0))</f>
        <v>Arts, spectacles et activités récréatives</v>
      </c>
      <c r="M35" t="str">
        <f t="shared" si="14"/>
        <v>RZ</v>
      </c>
      <c r="N35" t="s">
        <v>257</v>
      </c>
      <c r="O35">
        <v>70</v>
      </c>
      <c r="P35">
        <v>145</v>
      </c>
      <c r="S35" t="str">
        <f t="shared" si="3"/>
        <v>8403_Construction</v>
      </c>
      <c r="T35" t="s">
        <v>105</v>
      </c>
      <c r="U35" t="s">
        <v>270</v>
      </c>
      <c r="V35">
        <v>2394</v>
      </c>
      <c r="W35">
        <v>2338</v>
      </c>
      <c r="X35">
        <v>2387</v>
      </c>
      <c r="Y35">
        <v>2338</v>
      </c>
      <c r="Z35">
        <v>2204</v>
      </c>
      <c r="AA35">
        <v>2220</v>
      </c>
      <c r="AB35">
        <v>2212</v>
      </c>
      <c r="AC35">
        <v>2079</v>
      </c>
      <c r="AD35">
        <v>2033</v>
      </c>
      <c r="AE35">
        <v>2121</v>
      </c>
      <c r="AF35">
        <v>2177</v>
      </c>
      <c r="AG35">
        <v>100</v>
      </c>
      <c r="AH35" s="20">
        <f t="shared" si="4"/>
        <v>97.660818713450297</v>
      </c>
      <c r="AI35" s="20">
        <f t="shared" si="5"/>
        <v>99.707602339181292</v>
      </c>
      <c r="AJ35" s="20">
        <f t="shared" si="6"/>
        <v>97.660818713450297</v>
      </c>
      <c r="AK35" s="20">
        <f t="shared" si="7"/>
        <v>92.063492063492063</v>
      </c>
      <c r="AL35" s="20">
        <f t="shared" si="8"/>
        <v>92.731829573934832</v>
      </c>
      <c r="AM35" s="20">
        <f t="shared" si="9"/>
        <v>92.397660818713447</v>
      </c>
      <c r="AN35" s="20">
        <f t="shared" si="10"/>
        <v>86.84210526315789</v>
      </c>
      <c r="AO35" s="20">
        <f t="shared" si="11"/>
        <v>84.920634920634924</v>
      </c>
      <c r="AP35" s="20">
        <f t="shared" si="12"/>
        <v>88.596491228070178</v>
      </c>
      <c r="AQ35" s="20">
        <f t="shared" si="13"/>
        <v>90.935672514619881</v>
      </c>
    </row>
    <row r="36" spans="1:43" x14ac:dyDescent="0.35">
      <c r="A36" t="str">
        <f t="shared" si="1"/>
        <v>01_Arts, spectacles et activités récréatives</v>
      </c>
      <c r="B36" t="s">
        <v>75</v>
      </c>
      <c r="C36" t="str">
        <f>INDEX(PDC!$F$1:$G$40,MATCH(URSSAF!D36,PDC!F:F,0),MATCH(PDC!$G$1,PDC!$F$1:$G$1,0))</f>
        <v>Arts, spectacles et activités récréatives</v>
      </c>
      <c r="D36" t="s">
        <v>212</v>
      </c>
      <c r="E36" t="s">
        <v>257</v>
      </c>
      <c r="F36">
        <v>657</v>
      </c>
      <c r="G36">
        <v>2307</v>
      </c>
      <c r="J36" t="str">
        <f t="shared" si="2"/>
        <v xml:space="preserve">0055_Autres activités de services </v>
      </c>
      <c r="K36" t="s">
        <v>109</v>
      </c>
      <c r="L36" t="str">
        <f>INDEX(PDC!$F$1:$G$40,MATCH(URSSAF!M36,PDC!F:F,0),MATCH(PDC!$G$1,PDC!$F$1:$G$1,0))</f>
        <v xml:space="preserve">Autres activités de services </v>
      </c>
      <c r="M36" t="str">
        <f t="shared" si="14"/>
        <v>SZ</v>
      </c>
      <c r="N36" t="s">
        <v>258</v>
      </c>
      <c r="O36">
        <v>95</v>
      </c>
      <c r="P36">
        <v>304</v>
      </c>
      <c r="S36" t="str">
        <f t="shared" si="3"/>
        <v>8403_Industrie</v>
      </c>
      <c r="T36" t="s">
        <v>105</v>
      </c>
      <c r="U36" t="s">
        <v>66</v>
      </c>
      <c r="V36">
        <v>2848</v>
      </c>
      <c r="W36">
        <v>2695</v>
      </c>
      <c r="X36">
        <v>2692</v>
      </c>
      <c r="Y36">
        <v>2737</v>
      </c>
      <c r="Z36">
        <v>2650</v>
      </c>
      <c r="AA36">
        <v>2598</v>
      </c>
      <c r="AB36">
        <v>2571</v>
      </c>
      <c r="AC36">
        <v>2549</v>
      </c>
      <c r="AD36">
        <v>2543</v>
      </c>
      <c r="AE36">
        <v>2577</v>
      </c>
      <c r="AF36">
        <v>2578</v>
      </c>
      <c r="AG36">
        <v>100</v>
      </c>
      <c r="AH36" s="20">
        <f t="shared" si="4"/>
        <v>94.627808988764045</v>
      </c>
      <c r="AI36" s="20">
        <f t="shared" si="5"/>
        <v>94.522471910112358</v>
      </c>
      <c r="AJ36" s="20">
        <f t="shared" si="6"/>
        <v>96.102528089887642</v>
      </c>
      <c r="AK36" s="20">
        <f t="shared" si="7"/>
        <v>93.047752808988761</v>
      </c>
      <c r="AL36" s="20">
        <f t="shared" si="8"/>
        <v>91.221910112359552</v>
      </c>
      <c r="AM36" s="20">
        <f t="shared" si="9"/>
        <v>90.273876404494388</v>
      </c>
      <c r="AN36" s="20">
        <f t="shared" si="10"/>
        <v>89.501404494382029</v>
      </c>
      <c r="AO36" s="20">
        <f t="shared" si="11"/>
        <v>89.290730337078656</v>
      </c>
      <c r="AP36" s="20">
        <f t="shared" si="12"/>
        <v>90.484550561797747</v>
      </c>
      <c r="AQ36" s="20">
        <f t="shared" si="13"/>
        <v>90.519662921348313</v>
      </c>
    </row>
    <row r="37" spans="1:43" x14ac:dyDescent="0.35">
      <c r="A37" t="str">
        <f t="shared" si="1"/>
        <v xml:space="preserve">01_Autres activités de services </v>
      </c>
      <c r="B37" t="s">
        <v>75</v>
      </c>
      <c r="C37" t="str">
        <f>INDEX(PDC!$F$1:$G$40,MATCH(URSSAF!D37,PDC!F:F,0),MATCH(PDC!$G$1,PDC!$F$1:$G$1,0))</f>
        <v xml:space="preserve">Autres activités de services </v>
      </c>
      <c r="D37" t="s">
        <v>213</v>
      </c>
      <c r="E37" t="s">
        <v>258</v>
      </c>
      <c r="F37">
        <v>972</v>
      </c>
      <c r="G37">
        <v>3588</v>
      </c>
      <c r="J37" t="str">
        <f t="shared" si="2"/>
        <v>0059_Tous secteurs</v>
      </c>
      <c r="K37" t="s">
        <v>145</v>
      </c>
      <c r="L37" t="str">
        <f>INDEX(PDC!$F$1:$G$40,MATCH(URSSAF!M37,PDC!F:F,0),MATCH(PDC!$G$1,PDC!$F$1:$G$1,0))</f>
        <v>Tous secteurs</v>
      </c>
      <c r="M37" t="s">
        <v>71</v>
      </c>
      <c r="N37" t="s">
        <v>71</v>
      </c>
      <c r="O37">
        <v>847</v>
      </c>
      <c r="P37">
        <v>7988</v>
      </c>
      <c r="S37" t="str">
        <f t="shared" si="3"/>
        <v>8403_Services</v>
      </c>
      <c r="T37" t="s">
        <v>105</v>
      </c>
      <c r="U37" t="s">
        <v>67</v>
      </c>
      <c r="V37">
        <v>9801</v>
      </c>
      <c r="W37">
        <v>9901</v>
      </c>
      <c r="X37">
        <v>10239</v>
      </c>
      <c r="Y37">
        <v>9926</v>
      </c>
      <c r="Z37">
        <v>9939</v>
      </c>
      <c r="AA37">
        <v>9901</v>
      </c>
      <c r="AB37">
        <v>9856</v>
      </c>
      <c r="AC37">
        <v>9674</v>
      </c>
      <c r="AD37">
        <v>9670</v>
      </c>
      <c r="AE37">
        <v>9985</v>
      </c>
      <c r="AF37">
        <v>9967</v>
      </c>
      <c r="AG37">
        <v>100</v>
      </c>
      <c r="AH37" s="20">
        <f t="shared" si="4"/>
        <v>101.02030405060708</v>
      </c>
      <c r="AI37" s="20">
        <f t="shared" si="5"/>
        <v>104.46893174165902</v>
      </c>
      <c r="AJ37" s="20">
        <f t="shared" si="6"/>
        <v>101.27538006325885</v>
      </c>
      <c r="AK37" s="20">
        <f t="shared" si="7"/>
        <v>101.40801958983778</v>
      </c>
      <c r="AL37" s="20">
        <f t="shared" si="8"/>
        <v>101.02030405060708</v>
      </c>
      <c r="AM37" s="20">
        <f t="shared" si="9"/>
        <v>100.56116722783389</v>
      </c>
      <c r="AN37" s="20">
        <f t="shared" si="10"/>
        <v>98.704213855729009</v>
      </c>
      <c r="AO37" s="20">
        <f t="shared" si="11"/>
        <v>98.663401693704728</v>
      </c>
      <c r="AP37" s="20">
        <f t="shared" si="12"/>
        <v>101.87735945311702</v>
      </c>
      <c r="AQ37" s="20">
        <f t="shared" si="13"/>
        <v>101.69370472400776</v>
      </c>
    </row>
    <row r="38" spans="1:43" x14ac:dyDescent="0.35">
      <c r="A38" t="str">
        <f t="shared" si="1"/>
        <v>03_Tous secteurs</v>
      </c>
      <c r="B38" t="s">
        <v>77</v>
      </c>
      <c r="C38" t="str">
        <f>INDEX(PDC!$F$1:$G$40,MATCH(URSSAF!D38,PDC!F:F,0),MATCH(PDC!$G$1,PDC!$F$1:$G$1,0))</f>
        <v>Tous secteurs</v>
      </c>
      <c r="D38" t="s">
        <v>71</v>
      </c>
      <c r="E38" t="s">
        <v>71</v>
      </c>
      <c r="F38">
        <v>8284</v>
      </c>
      <c r="G38">
        <v>69330</v>
      </c>
      <c r="J38" t="str">
        <f t="shared" si="2"/>
        <v>0059_Fabrication de denrées alimentaires, de boissons et de produits à base de tabac</v>
      </c>
      <c r="K38" t="s">
        <v>145</v>
      </c>
      <c r="L38" t="str">
        <f>INDEX(PDC!$F$1:$G$40,MATCH(URSSAF!M38,PDC!F:F,0),MATCH(PDC!$G$1,PDC!$F$1:$G$1,0))</f>
        <v>Fabrication de denrées alimentaires, de boissons et de produits à base de tabac</v>
      </c>
      <c r="M38" t="str">
        <f t="shared" si="14"/>
        <v>CA</v>
      </c>
      <c r="N38" t="s">
        <v>226</v>
      </c>
      <c r="O38">
        <v>39</v>
      </c>
      <c r="P38">
        <v>678</v>
      </c>
      <c r="S38" t="str">
        <f t="shared" si="3"/>
        <v>8404_Tous secteurs</v>
      </c>
      <c r="T38" t="s">
        <v>107</v>
      </c>
      <c r="U38" t="s">
        <v>71</v>
      </c>
      <c r="V38">
        <v>10164</v>
      </c>
      <c r="W38">
        <v>9742</v>
      </c>
      <c r="X38">
        <v>9875</v>
      </c>
      <c r="Y38">
        <v>9834</v>
      </c>
      <c r="Z38">
        <v>9594</v>
      </c>
      <c r="AA38">
        <v>9372</v>
      </c>
      <c r="AB38">
        <v>9333</v>
      </c>
      <c r="AC38">
        <v>9241</v>
      </c>
      <c r="AD38">
        <v>9209</v>
      </c>
      <c r="AE38">
        <v>9300</v>
      </c>
      <c r="AF38">
        <v>9350</v>
      </c>
      <c r="AG38">
        <v>100</v>
      </c>
      <c r="AH38" s="20">
        <f t="shared" si="4"/>
        <v>95.84809130263676</v>
      </c>
      <c r="AI38" s="20">
        <f t="shared" si="5"/>
        <v>97.156631247540332</v>
      </c>
      <c r="AJ38" s="20">
        <f t="shared" si="6"/>
        <v>96.753246753246756</v>
      </c>
      <c r="AK38" s="20">
        <f t="shared" si="7"/>
        <v>94.391971664698943</v>
      </c>
      <c r="AL38" s="20">
        <f t="shared" si="8"/>
        <v>92.20779220779221</v>
      </c>
      <c r="AM38" s="20">
        <f t="shared" si="9"/>
        <v>91.824085005903186</v>
      </c>
      <c r="AN38" s="20">
        <f t="shared" si="10"/>
        <v>90.91892955529319</v>
      </c>
      <c r="AO38" s="20">
        <f t="shared" si="11"/>
        <v>90.604092876820147</v>
      </c>
      <c r="AP38" s="20">
        <f t="shared" si="12"/>
        <v>91.49940968122786</v>
      </c>
      <c r="AQ38" s="20">
        <f t="shared" si="13"/>
        <v>91.991341991341997</v>
      </c>
    </row>
    <row r="39" spans="1:43" x14ac:dyDescent="0.35">
      <c r="A39" t="str">
        <f t="shared" si="1"/>
        <v xml:space="preserve">03_Industries extractives </v>
      </c>
      <c r="B39" t="s">
        <v>77</v>
      </c>
      <c r="C39" t="str">
        <f>INDEX(PDC!$F$1:$G$40,MATCH(URSSAF!D39,PDC!F:F,0),MATCH(PDC!$G$1,PDC!$F$1:$G$1,0))</f>
        <v xml:space="preserve">Industries extractives </v>
      </c>
      <c r="D39" t="s">
        <v>180</v>
      </c>
      <c r="E39" t="s">
        <v>225</v>
      </c>
      <c r="F39">
        <v>27</v>
      </c>
      <c r="G39">
        <v>230</v>
      </c>
      <c r="J39" t="str">
        <f t="shared" si="2"/>
        <v xml:space="preserve">0059_Travail du bois, industries du papier et imprimerie </v>
      </c>
      <c r="K39" t="s">
        <v>145</v>
      </c>
      <c r="L39" t="str">
        <f>INDEX(PDC!$F$1:$G$40,MATCH(URSSAF!M39,PDC!F:F,0),MATCH(PDC!$G$1,PDC!$F$1:$G$1,0))</f>
        <v xml:space="preserve">Travail du bois, industries du papier et imprimerie </v>
      </c>
      <c r="M39" t="str">
        <f t="shared" si="14"/>
        <v>CC</v>
      </c>
      <c r="N39" t="s">
        <v>228</v>
      </c>
      <c r="O39">
        <v>8</v>
      </c>
      <c r="P39">
        <v>119</v>
      </c>
      <c r="S39" t="str">
        <f t="shared" si="3"/>
        <v>8404_Commerce</v>
      </c>
      <c r="T39" t="s">
        <v>107</v>
      </c>
      <c r="U39" t="s">
        <v>68</v>
      </c>
      <c r="V39">
        <v>1250</v>
      </c>
      <c r="W39">
        <v>1218</v>
      </c>
      <c r="X39">
        <v>1224</v>
      </c>
      <c r="Y39">
        <v>1193</v>
      </c>
      <c r="Z39">
        <v>1156</v>
      </c>
      <c r="AA39">
        <v>1185</v>
      </c>
      <c r="AB39">
        <v>1190</v>
      </c>
      <c r="AC39">
        <v>1186</v>
      </c>
      <c r="AD39">
        <v>1155</v>
      </c>
      <c r="AE39">
        <v>1241</v>
      </c>
      <c r="AF39">
        <v>1242</v>
      </c>
      <c r="AG39">
        <v>100</v>
      </c>
      <c r="AH39" s="20">
        <f t="shared" si="4"/>
        <v>97.44</v>
      </c>
      <c r="AI39" s="20">
        <f t="shared" si="5"/>
        <v>97.92</v>
      </c>
      <c r="AJ39" s="20">
        <f t="shared" si="6"/>
        <v>95.44</v>
      </c>
      <c r="AK39" s="20">
        <f t="shared" si="7"/>
        <v>92.48</v>
      </c>
      <c r="AL39" s="20">
        <f t="shared" si="8"/>
        <v>94.8</v>
      </c>
      <c r="AM39" s="20">
        <f t="shared" si="9"/>
        <v>95.2</v>
      </c>
      <c r="AN39" s="20">
        <f t="shared" si="10"/>
        <v>94.88</v>
      </c>
      <c r="AO39" s="20">
        <f t="shared" si="11"/>
        <v>92.4</v>
      </c>
      <c r="AP39" s="20">
        <f t="shared" si="12"/>
        <v>99.28</v>
      </c>
      <c r="AQ39" s="20">
        <f t="shared" si="13"/>
        <v>99.36</v>
      </c>
    </row>
    <row r="40" spans="1:43" x14ac:dyDescent="0.35">
      <c r="A40" t="str">
        <f t="shared" si="1"/>
        <v>03_Fabrication de denrées alimentaires, de boissons et de produits à base de tabac</v>
      </c>
      <c r="B40" t="s">
        <v>77</v>
      </c>
      <c r="C40" t="str">
        <f>INDEX(PDC!$F$1:$G$40,MATCH(URSSAF!D40,PDC!F:F,0),MATCH(PDC!$G$1,PDC!$F$1:$G$1,0))</f>
        <v>Fabrication de denrées alimentaires, de boissons et de produits à base de tabac</v>
      </c>
      <c r="D40" t="s">
        <v>181</v>
      </c>
      <c r="E40" t="s">
        <v>226</v>
      </c>
      <c r="F40">
        <v>296</v>
      </c>
      <c r="G40">
        <v>3082</v>
      </c>
      <c r="J40" t="str">
        <f t="shared" si="2"/>
        <v>0059_Industrie chimique</v>
      </c>
      <c r="K40" t="s">
        <v>145</v>
      </c>
      <c r="L40" t="str">
        <f>INDEX(PDC!$F$1:$G$40,MATCH(URSSAF!M40,PDC!F:F,0),MATCH(PDC!$G$1,PDC!$F$1:$G$1,0))</f>
        <v>Industrie chimique</v>
      </c>
      <c r="M40" t="str">
        <f t="shared" si="14"/>
        <v>CE</v>
      </c>
      <c r="N40" t="s">
        <v>229</v>
      </c>
      <c r="O40">
        <v>4</v>
      </c>
      <c r="P40">
        <v>127</v>
      </c>
      <c r="S40" t="str">
        <f t="shared" si="3"/>
        <v>8404_Construction</v>
      </c>
      <c r="T40" t="s">
        <v>107</v>
      </c>
      <c r="U40" t="s">
        <v>270</v>
      </c>
      <c r="V40">
        <v>961</v>
      </c>
      <c r="W40">
        <v>884</v>
      </c>
      <c r="X40">
        <v>894</v>
      </c>
      <c r="Y40">
        <v>894</v>
      </c>
      <c r="Z40">
        <v>816</v>
      </c>
      <c r="AA40">
        <v>767</v>
      </c>
      <c r="AB40">
        <v>786</v>
      </c>
      <c r="AC40">
        <v>762</v>
      </c>
      <c r="AD40">
        <v>795</v>
      </c>
      <c r="AE40">
        <v>828</v>
      </c>
      <c r="AF40">
        <v>831</v>
      </c>
      <c r="AG40">
        <v>100</v>
      </c>
      <c r="AH40" s="20">
        <f t="shared" si="4"/>
        <v>91.987513007284079</v>
      </c>
      <c r="AI40" s="20">
        <f t="shared" si="5"/>
        <v>93.028095733610826</v>
      </c>
      <c r="AJ40" s="20">
        <f t="shared" si="6"/>
        <v>93.028095733610826</v>
      </c>
      <c r="AK40" s="20">
        <f t="shared" si="7"/>
        <v>84.91155046826222</v>
      </c>
      <c r="AL40" s="20">
        <f t="shared" si="8"/>
        <v>79.812695109261185</v>
      </c>
      <c r="AM40" s="20">
        <f t="shared" si="9"/>
        <v>81.789802289281994</v>
      </c>
      <c r="AN40" s="20">
        <f t="shared" si="10"/>
        <v>79.292403746097818</v>
      </c>
      <c r="AO40" s="20">
        <f t="shared" si="11"/>
        <v>82.72632674297607</v>
      </c>
      <c r="AP40" s="20">
        <f t="shared" si="12"/>
        <v>86.160249739854322</v>
      </c>
      <c r="AQ40" s="20">
        <f t="shared" si="13"/>
        <v>86.472424557752348</v>
      </c>
    </row>
    <row r="41" spans="1:43" x14ac:dyDescent="0.35">
      <c r="A41" t="str">
        <f t="shared" si="1"/>
        <v>03_Fabrication de textiles, industries de l'habillement, industrie du cuir et de la chaussure</v>
      </c>
      <c r="B41" t="s">
        <v>77</v>
      </c>
      <c r="C41" t="str">
        <f>INDEX(PDC!$F$1:$G$40,MATCH(URSSAF!D41,PDC!F:F,0),MATCH(PDC!$G$1,PDC!$F$1:$G$1,0))</f>
        <v>Fabrication de textiles, industries de l'habillement, industrie du cuir et de la chaussure</v>
      </c>
      <c r="D41" t="s">
        <v>182</v>
      </c>
      <c r="E41" t="s">
        <v>227</v>
      </c>
      <c r="F41">
        <v>22</v>
      </c>
      <c r="G41">
        <v>1150</v>
      </c>
      <c r="J41" t="str">
        <f t="shared" si="2"/>
        <v>0059_Fabrication de produits en caoutchouc et en plastique ainsi que d'autres produits minéraux non métalliques</v>
      </c>
      <c r="K41" t="s">
        <v>145</v>
      </c>
      <c r="L41" t="str">
        <f>INDEX(PDC!$F$1:$G$40,MATCH(URSSAF!M41,PDC!F:F,0),MATCH(PDC!$G$1,PDC!$F$1:$G$1,0))</f>
        <v>Fabrication de produits en caoutchouc et en plastique ainsi que d'autres produits minéraux non métalliques</v>
      </c>
      <c r="M41" t="str">
        <f t="shared" si="14"/>
        <v>CG</v>
      </c>
      <c r="N41" t="s">
        <v>231</v>
      </c>
      <c r="O41">
        <v>16</v>
      </c>
      <c r="P41">
        <v>412</v>
      </c>
      <c r="S41" t="str">
        <f t="shared" si="3"/>
        <v>8404_Industrie</v>
      </c>
      <c r="T41" t="s">
        <v>107</v>
      </c>
      <c r="U41" t="s">
        <v>66</v>
      </c>
      <c r="V41">
        <v>3832</v>
      </c>
      <c r="W41">
        <v>3651</v>
      </c>
      <c r="X41">
        <v>3560</v>
      </c>
      <c r="Y41">
        <v>3604</v>
      </c>
      <c r="Z41">
        <v>3590</v>
      </c>
      <c r="AA41">
        <v>3569</v>
      </c>
      <c r="AB41">
        <v>3452</v>
      </c>
      <c r="AC41">
        <v>3345</v>
      </c>
      <c r="AD41">
        <v>3211</v>
      </c>
      <c r="AE41">
        <v>3208</v>
      </c>
      <c r="AF41">
        <v>3186</v>
      </c>
      <c r="AG41">
        <v>100</v>
      </c>
      <c r="AH41" s="20">
        <f t="shared" si="4"/>
        <v>95.276617954070986</v>
      </c>
      <c r="AI41" s="20">
        <f t="shared" si="5"/>
        <v>92.901878914405017</v>
      </c>
      <c r="AJ41" s="20">
        <f t="shared" si="6"/>
        <v>94.050104384133618</v>
      </c>
      <c r="AK41" s="20">
        <f t="shared" si="7"/>
        <v>93.684759916492695</v>
      </c>
      <c r="AL41" s="20">
        <f t="shared" si="8"/>
        <v>93.136743215031316</v>
      </c>
      <c r="AM41" s="20">
        <f t="shared" si="9"/>
        <v>90.083507306889345</v>
      </c>
      <c r="AN41" s="20">
        <f t="shared" si="10"/>
        <v>87.291231732776623</v>
      </c>
      <c r="AO41" s="20">
        <f t="shared" si="11"/>
        <v>83.794363256784976</v>
      </c>
      <c r="AP41" s="20">
        <f t="shared" si="12"/>
        <v>83.716075156576196</v>
      </c>
      <c r="AQ41" s="20">
        <f t="shared" si="13"/>
        <v>83.141962421711895</v>
      </c>
    </row>
    <row r="42" spans="1:43" x14ac:dyDescent="0.35">
      <c r="A42" t="str">
        <f t="shared" si="1"/>
        <v xml:space="preserve">03_Travail du bois, industries du papier et imprimerie </v>
      </c>
      <c r="B42" t="s">
        <v>77</v>
      </c>
      <c r="C42" t="str">
        <f>INDEX(PDC!$F$1:$G$40,MATCH(URSSAF!D42,PDC!F:F,0),MATCH(PDC!$G$1,PDC!$F$1:$G$1,0))</f>
        <v xml:space="preserve">Travail du bois, industries du papier et imprimerie </v>
      </c>
      <c r="D42" t="s">
        <v>183</v>
      </c>
      <c r="E42" t="s">
        <v>228</v>
      </c>
      <c r="F42">
        <v>56</v>
      </c>
      <c r="G42">
        <v>525</v>
      </c>
      <c r="J42" t="str">
        <f t="shared" si="2"/>
        <v>0059_Métallurgie et fabrication de produits métalliques à l'exception des machines et des équipements</v>
      </c>
      <c r="K42" t="s">
        <v>145</v>
      </c>
      <c r="L42" t="str">
        <f>INDEX(PDC!$F$1:$G$40,MATCH(URSSAF!M42,PDC!F:F,0),MATCH(PDC!$G$1,PDC!$F$1:$G$1,0))</f>
        <v>Métallurgie et fabrication de produits métalliques à l'exception des machines et des équipements</v>
      </c>
      <c r="M42" t="str">
        <f t="shared" si="14"/>
        <v>CH</v>
      </c>
      <c r="N42" t="s">
        <v>232</v>
      </c>
      <c r="O42">
        <v>30</v>
      </c>
      <c r="P42">
        <v>613</v>
      </c>
      <c r="S42" t="str">
        <f t="shared" si="3"/>
        <v>8404_Services</v>
      </c>
      <c r="T42" t="s">
        <v>107</v>
      </c>
      <c r="U42" t="s">
        <v>67</v>
      </c>
      <c r="V42">
        <v>4121</v>
      </c>
      <c r="W42">
        <v>3989</v>
      </c>
      <c r="X42">
        <v>4197</v>
      </c>
      <c r="Y42">
        <v>4143</v>
      </c>
      <c r="Z42">
        <v>4032</v>
      </c>
      <c r="AA42">
        <v>3851</v>
      </c>
      <c r="AB42">
        <v>3905</v>
      </c>
      <c r="AC42">
        <v>3948</v>
      </c>
      <c r="AD42">
        <v>4048</v>
      </c>
      <c r="AE42">
        <v>4023</v>
      </c>
      <c r="AF42">
        <v>4091</v>
      </c>
      <c r="AG42">
        <v>100</v>
      </c>
      <c r="AH42" s="20">
        <f t="shared" si="4"/>
        <v>96.796893957777243</v>
      </c>
      <c r="AI42" s="20">
        <f t="shared" si="5"/>
        <v>101.84421256976462</v>
      </c>
      <c r="AJ42" s="20">
        <f t="shared" si="6"/>
        <v>100.53385100703713</v>
      </c>
      <c r="AK42" s="20">
        <f t="shared" si="7"/>
        <v>97.840330016986172</v>
      </c>
      <c r="AL42" s="20">
        <f t="shared" si="8"/>
        <v>93.448192186362533</v>
      </c>
      <c r="AM42" s="20">
        <f t="shared" si="9"/>
        <v>94.758553749090026</v>
      </c>
      <c r="AN42" s="20">
        <f t="shared" si="10"/>
        <v>95.801989808298956</v>
      </c>
      <c r="AO42" s="20">
        <f t="shared" si="11"/>
        <v>98.228585294831348</v>
      </c>
      <c r="AP42" s="20">
        <f t="shared" si="12"/>
        <v>97.62193642319825</v>
      </c>
      <c r="AQ42" s="20">
        <f t="shared" si="13"/>
        <v>99.272021354040277</v>
      </c>
    </row>
    <row r="43" spans="1:43" x14ac:dyDescent="0.35">
      <c r="A43" t="str">
        <f t="shared" si="1"/>
        <v>03_Industrie chimique</v>
      </c>
      <c r="B43" t="s">
        <v>77</v>
      </c>
      <c r="C43" t="str">
        <f>INDEX(PDC!$F$1:$G$40,MATCH(URSSAF!D43,PDC!F:F,0),MATCH(PDC!$G$1,PDC!$F$1:$G$1,0))</f>
        <v>Industrie chimique</v>
      </c>
      <c r="D43" t="s">
        <v>184</v>
      </c>
      <c r="E43" t="s">
        <v>229</v>
      </c>
      <c r="F43">
        <v>15</v>
      </c>
      <c r="G43">
        <v>1005</v>
      </c>
      <c r="J43" t="str">
        <f t="shared" si="2"/>
        <v>0059_Fabrication de produits informatiques, électroniques et optiques</v>
      </c>
      <c r="K43" t="s">
        <v>145</v>
      </c>
      <c r="L43" t="str">
        <f>INDEX(PDC!$F$1:$G$40,MATCH(URSSAF!M43,PDC!F:F,0),MATCH(PDC!$G$1,PDC!$F$1:$G$1,0))</f>
        <v>Fabrication de produits informatiques, électroniques et optiques</v>
      </c>
      <c r="M43" t="str">
        <f t="shared" si="14"/>
        <v>CI</v>
      </c>
      <c r="N43" t="s">
        <v>233</v>
      </c>
      <c r="S43" t="str">
        <f t="shared" si="3"/>
        <v>8405_Tous secteurs</v>
      </c>
      <c r="T43" t="s">
        <v>111</v>
      </c>
      <c r="U43" t="s">
        <v>71</v>
      </c>
      <c r="V43">
        <v>64469</v>
      </c>
      <c r="W43">
        <v>62852</v>
      </c>
      <c r="X43">
        <v>64871</v>
      </c>
      <c r="Y43">
        <v>65541</v>
      </c>
      <c r="Z43">
        <v>65384</v>
      </c>
      <c r="AA43">
        <v>66347</v>
      </c>
      <c r="AB43">
        <v>66752</v>
      </c>
      <c r="AC43">
        <v>67484</v>
      </c>
      <c r="AD43">
        <v>68386</v>
      </c>
      <c r="AE43">
        <v>69085</v>
      </c>
      <c r="AF43">
        <v>70083</v>
      </c>
      <c r="AG43">
        <v>100</v>
      </c>
      <c r="AH43" s="20">
        <f t="shared" si="4"/>
        <v>97.491817772883095</v>
      </c>
      <c r="AI43" s="20">
        <f t="shared" si="5"/>
        <v>100.62355550729808</v>
      </c>
      <c r="AJ43" s="20">
        <f t="shared" si="6"/>
        <v>101.66281468612821</v>
      </c>
      <c r="AK43" s="20">
        <f t="shared" si="7"/>
        <v>101.41928678899936</v>
      </c>
      <c r="AL43" s="20">
        <f t="shared" si="8"/>
        <v>102.91302796692985</v>
      </c>
      <c r="AM43" s="20">
        <f t="shared" si="9"/>
        <v>103.54123687353612</v>
      </c>
      <c r="AN43" s="20">
        <f t="shared" si="10"/>
        <v>104.6766663047356</v>
      </c>
      <c r="AO43" s="20">
        <f t="shared" si="11"/>
        <v>106.07578836339947</v>
      </c>
      <c r="AP43" s="20">
        <f t="shared" si="12"/>
        <v>107.16003040220882</v>
      </c>
      <c r="AQ43" s="20">
        <f t="shared" si="13"/>
        <v>108.7080612387349</v>
      </c>
    </row>
    <row r="44" spans="1:43" x14ac:dyDescent="0.35">
      <c r="A44" t="str">
        <f t="shared" si="1"/>
        <v>03_Industrie pharmaceutique</v>
      </c>
      <c r="B44" t="s">
        <v>77</v>
      </c>
      <c r="C44" t="str">
        <f>INDEX(PDC!$F$1:$G$40,MATCH(URSSAF!D44,PDC!F:F,0),MATCH(PDC!$G$1,PDC!$F$1:$G$1,0))</f>
        <v>Industrie pharmaceutique</v>
      </c>
      <c r="D44" t="s">
        <v>185</v>
      </c>
      <c r="E44" t="s">
        <v>230</v>
      </c>
      <c r="F44">
        <v>6</v>
      </c>
      <c r="G44">
        <v>268</v>
      </c>
      <c r="J44" t="str">
        <f t="shared" si="2"/>
        <v>0059_Fabrication d'équipements électriques</v>
      </c>
      <c r="K44" t="s">
        <v>145</v>
      </c>
      <c r="L44" t="str">
        <f>INDEX(PDC!$F$1:$G$40,MATCH(URSSAF!M44,PDC!F:F,0),MATCH(PDC!$G$1,PDC!$F$1:$G$1,0))</f>
        <v>Fabrication d'équipements électriques</v>
      </c>
      <c r="M44" t="str">
        <f t="shared" si="14"/>
        <v>CJ</v>
      </c>
      <c r="N44" t="s">
        <v>234</v>
      </c>
      <c r="O44">
        <v>1</v>
      </c>
      <c r="P44">
        <v>4</v>
      </c>
      <c r="S44" t="str">
        <f t="shared" si="3"/>
        <v>8405_Commerce</v>
      </c>
      <c r="T44" t="s">
        <v>111</v>
      </c>
      <c r="U44" t="s">
        <v>68</v>
      </c>
      <c r="V44">
        <v>10396</v>
      </c>
      <c r="W44">
        <v>10111</v>
      </c>
      <c r="X44">
        <v>10413</v>
      </c>
      <c r="Y44">
        <v>10489</v>
      </c>
      <c r="Z44">
        <v>10468</v>
      </c>
      <c r="AA44">
        <v>10431</v>
      </c>
      <c r="AB44">
        <v>10429</v>
      </c>
      <c r="AC44">
        <v>10415</v>
      </c>
      <c r="AD44">
        <v>10596</v>
      </c>
      <c r="AE44">
        <v>10948</v>
      </c>
      <c r="AF44">
        <v>11157</v>
      </c>
      <c r="AG44">
        <v>100</v>
      </c>
      <c r="AH44" s="20">
        <f t="shared" si="4"/>
        <v>97.258560984994233</v>
      </c>
      <c r="AI44" s="20">
        <f t="shared" si="5"/>
        <v>100.16352443247403</v>
      </c>
      <c r="AJ44" s="20">
        <f t="shared" si="6"/>
        <v>100.89457483647557</v>
      </c>
      <c r="AK44" s="20">
        <f t="shared" si="7"/>
        <v>100.69257406694882</v>
      </c>
      <c r="AL44" s="20">
        <f t="shared" si="8"/>
        <v>100.33666794921123</v>
      </c>
      <c r="AM44" s="20">
        <f t="shared" si="9"/>
        <v>100.31742978068488</v>
      </c>
      <c r="AN44" s="20">
        <f t="shared" si="10"/>
        <v>100.18276260100039</v>
      </c>
      <c r="AO44" s="20">
        <f t="shared" si="11"/>
        <v>101.92381685263562</v>
      </c>
      <c r="AP44" s="20">
        <f t="shared" si="12"/>
        <v>105.30973451327434</v>
      </c>
      <c r="AQ44" s="20">
        <f t="shared" si="13"/>
        <v>107.32012312427857</v>
      </c>
    </row>
    <row r="45" spans="1:43" x14ac:dyDescent="0.35">
      <c r="A45" t="str">
        <f t="shared" si="1"/>
        <v>03_Fabrication de produits en caoutchouc et en plastique ainsi que d'autres produits minéraux non métalliques</v>
      </c>
      <c r="B45" t="s">
        <v>77</v>
      </c>
      <c r="C45" t="str">
        <f>INDEX(PDC!$F$1:$G$40,MATCH(URSSAF!D45,PDC!F:F,0),MATCH(PDC!$G$1,PDC!$F$1:$G$1,0))</f>
        <v>Fabrication de produits en caoutchouc et en plastique ainsi que d'autres produits minéraux non métalliques</v>
      </c>
      <c r="D45" t="s">
        <v>186</v>
      </c>
      <c r="E45" t="s">
        <v>231</v>
      </c>
      <c r="F45">
        <v>61</v>
      </c>
      <c r="G45">
        <v>1947</v>
      </c>
      <c r="J45" t="str">
        <f t="shared" si="2"/>
        <v>0059_Fabrication de machines et équipements n.c.a.</v>
      </c>
      <c r="K45" t="s">
        <v>145</v>
      </c>
      <c r="L45" t="str">
        <f>INDEX(PDC!$F$1:$G$40,MATCH(URSSAF!M45,PDC!F:F,0),MATCH(PDC!$G$1,PDC!$F$1:$G$1,0))</f>
        <v>Fabrication de machines et équipements n.c.a.</v>
      </c>
      <c r="M45" t="str">
        <f t="shared" si="14"/>
        <v>CK</v>
      </c>
      <c r="N45" t="s">
        <v>235</v>
      </c>
      <c r="O45">
        <v>7</v>
      </c>
      <c r="P45">
        <v>167</v>
      </c>
      <c r="S45" t="str">
        <f t="shared" si="3"/>
        <v>8405_Construction</v>
      </c>
      <c r="T45" t="s">
        <v>111</v>
      </c>
      <c r="U45" t="s">
        <v>270</v>
      </c>
      <c r="V45">
        <v>6226</v>
      </c>
      <c r="W45">
        <v>5911</v>
      </c>
      <c r="X45">
        <v>5926</v>
      </c>
      <c r="Y45">
        <v>5835</v>
      </c>
      <c r="Z45">
        <v>5888</v>
      </c>
      <c r="AA45">
        <v>5815</v>
      </c>
      <c r="AB45">
        <v>5706</v>
      </c>
      <c r="AC45">
        <v>5408</v>
      </c>
      <c r="AD45">
        <v>5407</v>
      </c>
      <c r="AE45">
        <v>5448</v>
      </c>
      <c r="AF45">
        <v>5479</v>
      </c>
      <c r="AG45">
        <v>100</v>
      </c>
      <c r="AH45" s="20">
        <f t="shared" si="4"/>
        <v>94.940571795695476</v>
      </c>
      <c r="AI45" s="20">
        <f t="shared" si="5"/>
        <v>95.181496948281406</v>
      </c>
      <c r="AJ45" s="20">
        <f t="shared" si="6"/>
        <v>93.719884355926766</v>
      </c>
      <c r="AK45" s="20">
        <f t="shared" si="7"/>
        <v>94.571153228397037</v>
      </c>
      <c r="AL45" s="20">
        <f t="shared" si="8"/>
        <v>93.398650819145516</v>
      </c>
      <c r="AM45" s="20">
        <f t="shared" si="9"/>
        <v>91.647928043687756</v>
      </c>
      <c r="AN45" s="20">
        <f t="shared" si="10"/>
        <v>86.861548345647293</v>
      </c>
      <c r="AO45" s="20">
        <f t="shared" si="11"/>
        <v>86.845486668808221</v>
      </c>
      <c r="AP45" s="20">
        <f t="shared" si="12"/>
        <v>87.504015419209765</v>
      </c>
      <c r="AQ45" s="20">
        <f t="shared" si="13"/>
        <v>88.001927401220684</v>
      </c>
    </row>
    <row r="46" spans="1:43" x14ac:dyDescent="0.35">
      <c r="A46" t="str">
        <f t="shared" si="1"/>
        <v>03_Métallurgie et fabrication de produits métalliques à l'exception des machines et des équipements</v>
      </c>
      <c r="B46" t="s">
        <v>77</v>
      </c>
      <c r="C46" t="str">
        <f>INDEX(PDC!$F$1:$G$40,MATCH(URSSAF!D46,PDC!F:F,0),MATCH(PDC!$G$1,PDC!$F$1:$G$1,0))</f>
        <v>Métallurgie et fabrication de produits métalliques à l'exception des machines et des équipements</v>
      </c>
      <c r="D46" t="s">
        <v>187</v>
      </c>
      <c r="E46" t="s">
        <v>232</v>
      </c>
      <c r="F46">
        <v>107</v>
      </c>
      <c r="G46">
        <v>3686</v>
      </c>
      <c r="J46" t="str">
        <f t="shared" si="2"/>
        <v>0059_Fabrication de matériels de transport</v>
      </c>
      <c r="K46" t="s">
        <v>145</v>
      </c>
      <c r="L46" t="str">
        <f>INDEX(PDC!$F$1:$G$40,MATCH(URSSAF!M46,PDC!F:F,0),MATCH(PDC!$G$1,PDC!$F$1:$G$1,0))</f>
        <v>Fabrication de matériels de transport</v>
      </c>
      <c r="M46" t="str">
        <f t="shared" si="14"/>
        <v>CL</v>
      </c>
      <c r="N46" t="s">
        <v>236</v>
      </c>
      <c r="O46">
        <v>9</v>
      </c>
      <c r="P46">
        <v>649</v>
      </c>
      <c r="S46" t="str">
        <f t="shared" si="3"/>
        <v>8405_Industrie</v>
      </c>
      <c r="T46" t="s">
        <v>111</v>
      </c>
      <c r="U46" t="s">
        <v>66</v>
      </c>
      <c r="V46">
        <v>17496</v>
      </c>
      <c r="W46">
        <v>16536</v>
      </c>
      <c r="X46">
        <v>16437</v>
      </c>
      <c r="Y46">
        <v>16612</v>
      </c>
      <c r="Z46">
        <v>16418</v>
      </c>
      <c r="AA46">
        <v>16278</v>
      </c>
      <c r="AB46">
        <v>16243</v>
      </c>
      <c r="AC46">
        <v>16261</v>
      </c>
      <c r="AD46">
        <v>16058</v>
      </c>
      <c r="AE46">
        <v>16047</v>
      </c>
      <c r="AF46">
        <v>16234</v>
      </c>
      <c r="AG46">
        <v>100</v>
      </c>
      <c r="AH46" s="20">
        <f t="shared" si="4"/>
        <v>94.51303155006859</v>
      </c>
      <c r="AI46" s="20">
        <f t="shared" si="5"/>
        <v>93.947187928669408</v>
      </c>
      <c r="AJ46" s="20">
        <f t="shared" si="6"/>
        <v>94.947416552354824</v>
      </c>
      <c r="AK46" s="20">
        <f t="shared" si="7"/>
        <v>93.838591678097856</v>
      </c>
      <c r="AL46" s="20">
        <f t="shared" si="8"/>
        <v>93.03840877914952</v>
      </c>
      <c r="AM46" s="20">
        <f t="shared" si="9"/>
        <v>92.83836305441244</v>
      </c>
      <c r="AN46" s="20">
        <f t="shared" si="10"/>
        <v>92.941243712848646</v>
      </c>
      <c r="AO46" s="20">
        <f t="shared" si="11"/>
        <v>91.780978509373568</v>
      </c>
      <c r="AP46" s="20">
        <f t="shared" si="12"/>
        <v>91.718106995884767</v>
      </c>
      <c r="AQ46" s="20">
        <f t="shared" si="13"/>
        <v>92.78692272519433</v>
      </c>
    </row>
    <row r="47" spans="1:43" x14ac:dyDescent="0.35">
      <c r="A47" t="str">
        <f t="shared" si="1"/>
        <v>03_Fabrication de produits informatiques, électroniques et optiques</v>
      </c>
      <c r="B47" t="s">
        <v>77</v>
      </c>
      <c r="C47" t="str">
        <f>INDEX(PDC!$F$1:$G$40,MATCH(URSSAF!D47,PDC!F:F,0),MATCH(PDC!$G$1,PDC!$F$1:$G$1,0))</f>
        <v>Fabrication de produits informatiques, électroniques et optiques</v>
      </c>
      <c r="D47" t="s">
        <v>188</v>
      </c>
      <c r="E47" t="s">
        <v>233</v>
      </c>
      <c r="F47">
        <v>10</v>
      </c>
      <c r="G47">
        <v>1336</v>
      </c>
      <c r="J47" t="str">
        <f t="shared" si="2"/>
        <v>0059_Autres industries manufacturières ; réparation et installation de machines et d'équipements</v>
      </c>
      <c r="K47" t="s">
        <v>145</v>
      </c>
      <c r="L47" t="str">
        <f>INDEX(PDC!$F$1:$G$40,MATCH(URSSAF!M47,PDC!F:F,0),MATCH(PDC!$G$1,PDC!$F$1:$G$1,0))</f>
        <v>Autres industries manufacturières ; réparation et installation de machines et d'équipements</v>
      </c>
      <c r="M47" t="str">
        <f t="shared" si="14"/>
        <v>CM</v>
      </c>
      <c r="N47" t="s">
        <v>237</v>
      </c>
      <c r="O47">
        <v>15</v>
      </c>
      <c r="P47">
        <v>60</v>
      </c>
      <c r="S47" t="str">
        <f t="shared" si="3"/>
        <v>8405_Services</v>
      </c>
      <c r="T47" t="s">
        <v>111</v>
      </c>
      <c r="U47" t="s">
        <v>67</v>
      </c>
      <c r="V47">
        <v>30351</v>
      </c>
      <c r="W47">
        <v>30294</v>
      </c>
      <c r="X47">
        <v>32095</v>
      </c>
      <c r="Y47">
        <v>32605</v>
      </c>
      <c r="Z47">
        <v>32610</v>
      </c>
      <c r="AA47">
        <v>33823</v>
      </c>
      <c r="AB47">
        <v>34374</v>
      </c>
      <c r="AC47">
        <v>35400</v>
      </c>
      <c r="AD47">
        <v>36325</v>
      </c>
      <c r="AE47">
        <v>36642</v>
      </c>
      <c r="AF47">
        <v>37213</v>
      </c>
      <c r="AG47">
        <v>100</v>
      </c>
      <c r="AH47" s="20">
        <f t="shared" si="4"/>
        <v>99.812197291687255</v>
      </c>
      <c r="AI47" s="20">
        <f t="shared" si="5"/>
        <v>105.7461039174986</v>
      </c>
      <c r="AJ47" s="20">
        <f t="shared" si="6"/>
        <v>107.42644393924418</v>
      </c>
      <c r="AK47" s="20">
        <f t="shared" si="7"/>
        <v>107.44291786102599</v>
      </c>
      <c r="AL47" s="20">
        <f t="shared" si="8"/>
        <v>111.43949128529538</v>
      </c>
      <c r="AM47" s="20">
        <f t="shared" si="9"/>
        <v>113.25491746565187</v>
      </c>
      <c r="AN47" s="20">
        <f t="shared" si="10"/>
        <v>116.63536621528121</v>
      </c>
      <c r="AO47" s="20">
        <f t="shared" si="11"/>
        <v>119.6830417449178</v>
      </c>
      <c r="AP47" s="20">
        <f t="shared" si="12"/>
        <v>120.72748838588514</v>
      </c>
      <c r="AQ47" s="20">
        <f t="shared" si="13"/>
        <v>122.60881025336892</v>
      </c>
    </row>
    <row r="48" spans="1:43" x14ac:dyDescent="0.35">
      <c r="A48" t="str">
        <f t="shared" si="1"/>
        <v>03_Fabrication d'équipements électriques</v>
      </c>
      <c r="B48" t="s">
        <v>77</v>
      </c>
      <c r="C48" t="str">
        <f>INDEX(PDC!$F$1:$G$40,MATCH(URSSAF!D48,PDC!F:F,0),MATCH(PDC!$G$1,PDC!$F$1:$G$1,0))</f>
        <v>Fabrication d'équipements électriques</v>
      </c>
      <c r="D48" t="s">
        <v>189</v>
      </c>
      <c r="E48" t="s">
        <v>234</v>
      </c>
      <c r="F48">
        <v>12</v>
      </c>
      <c r="G48">
        <v>328</v>
      </c>
      <c r="J48" t="str">
        <f t="shared" si="2"/>
        <v>0059_Production et distribution d'électricité, de gaz, de vapeur et d'air conditionné</v>
      </c>
      <c r="K48" t="s">
        <v>145</v>
      </c>
      <c r="L48" t="str">
        <f>INDEX(PDC!$F$1:$G$40,MATCH(URSSAF!M48,PDC!F:F,0),MATCH(PDC!$G$1,PDC!$F$1:$G$1,0))</f>
        <v>Production et distribution d'électricité, de gaz, de vapeur et d'air conditionné</v>
      </c>
      <c r="M48" t="str">
        <f t="shared" si="14"/>
        <v>DZ</v>
      </c>
      <c r="N48" t="s">
        <v>238</v>
      </c>
      <c r="O48">
        <v>1</v>
      </c>
      <c r="P48">
        <v>2</v>
      </c>
      <c r="S48" t="str">
        <f t="shared" si="3"/>
        <v>8406_Tous secteurs</v>
      </c>
      <c r="T48" s="12" t="s">
        <v>113</v>
      </c>
      <c r="U48" t="s">
        <v>71</v>
      </c>
      <c r="V48">
        <v>57594</v>
      </c>
      <c r="W48">
        <v>56900</v>
      </c>
      <c r="X48">
        <v>57692</v>
      </c>
      <c r="Y48">
        <v>57781</v>
      </c>
      <c r="Z48">
        <v>57252</v>
      </c>
      <c r="AA48">
        <v>58582</v>
      </c>
      <c r="AB48">
        <v>58669</v>
      </c>
      <c r="AC48">
        <v>59046</v>
      </c>
      <c r="AD48">
        <v>60682</v>
      </c>
      <c r="AE48">
        <v>62784</v>
      </c>
      <c r="AF48">
        <v>64460</v>
      </c>
      <c r="AG48">
        <v>100</v>
      </c>
      <c r="AH48" s="20">
        <f t="shared" si="4"/>
        <v>98.795013369448213</v>
      </c>
      <c r="AI48" s="20">
        <f t="shared" si="5"/>
        <v>100.17015661353614</v>
      </c>
      <c r="AJ48" s="20">
        <f t="shared" si="6"/>
        <v>100.32468659929854</v>
      </c>
      <c r="AK48" s="20">
        <f t="shared" si="7"/>
        <v>99.406188144598389</v>
      </c>
      <c r="AL48" s="20">
        <f t="shared" si="8"/>
        <v>101.71545647116019</v>
      </c>
      <c r="AM48" s="20">
        <f t="shared" si="9"/>
        <v>101.86651387297287</v>
      </c>
      <c r="AN48" s="20">
        <f t="shared" si="10"/>
        <v>102.52109594749453</v>
      </c>
      <c r="AO48" s="20">
        <f t="shared" si="11"/>
        <v>105.36166961836302</v>
      </c>
      <c r="AP48" s="20">
        <f t="shared" si="12"/>
        <v>109.01135534951558</v>
      </c>
      <c r="AQ48" s="20">
        <f t="shared" si="13"/>
        <v>111.9213806993784</v>
      </c>
    </row>
    <row r="49" spans="1:43" x14ac:dyDescent="0.35">
      <c r="A49" t="str">
        <f t="shared" si="1"/>
        <v>03_Fabrication de machines et équipements n.c.a.</v>
      </c>
      <c r="B49" t="s">
        <v>77</v>
      </c>
      <c r="C49" t="str">
        <f>INDEX(PDC!$F$1:$G$40,MATCH(URSSAF!D49,PDC!F:F,0),MATCH(PDC!$G$1,PDC!$F$1:$G$1,0))</f>
        <v>Fabrication de machines et équipements n.c.a.</v>
      </c>
      <c r="D49" t="s">
        <v>190</v>
      </c>
      <c r="E49" t="s">
        <v>235</v>
      </c>
      <c r="F49">
        <v>24</v>
      </c>
      <c r="G49">
        <v>709</v>
      </c>
      <c r="J49" t="str">
        <f t="shared" si="2"/>
        <v>0059_Production et distribution d'eau ; assainissement, gestion des déchets et dépollution</v>
      </c>
      <c r="K49" t="s">
        <v>145</v>
      </c>
      <c r="L49" t="str">
        <f>INDEX(PDC!$F$1:$G$40,MATCH(URSSAF!M49,PDC!F:F,0),MATCH(PDC!$G$1,PDC!$F$1:$G$1,0))</f>
        <v>Production et distribution d'eau ; assainissement, gestion des déchets et dépollution</v>
      </c>
      <c r="M49" t="str">
        <f t="shared" si="14"/>
        <v>EZ</v>
      </c>
      <c r="N49" t="s">
        <v>239</v>
      </c>
      <c r="O49">
        <v>5</v>
      </c>
      <c r="P49">
        <v>35</v>
      </c>
      <c r="S49" t="str">
        <f t="shared" si="3"/>
        <v>8406_Commerce</v>
      </c>
      <c r="T49" t="s">
        <v>113</v>
      </c>
      <c r="U49" t="s">
        <v>68</v>
      </c>
      <c r="V49">
        <v>11591</v>
      </c>
      <c r="W49">
        <v>11227</v>
      </c>
      <c r="X49">
        <v>11386</v>
      </c>
      <c r="Y49">
        <v>11593</v>
      </c>
      <c r="Z49">
        <v>11558</v>
      </c>
      <c r="AA49">
        <v>11473</v>
      </c>
      <c r="AB49">
        <v>11428</v>
      </c>
      <c r="AC49">
        <v>11589</v>
      </c>
      <c r="AD49">
        <v>11629</v>
      </c>
      <c r="AE49">
        <v>11949</v>
      </c>
      <c r="AF49">
        <v>12516</v>
      </c>
      <c r="AG49">
        <v>100</v>
      </c>
      <c r="AH49" s="20">
        <f t="shared" si="4"/>
        <v>96.859632473470796</v>
      </c>
      <c r="AI49" s="20">
        <f t="shared" si="5"/>
        <v>98.231386420498666</v>
      </c>
      <c r="AJ49" s="20">
        <f t="shared" si="6"/>
        <v>100.01725476662928</v>
      </c>
      <c r="AK49" s="20">
        <f t="shared" si="7"/>
        <v>99.715296350616853</v>
      </c>
      <c r="AL49" s="20">
        <f t="shared" si="8"/>
        <v>98.981968768872406</v>
      </c>
      <c r="AM49" s="20">
        <f t="shared" si="9"/>
        <v>98.593736519713573</v>
      </c>
      <c r="AN49" s="20">
        <f t="shared" si="10"/>
        <v>99.982745233370721</v>
      </c>
      <c r="AO49" s="20">
        <f t="shared" si="11"/>
        <v>100.32784056595635</v>
      </c>
      <c r="AP49" s="20">
        <f t="shared" si="12"/>
        <v>103.08860322664135</v>
      </c>
      <c r="AQ49" s="20">
        <f t="shared" si="13"/>
        <v>107.98032956604261</v>
      </c>
    </row>
    <row r="50" spans="1:43" x14ac:dyDescent="0.35">
      <c r="A50" t="str">
        <f t="shared" si="1"/>
        <v>03_Fabrication de matériels de transport</v>
      </c>
      <c r="B50" t="s">
        <v>77</v>
      </c>
      <c r="C50" t="str">
        <f>INDEX(PDC!$F$1:$G$40,MATCH(URSSAF!D50,PDC!F:F,0),MATCH(PDC!$G$1,PDC!$F$1:$G$1,0))</f>
        <v>Fabrication de matériels de transport</v>
      </c>
      <c r="D50" t="s">
        <v>191</v>
      </c>
      <c r="E50" t="s">
        <v>236</v>
      </c>
      <c r="F50">
        <v>8</v>
      </c>
      <c r="G50">
        <v>523</v>
      </c>
      <c r="J50" t="str">
        <f t="shared" si="2"/>
        <v xml:space="preserve">0059_Construction </v>
      </c>
      <c r="K50" t="s">
        <v>145</v>
      </c>
      <c r="L50" t="str">
        <f>INDEX(PDC!$F$1:$G$40,MATCH(URSSAF!M50,PDC!F:F,0),MATCH(PDC!$G$1,PDC!$F$1:$G$1,0))</f>
        <v xml:space="preserve">Construction </v>
      </c>
      <c r="M50" t="str">
        <f t="shared" si="14"/>
        <v>FZ</v>
      </c>
      <c r="N50" t="s">
        <v>240</v>
      </c>
      <c r="O50">
        <v>168</v>
      </c>
      <c r="P50">
        <v>935</v>
      </c>
      <c r="S50" t="str">
        <f t="shared" si="3"/>
        <v>8406_Construction</v>
      </c>
      <c r="T50" t="s">
        <v>113</v>
      </c>
      <c r="U50" t="s">
        <v>270</v>
      </c>
      <c r="V50">
        <v>4588</v>
      </c>
      <c r="W50">
        <v>4559</v>
      </c>
      <c r="X50">
        <v>4645</v>
      </c>
      <c r="Y50">
        <v>4730</v>
      </c>
      <c r="Z50">
        <v>4656</v>
      </c>
      <c r="AA50">
        <v>4676</v>
      </c>
      <c r="AB50">
        <v>4386</v>
      </c>
      <c r="AC50">
        <v>4184</v>
      </c>
      <c r="AD50">
        <v>4362</v>
      </c>
      <c r="AE50">
        <v>4415</v>
      </c>
      <c r="AF50">
        <v>4635</v>
      </c>
      <c r="AG50">
        <v>100</v>
      </c>
      <c r="AH50" s="20">
        <f t="shared" si="4"/>
        <v>99.367916303400179</v>
      </c>
      <c r="AI50" s="20">
        <f t="shared" si="5"/>
        <v>101.24237140366172</v>
      </c>
      <c r="AJ50" s="20">
        <f t="shared" si="6"/>
        <v>103.09503051438536</v>
      </c>
      <c r="AK50" s="20">
        <f t="shared" si="7"/>
        <v>101.48212728857891</v>
      </c>
      <c r="AL50" s="20">
        <f t="shared" si="8"/>
        <v>101.9180470793374</v>
      </c>
      <c r="AM50" s="20">
        <f t="shared" si="9"/>
        <v>95.597210113339145</v>
      </c>
      <c r="AN50" s="20">
        <f t="shared" si="10"/>
        <v>91.19442022667829</v>
      </c>
      <c r="AO50" s="20">
        <f t="shared" si="11"/>
        <v>95.074106364428943</v>
      </c>
      <c r="AP50" s="20">
        <f t="shared" si="12"/>
        <v>96.229293809938966</v>
      </c>
      <c r="AQ50" s="20">
        <f t="shared" si="13"/>
        <v>101.02441150828247</v>
      </c>
    </row>
    <row r="51" spans="1:43" x14ac:dyDescent="0.35">
      <c r="A51" t="str">
        <f t="shared" si="1"/>
        <v>03_Autres industries manufacturières ; réparation et installation de machines et d'équipements</v>
      </c>
      <c r="B51" t="s">
        <v>77</v>
      </c>
      <c r="C51" t="str">
        <f>INDEX(PDC!$F$1:$G$40,MATCH(URSSAF!D51,PDC!F:F,0),MATCH(PDC!$G$1,PDC!$F$1:$G$1,0))</f>
        <v>Autres industries manufacturières ; réparation et installation de machines et d'équipements</v>
      </c>
      <c r="D51" t="s">
        <v>192</v>
      </c>
      <c r="E51" t="s">
        <v>237</v>
      </c>
      <c r="F51">
        <v>128</v>
      </c>
      <c r="G51">
        <v>1339</v>
      </c>
      <c r="J51" t="str">
        <f t="shared" si="2"/>
        <v>0059_Commerce ; réparation d'automobiles et de motocycles</v>
      </c>
      <c r="K51" t="s">
        <v>145</v>
      </c>
      <c r="L51" t="str">
        <f>INDEX(PDC!$F$1:$G$40,MATCH(URSSAF!M51,PDC!F:F,0),MATCH(PDC!$G$1,PDC!$F$1:$G$1,0))</f>
        <v>Commerce ; réparation d'automobiles et de motocycles</v>
      </c>
      <c r="M51" t="str">
        <f t="shared" si="14"/>
        <v>GZ</v>
      </c>
      <c r="N51" t="s">
        <v>241</v>
      </c>
      <c r="O51">
        <v>169</v>
      </c>
      <c r="P51">
        <v>1260</v>
      </c>
      <c r="S51" t="str">
        <f t="shared" si="3"/>
        <v>8406_Industrie</v>
      </c>
      <c r="T51" t="s">
        <v>113</v>
      </c>
      <c r="U51" t="s">
        <v>66</v>
      </c>
      <c r="V51">
        <v>16509</v>
      </c>
      <c r="W51">
        <v>15274</v>
      </c>
      <c r="X51">
        <v>14887</v>
      </c>
      <c r="Y51">
        <v>14879</v>
      </c>
      <c r="Z51">
        <v>14747</v>
      </c>
      <c r="AA51">
        <v>14375</v>
      </c>
      <c r="AB51">
        <v>14611</v>
      </c>
      <c r="AC51">
        <v>14529</v>
      </c>
      <c r="AD51">
        <v>14555</v>
      </c>
      <c r="AE51">
        <v>14694</v>
      </c>
      <c r="AF51">
        <v>14991</v>
      </c>
      <c r="AG51">
        <v>100</v>
      </c>
      <c r="AH51" s="20">
        <f t="shared" si="4"/>
        <v>92.519231934096553</v>
      </c>
      <c r="AI51" s="20">
        <f t="shared" si="5"/>
        <v>90.175056030044217</v>
      </c>
      <c r="AJ51" s="20">
        <f t="shared" si="6"/>
        <v>90.126597613422987</v>
      </c>
      <c r="AK51" s="20">
        <f t="shared" si="7"/>
        <v>89.327033739172577</v>
      </c>
      <c r="AL51" s="20">
        <f t="shared" si="8"/>
        <v>87.073717366285052</v>
      </c>
      <c r="AM51" s="20">
        <f t="shared" si="9"/>
        <v>88.503240656611553</v>
      </c>
      <c r="AN51" s="20">
        <f t="shared" si="10"/>
        <v>88.006541886243866</v>
      </c>
      <c r="AO51" s="20">
        <f t="shared" si="11"/>
        <v>88.164031740262885</v>
      </c>
      <c r="AP51" s="20">
        <f t="shared" si="12"/>
        <v>89.005996729056875</v>
      </c>
      <c r="AQ51" s="20">
        <f t="shared" si="13"/>
        <v>90.805015446120294</v>
      </c>
    </row>
    <row r="52" spans="1:43" x14ac:dyDescent="0.35">
      <c r="A52" t="str">
        <f t="shared" si="1"/>
        <v>03_Production et distribution d'électricité, de gaz, de vapeur et d'air conditionné</v>
      </c>
      <c r="B52" t="s">
        <v>77</v>
      </c>
      <c r="C52" t="str">
        <f>INDEX(PDC!$F$1:$G$40,MATCH(URSSAF!D52,PDC!F:F,0),MATCH(PDC!$G$1,PDC!$F$1:$G$1,0))</f>
        <v>Production et distribution d'électricité, de gaz, de vapeur et d'air conditionné</v>
      </c>
      <c r="D52" t="s">
        <v>193</v>
      </c>
      <c r="E52" t="s">
        <v>238</v>
      </c>
      <c r="F52">
        <v>30</v>
      </c>
      <c r="G52">
        <v>459</v>
      </c>
      <c r="J52" t="str">
        <f t="shared" si="2"/>
        <v xml:space="preserve">0059_Transports et entreposage </v>
      </c>
      <c r="K52" t="s">
        <v>145</v>
      </c>
      <c r="L52" t="str">
        <f>INDEX(PDC!$F$1:$G$40,MATCH(URSSAF!M52,PDC!F:F,0),MATCH(PDC!$G$1,PDC!$F$1:$G$1,0))</f>
        <v xml:space="preserve">Transports et entreposage </v>
      </c>
      <c r="M52" t="str">
        <f t="shared" si="14"/>
        <v>HZ</v>
      </c>
      <c r="N52" t="s">
        <v>242</v>
      </c>
      <c r="O52">
        <v>28</v>
      </c>
      <c r="P52">
        <v>866</v>
      </c>
      <c r="S52" t="str">
        <f t="shared" si="3"/>
        <v>8406_Services</v>
      </c>
      <c r="T52" t="s">
        <v>113</v>
      </c>
      <c r="U52" t="s">
        <v>67</v>
      </c>
      <c r="V52">
        <v>24906</v>
      </c>
      <c r="W52">
        <v>25840</v>
      </c>
      <c r="X52">
        <v>26774</v>
      </c>
      <c r="Y52">
        <v>26579</v>
      </c>
      <c r="Z52">
        <v>26291</v>
      </c>
      <c r="AA52">
        <v>28058</v>
      </c>
      <c r="AB52">
        <v>28244</v>
      </c>
      <c r="AC52">
        <v>28744</v>
      </c>
      <c r="AD52">
        <v>30136</v>
      </c>
      <c r="AE52">
        <v>31726</v>
      </c>
      <c r="AF52">
        <v>32318</v>
      </c>
      <c r="AG52">
        <v>100</v>
      </c>
      <c r="AH52" s="20">
        <f t="shared" si="4"/>
        <v>103.7501003774191</v>
      </c>
      <c r="AI52" s="20">
        <f t="shared" si="5"/>
        <v>107.50020075483819</v>
      </c>
      <c r="AJ52" s="20">
        <f t="shared" si="6"/>
        <v>106.71725688589095</v>
      </c>
      <c r="AK52" s="20">
        <f t="shared" si="7"/>
        <v>105.56090901790733</v>
      </c>
      <c r="AL52" s="20">
        <f t="shared" si="8"/>
        <v>112.65558499959849</v>
      </c>
      <c r="AM52" s="20">
        <f t="shared" si="9"/>
        <v>113.40239299767124</v>
      </c>
      <c r="AN52" s="20">
        <f t="shared" si="10"/>
        <v>115.40994137958725</v>
      </c>
      <c r="AO52" s="20">
        <f t="shared" si="11"/>
        <v>120.9989560748414</v>
      </c>
      <c r="AP52" s="20">
        <f t="shared" si="12"/>
        <v>127.38295992933431</v>
      </c>
      <c r="AQ52" s="20">
        <f t="shared" si="13"/>
        <v>129.75989721352283</v>
      </c>
    </row>
    <row r="53" spans="1:43" x14ac:dyDescent="0.35">
      <c r="A53" t="str">
        <f t="shared" si="1"/>
        <v>03_Production et distribution d'eau ; assainissement, gestion des déchets et dépollution</v>
      </c>
      <c r="B53" t="s">
        <v>77</v>
      </c>
      <c r="C53" t="str">
        <f>INDEX(PDC!$F$1:$G$40,MATCH(URSSAF!D53,PDC!F:F,0),MATCH(PDC!$G$1,PDC!$F$1:$G$1,0))</f>
        <v>Production et distribution d'eau ; assainissement, gestion des déchets et dépollution</v>
      </c>
      <c r="D53" t="s">
        <v>194</v>
      </c>
      <c r="E53" t="s">
        <v>239</v>
      </c>
      <c r="F53">
        <v>29</v>
      </c>
      <c r="G53">
        <v>578</v>
      </c>
      <c r="J53" t="str">
        <f t="shared" si="2"/>
        <v>0059_Hébergement et restauration</v>
      </c>
      <c r="K53" t="s">
        <v>145</v>
      </c>
      <c r="L53" t="str">
        <f>INDEX(PDC!$F$1:$G$40,MATCH(URSSAF!M53,PDC!F:F,0),MATCH(PDC!$G$1,PDC!$F$1:$G$1,0))</f>
        <v>Hébergement et restauration</v>
      </c>
      <c r="M53" t="str">
        <f t="shared" si="14"/>
        <v>IZ</v>
      </c>
      <c r="N53" t="s">
        <v>243</v>
      </c>
      <c r="O53">
        <v>81</v>
      </c>
      <c r="P53">
        <v>443</v>
      </c>
      <c r="S53" t="str">
        <f t="shared" si="3"/>
        <v>8407_Tous secteurs</v>
      </c>
      <c r="T53" t="s">
        <v>115</v>
      </c>
      <c r="U53" t="s">
        <v>71</v>
      </c>
      <c r="V53">
        <v>67124</v>
      </c>
      <c r="W53">
        <v>66030</v>
      </c>
      <c r="X53">
        <v>67633</v>
      </c>
      <c r="Y53">
        <v>68715</v>
      </c>
      <c r="Z53">
        <v>68635</v>
      </c>
      <c r="AA53">
        <v>68569</v>
      </c>
      <c r="AB53">
        <v>68032</v>
      </c>
      <c r="AC53">
        <v>68750</v>
      </c>
      <c r="AD53">
        <v>69586</v>
      </c>
      <c r="AE53">
        <v>70913</v>
      </c>
      <c r="AF53">
        <v>72198</v>
      </c>
      <c r="AG53">
        <v>100</v>
      </c>
      <c r="AH53" s="20">
        <f t="shared" si="4"/>
        <v>98.370180561349144</v>
      </c>
      <c r="AI53" s="20">
        <f t="shared" si="5"/>
        <v>100.7582980752041</v>
      </c>
      <c r="AJ53" s="20">
        <f t="shared" si="6"/>
        <v>102.37024015255348</v>
      </c>
      <c r="AK53" s="20">
        <f t="shared" si="7"/>
        <v>102.251057743877</v>
      </c>
      <c r="AL53" s="20">
        <f t="shared" si="8"/>
        <v>102.15273225671891</v>
      </c>
      <c r="AM53" s="20">
        <f t="shared" si="9"/>
        <v>101.35272033847804</v>
      </c>
      <c r="AN53" s="20">
        <f t="shared" si="10"/>
        <v>102.42238245634944</v>
      </c>
      <c r="AO53" s="20">
        <f t="shared" si="11"/>
        <v>103.66783862701865</v>
      </c>
      <c r="AP53" s="20">
        <f t="shared" si="12"/>
        <v>105.64477683093975</v>
      </c>
      <c r="AQ53" s="20">
        <f t="shared" si="13"/>
        <v>107.55914427030571</v>
      </c>
    </row>
    <row r="54" spans="1:43" x14ac:dyDescent="0.35">
      <c r="A54" t="str">
        <f t="shared" si="1"/>
        <v xml:space="preserve">03_Construction </v>
      </c>
      <c r="B54" t="s">
        <v>77</v>
      </c>
      <c r="C54" t="str">
        <f>INDEX(PDC!$F$1:$G$40,MATCH(URSSAF!D54,PDC!F:F,0),MATCH(PDC!$G$1,PDC!$F$1:$G$1,0))</f>
        <v xml:space="preserve">Construction </v>
      </c>
      <c r="D54" t="s">
        <v>195</v>
      </c>
      <c r="E54" t="s">
        <v>240</v>
      </c>
      <c r="F54">
        <v>984</v>
      </c>
      <c r="G54">
        <v>5792</v>
      </c>
      <c r="J54" t="str">
        <f t="shared" si="2"/>
        <v>0059_Edition, audiovisuel et diffusion</v>
      </c>
      <c r="K54" t="s">
        <v>145</v>
      </c>
      <c r="L54" t="str">
        <f>INDEX(PDC!$F$1:$G$40,MATCH(URSSAF!M54,PDC!F:F,0),MATCH(PDC!$G$1,PDC!$F$1:$G$1,0))</f>
        <v>Edition, audiovisuel et diffusion</v>
      </c>
      <c r="M54" t="str">
        <f t="shared" si="14"/>
        <v>JA</v>
      </c>
      <c r="N54" t="s">
        <v>244</v>
      </c>
      <c r="O54">
        <v>1</v>
      </c>
      <c r="P54">
        <v>0</v>
      </c>
      <c r="S54" t="str">
        <f t="shared" si="3"/>
        <v>8407_Commerce</v>
      </c>
      <c r="T54" t="s">
        <v>115</v>
      </c>
      <c r="U54" t="s">
        <v>68</v>
      </c>
      <c r="V54">
        <v>11678</v>
      </c>
      <c r="W54">
        <v>11415</v>
      </c>
      <c r="X54">
        <v>11585</v>
      </c>
      <c r="Y54">
        <v>11736</v>
      </c>
      <c r="Z54">
        <v>11852</v>
      </c>
      <c r="AA54">
        <v>11666</v>
      </c>
      <c r="AB54">
        <v>11698</v>
      </c>
      <c r="AC54">
        <v>12023</v>
      </c>
      <c r="AD54">
        <v>12074</v>
      </c>
      <c r="AE54">
        <v>12194</v>
      </c>
      <c r="AF54">
        <v>12347</v>
      </c>
      <c r="AG54">
        <v>100</v>
      </c>
      <c r="AH54" s="20">
        <f t="shared" si="4"/>
        <v>97.747902038020214</v>
      </c>
      <c r="AI54" s="20">
        <f t="shared" si="5"/>
        <v>99.20363075869156</v>
      </c>
      <c r="AJ54" s="20">
        <f t="shared" si="6"/>
        <v>100.49666038705257</v>
      </c>
      <c r="AK54" s="20">
        <f t="shared" si="7"/>
        <v>101.48998116115773</v>
      </c>
      <c r="AL54" s="20">
        <f t="shared" si="8"/>
        <v>99.897242678540849</v>
      </c>
      <c r="AM54" s="20">
        <f t="shared" si="9"/>
        <v>100.17126220243192</v>
      </c>
      <c r="AN54" s="20">
        <f t="shared" si="10"/>
        <v>102.95427299195067</v>
      </c>
      <c r="AO54" s="20">
        <f t="shared" si="11"/>
        <v>103.39099160815208</v>
      </c>
      <c r="AP54" s="20">
        <f t="shared" si="12"/>
        <v>104.41856482274362</v>
      </c>
      <c r="AQ54" s="20">
        <f t="shared" si="13"/>
        <v>105.72872067134783</v>
      </c>
    </row>
    <row r="55" spans="1:43" x14ac:dyDescent="0.35">
      <c r="A55" t="str">
        <f t="shared" si="1"/>
        <v>03_Commerce ; réparation d'automobiles et de motocycles</v>
      </c>
      <c r="B55" t="s">
        <v>77</v>
      </c>
      <c r="C55" t="str">
        <f>INDEX(PDC!$F$1:$G$40,MATCH(URSSAF!D55,PDC!F:F,0),MATCH(PDC!$G$1,PDC!$F$1:$G$1,0))</f>
        <v>Commerce ; réparation d'automobiles et de motocycles</v>
      </c>
      <c r="D55" t="s">
        <v>196</v>
      </c>
      <c r="E55" t="s">
        <v>241</v>
      </c>
      <c r="F55">
        <v>2019</v>
      </c>
      <c r="G55">
        <v>13649</v>
      </c>
      <c r="J55" t="str">
        <f t="shared" si="2"/>
        <v>0059_Activités informatiques et services d'information</v>
      </c>
      <c r="K55" t="s">
        <v>145</v>
      </c>
      <c r="L55" t="str">
        <f>INDEX(PDC!$F$1:$G$40,MATCH(URSSAF!M55,PDC!F:F,0),MATCH(PDC!$G$1,PDC!$F$1:$G$1,0))</f>
        <v>Activités informatiques et services d'information</v>
      </c>
      <c r="M55" t="str">
        <f t="shared" si="14"/>
        <v>JC</v>
      </c>
      <c r="N55" t="s">
        <v>246</v>
      </c>
      <c r="O55">
        <v>4</v>
      </c>
      <c r="P55">
        <v>8</v>
      </c>
      <c r="S55" t="str">
        <f t="shared" si="3"/>
        <v>8407_Construction</v>
      </c>
      <c r="T55" t="s">
        <v>115</v>
      </c>
      <c r="U55" t="s">
        <v>270</v>
      </c>
      <c r="V55">
        <v>6949</v>
      </c>
      <c r="W55">
        <v>6698</v>
      </c>
      <c r="X55">
        <v>6790</v>
      </c>
      <c r="Y55">
        <v>6836</v>
      </c>
      <c r="Z55">
        <v>6846</v>
      </c>
      <c r="AA55">
        <v>6829</v>
      </c>
      <c r="AB55">
        <v>6555</v>
      </c>
      <c r="AC55">
        <v>6470</v>
      </c>
      <c r="AD55">
        <v>6489</v>
      </c>
      <c r="AE55">
        <v>6687</v>
      </c>
      <c r="AF55">
        <v>6985</v>
      </c>
      <c r="AG55">
        <v>100</v>
      </c>
      <c r="AH55" s="20">
        <f t="shared" si="4"/>
        <v>96.387969492013241</v>
      </c>
      <c r="AI55" s="20">
        <f t="shared" si="5"/>
        <v>97.711900992948628</v>
      </c>
      <c r="AJ55" s="20">
        <f t="shared" si="6"/>
        <v>98.373866743416315</v>
      </c>
      <c r="AK55" s="20">
        <f t="shared" si="7"/>
        <v>98.517772341344084</v>
      </c>
      <c r="AL55" s="20">
        <f t="shared" si="8"/>
        <v>98.273132824866892</v>
      </c>
      <c r="AM55" s="20">
        <f t="shared" si="9"/>
        <v>94.330119441646275</v>
      </c>
      <c r="AN55" s="20">
        <f t="shared" si="10"/>
        <v>93.106921859260325</v>
      </c>
      <c r="AO55" s="20">
        <f t="shared" si="11"/>
        <v>93.380342495323063</v>
      </c>
      <c r="AP55" s="20">
        <f t="shared" si="12"/>
        <v>96.229673334292698</v>
      </c>
      <c r="AQ55" s="20">
        <f t="shared" si="13"/>
        <v>100.51806015253993</v>
      </c>
    </row>
    <row r="56" spans="1:43" x14ac:dyDescent="0.35">
      <c r="A56" t="str">
        <f t="shared" si="1"/>
        <v xml:space="preserve">03_Transports et entreposage </v>
      </c>
      <c r="B56" t="s">
        <v>77</v>
      </c>
      <c r="C56" t="str">
        <f>INDEX(PDC!$F$1:$G$40,MATCH(URSSAF!D56,PDC!F:F,0),MATCH(PDC!$G$1,PDC!$F$1:$G$1,0))</f>
        <v xml:space="preserve">Transports et entreposage </v>
      </c>
      <c r="D56" t="s">
        <v>197</v>
      </c>
      <c r="E56" t="s">
        <v>242</v>
      </c>
      <c r="F56">
        <v>244</v>
      </c>
      <c r="G56">
        <v>4572</v>
      </c>
      <c r="J56" t="str">
        <f t="shared" si="2"/>
        <v>0059_Activités financières et d'assurance</v>
      </c>
      <c r="K56" t="s">
        <v>145</v>
      </c>
      <c r="L56" t="str">
        <f>INDEX(PDC!$F$1:$G$40,MATCH(URSSAF!M56,PDC!F:F,0),MATCH(PDC!$G$1,PDC!$F$1:$G$1,0))</f>
        <v>Activités financières et d'assurance</v>
      </c>
      <c r="M56" t="str">
        <f t="shared" si="14"/>
        <v>KZ</v>
      </c>
      <c r="N56" t="s">
        <v>247</v>
      </c>
      <c r="O56">
        <v>40</v>
      </c>
      <c r="P56">
        <v>108</v>
      </c>
      <c r="S56" t="str">
        <f t="shared" si="3"/>
        <v>8407_Industrie</v>
      </c>
      <c r="T56" t="s">
        <v>115</v>
      </c>
      <c r="U56" t="s">
        <v>66</v>
      </c>
      <c r="V56">
        <v>12082</v>
      </c>
      <c r="W56">
        <v>11788</v>
      </c>
      <c r="X56">
        <v>11610</v>
      </c>
      <c r="Y56">
        <v>11568</v>
      </c>
      <c r="Z56">
        <v>11462</v>
      </c>
      <c r="AA56">
        <v>11550</v>
      </c>
      <c r="AB56">
        <v>11578</v>
      </c>
      <c r="AC56">
        <v>11548</v>
      </c>
      <c r="AD56">
        <v>11509</v>
      </c>
      <c r="AE56">
        <v>11718</v>
      </c>
      <c r="AF56">
        <v>11873</v>
      </c>
      <c r="AG56">
        <v>100</v>
      </c>
      <c r="AH56" s="20">
        <f t="shared" si="4"/>
        <v>97.566628041714949</v>
      </c>
      <c r="AI56" s="20">
        <f t="shared" si="5"/>
        <v>96.093362026154608</v>
      </c>
      <c r="AJ56" s="20">
        <f t="shared" si="6"/>
        <v>95.745737460685319</v>
      </c>
      <c r="AK56" s="20">
        <f t="shared" si="7"/>
        <v>94.868399271643767</v>
      </c>
      <c r="AL56" s="20">
        <f t="shared" si="8"/>
        <v>95.596755504055622</v>
      </c>
      <c r="AM56" s="20">
        <f t="shared" si="9"/>
        <v>95.828505214368477</v>
      </c>
      <c r="AN56" s="20">
        <f t="shared" si="10"/>
        <v>95.580201953318991</v>
      </c>
      <c r="AO56" s="20">
        <f t="shared" si="11"/>
        <v>95.257407713954649</v>
      </c>
      <c r="AP56" s="20">
        <f t="shared" si="12"/>
        <v>96.987253765932792</v>
      </c>
      <c r="AQ56" s="20">
        <f t="shared" si="13"/>
        <v>98.270153948021857</v>
      </c>
    </row>
    <row r="57" spans="1:43" x14ac:dyDescent="0.35">
      <c r="A57" t="str">
        <f t="shared" si="1"/>
        <v>03_Hébergement et restauration</v>
      </c>
      <c r="B57" t="s">
        <v>77</v>
      </c>
      <c r="C57" t="str">
        <f>INDEX(PDC!$F$1:$G$40,MATCH(URSSAF!D57,PDC!F:F,0),MATCH(PDC!$G$1,PDC!$F$1:$G$1,0))</f>
        <v>Hébergement et restauration</v>
      </c>
      <c r="D57" t="s">
        <v>198</v>
      </c>
      <c r="E57" t="s">
        <v>243</v>
      </c>
      <c r="F57">
        <v>745</v>
      </c>
      <c r="G57">
        <v>3447</v>
      </c>
      <c r="J57" t="str">
        <f t="shared" si="2"/>
        <v>0059_Activités immobilières</v>
      </c>
      <c r="K57" t="s">
        <v>145</v>
      </c>
      <c r="L57" t="str">
        <f>INDEX(PDC!$F$1:$G$40,MATCH(URSSAF!M57,PDC!F:F,0),MATCH(PDC!$G$1,PDC!$F$1:$G$1,0))</f>
        <v>Activités immobilières</v>
      </c>
      <c r="M57" t="str">
        <f t="shared" si="14"/>
        <v>LZ</v>
      </c>
      <c r="N57" t="s">
        <v>248</v>
      </c>
      <c r="O57">
        <v>11</v>
      </c>
      <c r="P57">
        <v>55</v>
      </c>
      <c r="S57" t="str">
        <f t="shared" si="3"/>
        <v>8407_Services</v>
      </c>
      <c r="T57" t="s">
        <v>115</v>
      </c>
      <c r="U57" t="s">
        <v>67</v>
      </c>
      <c r="V57">
        <v>36415</v>
      </c>
      <c r="W57">
        <v>36129</v>
      </c>
      <c r="X57">
        <v>37648</v>
      </c>
      <c r="Y57">
        <v>38575</v>
      </c>
      <c r="Z57">
        <v>38475</v>
      </c>
      <c r="AA57">
        <v>38524</v>
      </c>
      <c r="AB57">
        <v>38201</v>
      </c>
      <c r="AC57">
        <v>38709</v>
      </c>
      <c r="AD57">
        <v>39514</v>
      </c>
      <c r="AE57">
        <v>40314</v>
      </c>
      <c r="AF57">
        <v>40993</v>
      </c>
      <c r="AG57">
        <v>100</v>
      </c>
      <c r="AH57" s="20">
        <f t="shared" si="4"/>
        <v>99.21460936427296</v>
      </c>
      <c r="AI57" s="20">
        <f t="shared" si="5"/>
        <v>103.38596732115886</v>
      </c>
      <c r="AJ57" s="20">
        <f t="shared" si="6"/>
        <v>105.93162158451187</v>
      </c>
      <c r="AK57" s="20">
        <f t="shared" si="7"/>
        <v>105.65700947411781</v>
      </c>
      <c r="AL57" s="20">
        <f t="shared" si="8"/>
        <v>105.7915694082109</v>
      </c>
      <c r="AM57" s="20">
        <f t="shared" si="9"/>
        <v>104.90457229163806</v>
      </c>
      <c r="AN57" s="20">
        <f t="shared" si="10"/>
        <v>106.29960181243993</v>
      </c>
      <c r="AO57" s="20">
        <f t="shared" si="11"/>
        <v>108.51022930111218</v>
      </c>
      <c r="AP57" s="20">
        <f t="shared" si="12"/>
        <v>110.70712618426472</v>
      </c>
      <c r="AQ57" s="20">
        <f t="shared" si="13"/>
        <v>112.57174241384045</v>
      </c>
    </row>
    <row r="58" spans="1:43" x14ac:dyDescent="0.35">
      <c r="A58" t="str">
        <f t="shared" si="1"/>
        <v>03_Edition, audiovisuel et diffusion</v>
      </c>
      <c r="B58" t="s">
        <v>77</v>
      </c>
      <c r="C58" t="str">
        <f>INDEX(PDC!$F$1:$G$40,MATCH(URSSAF!D58,PDC!F:F,0),MATCH(PDC!$G$1,PDC!$F$1:$G$1,0))</f>
        <v>Edition, audiovisuel et diffusion</v>
      </c>
      <c r="D58" t="s">
        <v>199</v>
      </c>
      <c r="E58" t="s">
        <v>244</v>
      </c>
      <c r="F58">
        <v>30</v>
      </c>
      <c r="G58">
        <v>168</v>
      </c>
      <c r="J58" t="str">
        <f t="shared" si="2"/>
        <v>0059_Activités juridiques, comptables, de gestion, d'architecture, d'ingénierie, de contrôle et d'analyses techniques</v>
      </c>
      <c r="K58" t="s">
        <v>145</v>
      </c>
      <c r="L58" t="str">
        <f>INDEX(PDC!$F$1:$G$40,MATCH(URSSAF!M58,PDC!F:F,0),MATCH(PDC!$G$1,PDC!$F$1:$G$1,0))</f>
        <v>Activités juridiques, comptables, de gestion, d'architecture, d'ingénierie, de contrôle et d'analyses techniques</v>
      </c>
      <c r="M58" t="str">
        <f t="shared" si="14"/>
        <v>MA</v>
      </c>
      <c r="N58" t="s">
        <v>249</v>
      </c>
      <c r="O58">
        <v>31</v>
      </c>
      <c r="P58">
        <v>119</v>
      </c>
      <c r="S58" t="str">
        <f t="shared" si="3"/>
        <v>8408_Tous secteurs</v>
      </c>
      <c r="T58" t="s">
        <v>117</v>
      </c>
      <c r="U58" t="s">
        <v>71</v>
      </c>
      <c r="V58">
        <v>133565</v>
      </c>
      <c r="W58">
        <v>130822</v>
      </c>
      <c r="X58">
        <v>130635</v>
      </c>
      <c r="Y58">
        <v>132359</v>
      </c>
      <c r="Z58">
        <v>132890</v>
      </c>
      <c r="AA58">
        <v>133620</v>
      </c>
      <c r="AB58">
        <v>133890</v>
      </c>
      <c r="AC58">
        <v>134552</v>
      </c>
      <c r="AD58">
        <v>136291</v>
      </c>
      <c r="AE58">
        <v>139081</v>
      </c>
      <c r="AF58">
        <v>139525</v>
      </c>
      <c r="AG58">
        <v>100</v>
      </c>
      <c r="AH58" s="20">
        <f t="shared" si="4"/>
        <v>97.946318272002401</v>
      </c>
      <c r="AI58" s="20">
        <f t="shared" si="5"/>
        <v>97.806311533710172</v>
      </c>
      <c r="AJ58" s="20">
        <f t="shared" si="6"/>
        <v>99.097068842885491</v>
      </c>
      <c r="AK58" s="20">
        <f t="shared" si="7"/>
        <v>99.494628083704569</v>
      </c>
      <c r="AL58" s="20">
        <f t="shared" si="8"/>
        <v>100.04117845243888</v>
      </c>
      <c r="AM58" s="20">
        <f t="shared" si="9"/>
        <v>100.24332721895706</v>
      </c>
      <c r="AN58" s="20">
        <f t="shared" si="10"/>
        <v>100.73896604649421</v>
      </c>
      <c r="AO58" s="20">
        <f t="shared" si="11"/>
        <v>102.04095384269831</v>
      </c>
      <c r="AP58" s="20">
        <f t="shared" si="12"/>
        <v>104.12982443005278</v>
      </c>
      <c r="AQ58" s="20">
        <f t="shared" si="13"/>
        <v>104.46224684610489</v>
      </c>
    </row>
    <row r="59" spans="1:43" x14ac:dyDescent="0.35">
      <c r="A59" t="str">
        <f t="shared" si="1"/>
        <v>03_Télécommunications</v>
      </c>
      <c r="B59" t="s">
        <v>77</v>
      </c>
      <c r="C59" t="str">
        <f>INDEX(PDC!$F$1:$G$40,MATCH(URSSAF!D59,PDC!F:F,0),MATCH(PDC!$G$1,PDC!$F$1:$G$1,0))</f>
        <v>Télécommunications</v>
      </c>
      <c r="D59" t="s">
        <v>200</v>
      </c>
      <c r="E59" t="s">
        <v>245</v>
      </c>
      <c r="F59">
        <v>17</v>
      </c>
      <c r="G59">
        <v>257</v>
      </c>
      <c r="J59" t="str">
        <f t="shared" si="2"/>
        <v>0059_Autres activités spécialisées, scientifiques et techniques</v>
      </c>
      <c r="K59" t="s">
        <v>145</v>
      </c>
      <c r="L59" t="str">
        <f>INDEX(PDC!$F$1:$G$40,MATCH(URSSAF!M59,PDC!F:F,0),MATCH(PDC!$G$1,PDC!$F$1:$G$1,0))</f>
        <v>Autres activités spécialisées, scientifiques et techniques</v>
      </c>
      <c r="M59" t="str">
        <f t="shared" si="14"/>
        <v>MC</v>
      </c>
      <c r="N59" t="s">
        <v>251</v>
      </c>
      <c r="O59">
        <v>6</v>
      </c>
      <c r="P59">
        <v>21</v>
      </c>
      <c r="S59" t="str">
        <f t="shared" si="3"/>
        <v>8408_Commerce</v>
      </c>
      <c r="T59" t="s">
        <v>117</v>
      </c>
      <c r="U59" t="s">
        <v>68</v>
      </c>
      <c r="V59">
        <v>21921</v>
      </c>
      <c r="W59">
        <v>21727</v>
      </c>
      <c r="X59">
        <v>21484</v>
      </c>
      <c r="Y59">
        <v>21534</v>
      </c>
      <c r="Z59">
        <v>21759</v>
      </c>
      <c r="AA59">
        <v>21854</v>
      </c>
      <c r="AB59">
        <v>21753</v>
      </c>
      <c r="AC59">
        <v>21766</v>
      </c>
      <c r="AD59">
        <v>21925</v>
      </c>
      <c r="AE59">
        <v>22156</v>
      </c>
      <c r="AF59">
        <v>22310</v>
      </c>
      <c r="AG59">
        <v>100</v>
      </c>
      <c r="AH59" s="20">
        <f t="shared" si="4"/>
        <v>99.115003877560326</v>
      </c>
      <c r="AI59" s="20">
        <f t="shared" si="5"/>
        <v>98.006477806669409</v>
      </c>
      <c r="AJ59" s="20">
        <f t="shared" si="6"/>
        <v>98.234569590803346</v>
      </c>
      <c r="AK59" s="20">
        <f t="shared" si="7"/>
        <v>99.26098261940605</v>
      </c>
      <c r="AL59" s="20">
        <f t="shared" si="8"/>
        <v>99.694357009260528</v>
      </c>
      <c r="AM59" s="20">
        <f t="shared" si="9"/>
        <v>99.233611605309974</v>
      </c>
      <c r="AN59" s="20">
        <f t="shared" si="10"/>
        <v>99.292915469184805</v>
      </c>
      <c r="AO59" s="20">
        <f t="shared" si="11"/>
        <v>100.01824734273072</v>
      </c>
      <c r="AP59" s="20">
        <f t="shared" si="12"/>
        <v>101.0720313854295</v>
      </c>
      <c r="AQ59" s="20">
        <f t="shared" si="13"/>
        <v>101.77455408056201</v>
      </c>
    </row>
    <row r="60" spans="1:43" x14ac:dyDescent="0.35">
      <c r="A60" t="str">
        <f t="shared" si="1"/>
        <v>03_Activités informatiques et services d'information</v>
      </c>
      <c r="B60" t="s">
        <v>77</v>
      </c>
      <c r="C60" t="str">
        <f>INDEX(PDC!$F$1:$G$40,MATCH(URSSAF!D60,PDC!F:F,0),MATCH(PDC!$G$1,PDC!$F$1:$G$1,0))</f>
        <v>Activités informatiques et services d'information</v>
      </c>
      <c r="D60" t="s">
        <v>201</v>
      </c>
      <c r="E60" t="s">
        <v>246</v>
      </c>
      <c r="F60">
        <v>24</v>
      </c>
      <c r="G60">
        <v>210</v>
      </c>
      <c r="J60" t="str">
        <f t="shared" si="2"/>
        <v>0059_Activités de services administratifs et de soutien</v>
      </c>
      <c r="K60" t="s">
        <v>145</v>
      </c>
      <c r="L60" t="str">
        <f>INDEX(PDC!$F$1:$G$40,MATCH(URSSAF!M60,PDC!F:F,0),MATCH(PDC!$G$1,PDC!$F$1:$G$1,0))</f>
        <v>Activités de services administratifs et de soutien</v>
      </c>
      <c r="M60" t="str">
        <f t="shared" si="14"/>
        <v>NZ</v>
      </c>
      <c r="N60" t="s">
        <v>252</v>
      </c>
      <c r="O60">
        <v>36</v>
      </c>
      <c r="P60">
        <v>837</v>
      </c>
      <c r="S60" t="str">
        <f t="shared" si="3"/>
        <v>8408_Construction</v>
      </c>
      <c r="T60" t="s">
        <v>117</v>
      </c>
      <c r="U60" t="s">
        <v>270</v>
      </c>
      <c r="V60">
        <v>12273</v>
      </c>
      <c r="W60">
        <v>11940</v>
      </c>
      <c r="X60">
        <v>11716</v>
      </c>
      <c r="Y60">
        <v>11539</v>
      </c>
      <c r="Z60">
        <v>11325</v>
      </c>
      <c r="AA60">
        <v>11170</v>
      </c>
      <c r="AB60">
        <v>10736</v>
      </c>
      <c r="AC60">
        <v>10454</v>
      </c>
      <c r="AD60">
        <v>10330</v>
      </c>
      <c r="AE60">
        <v>10434</v>
      </c>
      <c r="AF60">
        <v>10426</v>
      </c>
      <c r="AG60">
        <v>100</v>
      </c>
      <c r="AH60" s="20">
        <f t="shared" si="4"/>
        <v>97.286726961623074</v>
      </c>
      <c r="AI60" s="20">
        <f t="shared" si="5"/>
        <v>95.461582335207368</v>
      </c>
      <c r="AJ60" s="20">
        <f t="shared" si="6"/>
        <v>94.019392161655674</v>
      </c>
      <c r="AK60" s="20">
        <f t="shared" si="7"/>
        <v>92.275727206062086</v>
      </c>
      <c r="AL60" s="20">
        <f t="shared" si="8"/>
        <v>91.012792308319078</v>
      </c>
      <c r="AM60" s="20">
        <f t="shared" si="9"/>
        <v>87.476574594638635</v>
      </c>
      <c r="AN60" s="20">
        <f t="shared" si="10"/>
        <v>85.178847877454572</v>
      </c>
      <c r="AO60" s="20">
        <f t="shared" si="11"/>
        <v>84.16849995926016</v>
      </c>
      <c r="AP60" s="20">
        <f t="shared" si="12"/>
        <v>85.015888535810319</v>
      </c>
      <c r="AQ60" s="20">
        <f t="shared" si="13"/>
        <v>84.950704799152618</v>
      </c>
    </row>
    <row r="61" spans="1:43" x14ac:dyDescent="0.35">
      <c r="A61" t="str">
        <f t="shared" si="1"/>
        <v>03_Activités financières et d'assurance</v>
      </c>
      <c r="B61" t="s">
        <v>77</v>
      </c>
      <c r="C61" t="str">
        <f>INDEX(PDC!$F$1:$G$40,MATCH(URSSAF!D61,PDC!F:F,0),MATCH(PDC!$G$1,PDC!$F$1:$G$1,0))</f>
        <v>Activités financières et d'assurance</v>
      </c>
      <c r="D61" t="s">
        <v>202</v>
      </c>
      <c r="E61" t="s">
        <v>247</v>
      </c>
      <c r="F61">
        <v>371</v>
      </c>
      <c r="G61">
        <v>1792</v>
      </c>
      <c r="J61" t="str">
        <f t="shared" si="2"/>
        <v>0059_Enseignement</v>
      </c>
      <c r="K61" t="s">
        <v>145</v>
      </c>
      <c r="L61" t="str">
        <f>INDEX(PDC!$F$1:$G$40,MATCH(URSSAF!M61,PDC!F:F,0),MATCH(PDC!$G$1,PDC!$F$1:$G$1,0))</f>
        <v>Enseignement</v>
      </c>
      <c r="M61" t="str">
        <f t="shared" si="14"/>
        <v>PZ</v>
      </c>
      <c r="N61" t="s">
        <v>254</v>
      </c>
      <c r="O61">
        <v>13</v>
      </c>
      <c r="P61">
        <v>85</v>
      </c>
      <c r="S61" t="str">
        <f t="shared" si="3"/>
        <v>8408_Industrie</v>
      </c>
      <c r="T61" t="s">
        <v>117</v>
      </c>
      <c r="U61" t="s">
        <v>66</v>
      </c>
      <c r="V61">
        <v>30916</v>
      </c>
      <c r="W61">
        <v>29860</v>
      </c>
      <c r="X61">
        <v>29217</v>
      </c>
      <c r="Y61">
        <v>29493</v>
      </c>
      <c r="Z61">
        <v>29752</v>
      </c>
      <c r="AA61">
        <v>29523</v>
      </c>
      <c r="AB61">
        <v>29457</v>
      </c>
      <c r="AC61">
        <v>29596</v>
      </c>
      <c r="AD61">
        <v>29918</v>
      </c>
      <c r="AE61">
        <v>29556</v>
      </c>
      <c r="AF61">
        <v>29181</v>
      </c>
      <c r="AG61">
        <v>100</v>
      </c>
      <c r="AH61" s="20">
        <f t="shared" si="4"/>
        <v>96.584292922758436</v>
      </c>
      <c r="AI61" s="20">
        <f t="shared" si="5"/>
        <v>94.504463708112297</v>
      </c>
      <c r="AJ61" s="20">
        <f t="shared" si="6"/>
        <v>95.397205330573172</v>
      </c>
      <c r="AK61" s="20">
        <f t="shared" si="7"/>
        <v>96.234959244404195</v>
      </c>
      <c r="AL61" s="20">
        <f t="shared" si="8"/>
        <v>95.494242463449353</v>
      </c>
      <c r="AM61" s="20">
        <f t="shared" si="9"/>
        <v>95.280760771121749</v>
      </c>
      <c r="AN61" s="20">
        <f t="shared" si="10"/>
        <v>95.730366153448045</v>
      </c>
      <c r="AO61" s="20">
        <f t="shared" si="11"/>
        <v>96.771898046319052</v>
      </c>
      <c r="AP61" s="20">
        <f t="shared" si="12"/>
        <v>95.600983309613142</v>
      </c>
      <c r="AQ61" s="20">
        <f t="shared" si="13"/>
        <v>94.388019148660888</v>
      </c>
    </row>
    <row r="62" spans="1:43" x14ac:dyDescent="0.35">
      <c r="A62" t="str">
        <f t="shared" si="1"/>
        <v>03_Activités immobilières</v>
      </c>
      <c r="B62" t="s">
        <v>77</v>
      </c>
      <c r="C62" t="str">
        <f>INDEX(PDC!$F$1:$G$40,MATCH(URSSAF!D62,PDC!F:F,0),MATCH(PDC!$G$1,PDC!$F$1:$G$1,0))</f>
        <v>Activités immobilières</v>
      </c>
      <c r="D62" t="s">
        <v>203</v>
      </c>
      <c r="E62" t="s">
        <v>248</v>
      </c>
      <c r="F62">
        <v>178</v>
      </c>
      <c r="G62">
        <v>810</v>
      </c>
      <c r="J62" t="str">
        <f t="shared" si="2"/>
        <v>0059_Activités pour la santé humaine</v>
      </c>
      <c r="K62" t="s">
        <v>145</v>
      </c>
      <c r="L62" t="str">
        <f>INDEX(PDC!$F$1:$G$40,MATCH(URSSAF!M62,PDC!F:F,0),MATCH(PDC!$G$1,PDC!$F$1:$G$1,0))</f>
        <v>Activités pour la santé humaine</v>
      </c>
      <c r="M62" t="str">
        <f t="shared" si="14"/>
        <v>QA</v>
      </c>
      <c r="N62" t="s">
        <v>255</v>
      </c>
      <c r="O62">
        <v>17</v>
      </c>
      <c r="P62">
        <v>28</v>
      </c>
      <c r="S62" t="str">
        <f t="shared" si="3"/>
        <v>8408_Services</v>
      </c>
      <c r="T62" t="s">
        <v>117</v>
      </c>
      <c r="U62" t="s">
        <v>67</v>
      </c>
      <c r="V62">
        <v>68455</v>
      </c>
      <c r="W62">
        <v>67295</v>
      </c>
      <c r="X62">
        <v>68218</v>
      </c>
      <c r="Y62">
        <v>69793</v>
      </c>
      <c r="Z62">
        <v>70054</v>
      </c>
      <c r="AA62">
        <v>71073</v>
      </c>
      <c r="AB62">
        <v>71944</v>
      </c>
      <c r="AC62">
        <v>72736</v>
      </c>
      <c r="AD62">
        <v>74118</v>
      </c>
      <c r="AE62">
        <v>76935</v>
      </c>
      <c r="AF62">
        <v>77608</v>
      </c>
      <c r="AG62">
        <v>100</v>
      </c>
      <c r="AH62" s="20">
        <f t="shared" si="4"/>
        <v>98.305456139069463</v>
      </c>
      <c r="AI62" s="20">
        <f t="shared" si="5"/>
        <v>99.653787159447816</v>
      </c>
      <c r="AJ62" s="20">
        <f t="shared" si="6"/>
        <v>101.95456869476298</v>
      </c>
      <c r="AK62" s="20">
        <f t="shared" si="7"/>
        <v>102.33584106347236</v>
      </c>
      <c r="AL62" s="20">
        <f t="shared" si="8"/>
        <v>103.82441019647943</v>
      </c>
      <c r="AM62" s="20">
        <f t="shared" si="9"/>
        <v>105.09677890585056</v>
      </c>
      <c r="AN62" s="20">
        <f t="shared" si="10"/>
        <v>106.25374333503761</v>
      </c>
      <c r="AO62" s="20">
        <f t="shared" si="11"/>
        <v>108.2725878314221</v>
      </c>
      <c r="AP62" s="20">
        <f t="shared" si="12"/>
        <v>112.38769994887153</v>
      </c>
      <c r="AQ62" s="20">
        <f t="shared" si="13"/>
        <v>113.37082755094588</v>
      </c>
    </row>
    <row r="63" spans="1:43" x14ac:dyDescent="0.35">
      <c r="A63" t="str">
        <f t="shared" si="1"/>
        <v>03_Activités juridiques, comptables, de gestion, d'architecture, d'ingénierie, de contrôle et d'analyses techniques</v>
      </c>
      <c r="B63" t="s">
        <v>77</v>
      </c>
      <c r="C63" t="str">
        <f>INDEX(PDC!$F$1:$G$40,MATCH(URSSAF!D63,PDC!F:F,0),MATCH(PDC!$G$1,PDC!$F$1:$G$1,0))</f>
        <v>Activités juridiques, comptables, de gestion, d'architecture, d'ingénierie, de contrôle et d'analyses techniques</v>
      </c>
      <c r="D63" t="s">
        <v>204</v>
      </c>
      <c r="E63" t="s">
        <v>249</v>
      </c>
      <c r="F63">
        <v>394</v>
      </c>
      <c r="G63">
        <v>1750</v>
      </c>
      <c r="J63" t="str">
        <f t="shared" si="2"/>
        <v>0059_Hébergement médico-social et social et action sociale sans hébergement</v>
      </c>
      <c r="K63" t="s">
        <v>145</v>
      </c>
      <c r="L63" t="str">
        <f>INDEX(PDC!$F$1:$G$40,MATCH(URSSAF!M63,PDC!F:F,0),MATCH(PDC!$G$1,PDC!$F$1:$G$1,0))</f>
        <v>Hébergement médico-social et social et action sociale sans hébergement</v>
      </c>
      <c r="M63" t="str">
        <f t="shared" si="14"/>
        <v>QB</v>
      </c>
      <c r="N63" t="s">
        <v>256</v>
      </c>
      <c r="O63">
        <v>5</v>
      </c>
      <c r="P63">
        <v>57</v>
      </c>
      <c r="S63" t="str">
        <f t="shared" si="3"/>
        <v>8409_Tous secteurs</v>
      </c>
      <c r="T63" t="s">
        <v>119</v>
      </c>
      <c r="U63" t="s">
        <v>71</v>
      </c>
      <c r="V63">
        <v>196013</v>
      </c>
      <c r="W63">
        <v>191175</v>
      </c>
      <c r="X63">
        <v>194481</v>
      </c>
      <c r="Y63">
        <v>194417</v>
      </c>
      <c r="Z63">
        <v>193067</v>
      </c>
      <c r="AA63">
        <v>193649</v>
      </c>
      <c r="AB63">
        <v>192866</v>
      </c>
      <c r="AC63">
        <v>193139</v>
      </c>
      <c r="AD63">
        <v>194975</v>
      </c>
      <c r="AE63">
        <v>197339</v>
      </c>
      <c r="AF63">
        <v>199766</v>
      </c>
      <c r="AG63">
        <v>100</v>
      </c>
      <c r="AH63" s="20">
        <f t="shared" si="4"/>
        <v>97.531796360445483</v>
      </c>
      <c r="AI63" s="20">
        <f t="shared" si="5"/>
        <v>99.218419186482535</v>
      </c>
      <c r="AJ63" s="20">
        <f t="shared" si="6"/>
        <v>99.18576829087867</v>
      </c>
      <c r="AK63" s="20">
        <f t="shared" si="7"/>
        <v>98.497038461734675</v>
      </c>
      <c r="AL63" s="20">
        <f t="shared" si="8"/>
        <v>98.793957543632317</v>
      </c>
      <c r="AM63" s="20">
        <f t="shared" si="9"/>
        <v>98.394494242728797</v>
      </c>
      <c r="AN63" s="20">
        <f t="shared" si="10"/>
        <v>98.533770719289024</v>
      </c>
      <c r="AO63" s="20">
        <f t="shared" si="11"/>
        <v>99.470443286924848</v>
      </c>
      <c r="AP63" s="20">
        <f t="shared" si="12"/>
        <v>100.67648574329253</v>
      </c>
      <c r="AQ63" s="20">
        <f t="shared" si="13"/>
        <v>101.91466892502028</v>
      </c>
    </row>
    <row r="64" spans="1:43" x14ac:dyDescent="0.35">
      <c r="A64" t="str">
        <f t="shared" si="1"/>
        <v>03_Recherche-développement scientifique</v>
      </c>
      <c r="B64" t="s">
        <v>77</v>
      </c>
      <c r="C64" t="str">
        <f>INDEX(PDC!$F$1:$G$40,MATCH(URSSAF!D64,PDC!F:F,0),MATCH(PDC!$G$1,PDC!$F$1:$G$1,0))</f>
        <v>Recherche-développement scientifique</v>
      </c>
      <c r="D64" t="s">
        <v>205</v>
      </c>
      <c r="E64" t="s">
        <v>250</v>
      </c>
      <c r="F64">
        <v>6</v>
      </c>
      <c r="G64">
        <v>56</v>
      </c>
      <c r="J64" t="str">
        <f t="shared" si="2"/>
        <v>0059_Arts, spectacles et activités récréatives</v>
      </c>
      <c r="K64" t="s">
        <v>145</v>
      </c>
      <c r="L64" t="str">
        <f>INDEX(PDC!$F$1:$G$40,MATCH(URSSAF!M64,PDC!F:F,0),MATCH(PDC!$G$1,PDC!$F$1:$G$1,0))</f>
        <v>Arts, spectacles et activités récréatives</v>
      </c>
      <c r="M64" t="str">
        <f t="shared" si="14"/>
        <v>RZ</v>
      </c>
      <c r="N64" t="s">
        <v>257</v>
      </c>
      <c r="O64">
        <v>44</v>
      </c>
      <c r="P64">
        <v>89</v>
      </c>
      <c r="S64" t="str">
        <f t="shared" si="3"/>
        <v>8409_Commerce</v>
      </c>
      <c r="T64" t="s">
        <v>119</v>
      </c>
      <c r="U64" t="s">
        <v>68</v>
      </c>
      <c r="V64">
        <v>28836</v>
      </c>
      <c r="W64">
        <v>27502</v>
      </c>
      <c r="X64">
        <v>27336</v>
      </c>
      <c r="Y64">
        <v>27390</v>
      </c>
      <c r="Z64">
        <v>27277</v>
      </c>
      <c r="AA64">
        <v>27069</v>
      </c>
      <c r="AB64">
        <v>26944</v>
      </c>
      <c r="AC64">
        <v>26867</v>
      </c>
      <c r="AD64">
        <v>26974</v>
      </c>
      <c r="AE64">
        <v>26887</v>
      </c>
      <c r="AF64">
        <v>27160</v>
      </c>
      <c r="AG64">
        <v>100</v>
      </c>
      <c r="AH64" s="20">
        <f t="shared" si="4"/>
        <v>95.373838257733382</v>
      </c>
      <c r="AI64" s="20">
        <f t="shared" si="5"/>
        <v>94.79816895547232</v>
      </c>
      <c r="AJ64" s="20">
        <f t="shared" si="6"/>
        <v>94.98543487307532</v>
      </c>
      <c r="AK64" s="20">
        <f t="shared" si="7"/>
        <v>94.593563601054242</v>
      </c>
      <c r="AL64" s="20">
        <f t="shared" si="8"/>
        <v>93.872243029546397</v>
      </c>
      <c r="AM64" s="20">
        <f t="shared" si="9"/>
        <v>93.438757109169089</v>
      </c>
      <c r="AN64" s="20">
        <f t="shared" si="10"/>
        <v>93.171729782216673</v>
      </c>
      <c r="AO64" s="20">
        <f t="shared" si="11"/>
        <v>93.542793730059643</v>
      </c>
      <c r="AP64" s="20">
        <f t="shared" si="12"/>
        <v>93.241087529477042</v>
      </c>
      <c r="AQ64" s="20">
        <f t="shared" si="13"/>
        <v>94.187820779581074</v>
      </c>
    </row>
    <row r="65" spans="1:43" x14ac:dyDescent="0.35">
      <c r="A65" t="str">
        <f t="shared" si="1"/>
        <v>03_Autres activités spécialisées, scientifiques et techniques</v>
      </c>
      <c r="B65" t="s">
        <v>77</v>
      </c>
      <c r="C65" t="str">
        <f>INDEX(PDC!$F$1:$G$40,MATCH(URSSAF!D65,PDC!F:F,0),MATCH(PDC!$G$1,PDC!$F$1:$G$1,0))</f>
        <v>Autres activités spécialisées, scientifiques et techniques</v>
      </c>
      <c r="D65" t="s">
        <v>206</v>
      </c>
      <c r="E65" t="s">
        <v>251</v>
      </c>
      <c r="F65">
        <v>99</v>
      </c>
      <c r="G65">
        <v>513</v>
      </c>
      <c r="J65" t="str">
        <f t="shared" si="2"/>
        <v xml:space="preserve">0059_Autres activités de services </v>
      </c>
      <c r="K65" t="s">
        <v>145</v>
      </c>
      <c r="L65" t="str">
        <f>INDEX(PDC!$F$1:$G$40,MATCH(URSSAF!M65,PDC!F:F,0),MATCH(PDC!$G$1,PDC!$F$1:$G$1,0))</f>
        <v xml:space="preserve">Autres activités de services </v>
      </c>
      <c r="M65" t="str">
        <f t="shared" si="14"/>
        <v>SZ</v>
      </c>
      <c r="N65" t="s">
        <v>258</v>
      </c>
      <c r="O65">
        <v>58</v>
      </c>
      <c r="P65">
        <v>211</v>
      </c>
      <c r="S65" t="str">
        <f t="shared" si="3"/>
        <v>8409_Construction</v>
      </c>
      <c r="T65" t="s">
        <v>119</v>
      </c>
      <c r="U65" t="s">
        <v>270</v>
      </c>
      <c r="V65">
        <v>14113</v>
      </c>
      <c r="W65">
        <v>13528</v>
      </c>
      <c r="X65">
        <v>13597</v>
      </c>
      <c r="Y65">
        <v>13340</v>
      </c>
      <c r="Z65">
        <v>13280</v>
      </c>
      <c r="AA65">
        <v>13187</v>
      </c>
      <c r="AB65">
        <v>12989</v>
      </c>
      <c r="AC65">
        <v>12577</v>
      </c>
      <c r="AD65">
        <v>12531</v>
      </c>
      <c r="AE65">
        <v>12313</v>
      </c>
      <c r="AF65">
        <v>12511</v>
      </c>
      <c r="AG65">
        <v>100</v>
      </c>
      <c r="AH65" s="20">
        <f t="shared" si="4"/>
        <v>95.854885566498979</v>
      </c>
      <c r="AI65" s="20">
        <f t="shared" si="5"/>
        <v>96.343796499681147</v>
      </c>
      <c r="AJ65" s="20">
        <f t="shared" si="6"/>
        <v>94.522780415220012</v>
      </c>
      <c r="AK65" s="20">
        <f t="shared" si="7"/>
        <v>94.097640473322471</v>
      </c>
      <c r="AL65" s="20">
        <f t="shared" si="8"/>
        <v>93.438673563381286</v>
      </c>
      <c r="AM65" s="20">
        <f t="shared" si="9"/>
        <v>92.035711755119394</v>
      </c>
      <c r="AN65" s="20">
        <f t="shared" si="10"/>
        <v>89.11641748742295</v>
      </c>
      <c r="AO65" s="20">
        <f t="shared" si="11"/>
        <v>88.7904768653015</v>
      </c>
      <c r="AP65" s="20">
        <f t="shared" si="12"/>
        <v>87.245801743073756</v>
      </c>
      <c r="AQ65" s="20">
        <f t="shared" si="13"/>
        <v>88.648763551335648</v>
      </c>
    </row>
    <row r="66" spans="1:43" x14ac:dyDescent="0.35">
      <c r="A66" t="str">
        <f t="shared" si="1"/>
        <v>03_Activités de services administratifs et de soutien</v>
      </c>
      <c r="B66" t="s">
        <v>77</v>
      </c>
      <c r="C66" t="str">
        <f>INDEX(PDC!$F$1:$G$40,MATCH(URSSAF!D66,PDC!F:F,0),MATCH(PDC!$G$1,PDC!$F$1:$G$1,0))</f>
        <v>Activités de services administratifs et de soutien</v>
      </c>
      <c r="D66" t="s">
        <v>207</v>
      </c>
      <c r="E66" t="s">
        <v>252</v>
      </c>
      <c r="F66">
        <v>602</v>
      </c>
      <c r="G66">
        <v>6064</v>
      </c>
      <c r="J66" t="str">
        <f t="shared" si="2"/>
        <v xml:space="preserve">0063_Industries extractives </v>
      </c>
      <c r="K66" t="s">
        <v>165</v>
      </c>
      <c r="L66" t="str">
        <f>INDEX(PDC!$F$1:$G$40,MATCH(URSSAF!M66,PDC!F:F,0),MATCH(PDC!$G$1,PDC!$F$1:$G$1,0))</f>
        <v xml:space="preserve">Industries extractives </v>
      </c>
      <c r="M66" t="str">
        <f t="shared" si="14"/>
        <v>BZ</v>
      </c>
      <c r="N66" t="s">
        <v>225</v>
      </c>
      <c r="O66">
        <v>4</v>
      </c>
      <c r="P66">
        <v>6</v>
      </c>
      <c r="S66" t="str">
        <f t="shared" si="3"/>
        <v>8409_Industrie</v>
      </c>
      <c r="T66" t="s">
        <v>119</v>
      </c>
      <c r="U66" t="s">
        <v>66</v>
      </c>
      <c r="V66">
        <v>45489</v>
      </c>
      <c r="W66">
        <v>43922</v>
      </c>
      <c r="X66">
        <v>44364</v>
      </c>
      <c r="Y66">
        <v>44000</v>
      </c>
      <c r="Z66">
        <v>43928</v>
      </c>
      <c r="AA66">
        <v>43111</v>
      </c>
      <c r="AB66">
        <v>42441</v>
      </c>
      <c r="AC66">
        <v>41911</v>
      </c>
      <c r="AD66">
        <v>41455</v>
      </c>
      <c r="AE66">
        <v>41557</v>
      </c>
      <c r="AF66">
        <v>42190</v>
      </c>
      <c r="AG66">
        <v>100</v>
      </c>
      <c r="AH66" s="20">
        <f t="shared" si="4"/>
        <v>96.555211149948335</v>
      </c>
      <c r="AI66" s="20">
        <f t="shared" si="5"/>
        <v>97.526874629031198</v>
      </c>
      <c r="AJ66" s="20">
        <f t="shared" si="6"/>
        <v>96.726681175668844</v>
      </c>
      <c r="AK66" s="20">
        <f t="shared" si="7"/>
        <v>96.568401151926835</v>
      </c>
      <c r="AL66" s="20">
        <f t="shared" si="8"/>
        <v>94.772362549187719</v>
      </c>
      <c r="AM66" s="20">
        <f t="shared" si="9"/>
        <v>93.299478994921856</v>
      </c>
      <c r="AN66" s="20">
        <f t="shared" si="10"/>
        <v>92.134362153487658</v>
      </c>
      <c r="AO66" s="20">
        <f t="shared" si="11"/>
        <v>91.13192200312163</v>
      </c>
      <c r="AP66" s="20">
        <f t="shared" si="12"/>
        <v>91.356152036756143</v>
      </c>
      <c r="AQ66" s="20">
        <f t="shared" si="13"/>
        <v>92.747697245487927</v>
      </c>
    </row>
    <row r="67" spans="1:43" x14ac:dyDescent="0.35">
      <c r="A67" t="str">
        <f t="shared" si="1"/>
        <v>03_Administration publique</v>
      </c>
      <c r="B67" t="s">
        <v>77</v>
      </c>
      <c r="C67" t="str">
        <f>INDEX(PDC!$F$1:$G$40,MATCH(URSSAF!D67,PDC!F:F,0),MATCH(PDC!$G$1,PDC!$F$1:$G$1,0))</f>
        <v>Administration publique</v>
      </c>
      <c r="D67" t="s">
        <v>208</v>
      </c>
      <c r="E67" t="s">
        <v>253</v>
      </c>
      <c r="F67">
        <v>27</v>
      </c>
      <c r="G67">
        <v>707</v>
      </c>
      <c r="J67" t="str">
        <f t="shared" ref="J67:J130" si="15">K67&amp;"_"&amp;L67</f>
        <v>0063_Fabrication de denrées alimentaires, de boissons et de produits à base de tabac</v>
      </c>
      <c r="K67" t="s">
        <v>165</v>
      </c>
      <c r="L67" t="str">
        <f>INDEX(PDC!$F$1:$G$40,MATCH(URSSAF!M67,PDC!F:F,0),MATCH(PDC!$G$1,PDC!$F$1:$G$1,0))</f>
        <v>Fabrication de denrées alimentaires, de boissons et de produits à base de tabac</v>
      </c>
      <c r="M67" t="str">
        <f t="shared" si="14"/>
        <v>CA</v>
      </c>
      <c r="N67" t="s">
        <v>226</v>
      </c>
      <c r="O67">
        <v>50</v>
      </c>
      <c r="P67">
        <v>477</v>
      </c>
      <c r="S67" t="str">
        <f t="shared" si="3"/>
        <v>8409_Services</v>
      </c>
      <c r="T67" t="s">
        <v>119</v>
      </c>
      <c r="U67" t="s">
        <v>67</v>
      </c>
      <c r="V67">
        <v>107575</v>
      </c>
      <c r="W67">
        <v>106223</v>
      </c>
      <c r="X67">
        <v>109184</v>
      </c>
      <c r="Y67">
        <v>109687</v>
      </c>
      <c r="Z67">
        <v>108582</v>
      </c>
      <c r="AA67">
        <v>110282</v>
      </c>
      <c r="AB67">
        <v>110492</v>
      </c>
      <c r="AC67">
        <v>111784</v>
      </c>
      <c r="AD67">
        <v>114015</v>
      </c>
      <c r="AE67">
        <v>116582</v>
      </c>
      <c r="AF67">
        <v>117905</v>
      </c>
      <c r="AG67">
        <v>100</v>
      </c>
      <c r="AH67" s="20">
        <f t="shared" si="4"/>
        <v>98.743202416918436</v>
      </c>
      <c r="AI67" s="20">
        <f t="shared" si="5"/>
        <v>101.49570067394841</v>
      </c>
      <c r="AJ67" s="20">
        <f t="shared" si="6"/>
        <v>101.96328143155938</v>
      </c>
      <c r="AK67" s="20">
        <f t="shared" si="7"/>
        <v>100.9360910992331</v>
      </c>
      <c r="AL67" s="20">
        <f t="shared" si="8"/>
        <v>102.51638391819661</v>
      </c>
      <c r="AM67" s="20">
        <f t="shared" si="9"/>
        <v>102.71159656053916</v>
      </c>
      <c r="AN67" s="20">
        <f t="shared" si="10"/>
        <v>103.91261910295142</v>
      </c>
      <c r="AO67" s="20">
        <f t="shared" si="11"/>
        <v>105.98652103183825</v>
      </c>
      <c r="AP67" s="20">
        <f t="shared" si="12"/>
        <v>108.37276318847316</v>
      </c>
      <c r="AQ67" s="20">
        <f t="shared" si="13"/>
        <v>109.60260283523124</v>
      </c>
    </row>
    <row r="68" spans="1:43" x14ac:dyDescent="0.35">
      <c r="A68" t="str">
        <f t="shared" ref="A68:A131" si="16">B68&amp;"_"&amp;C68</f>
        <v>03_Enseignement</v>
      </c>
      <c r="B68" t="s">
        <v>77</v>
      </c>
      <c r="C68" t="str">
        <f>INDEX(PDC!$F$1:$G$40,MATCH(URSSAF!D68,PDC!F:F,0),MATCH(PDC!$G$1,PDC!$F$1:$G$1,0))</f>
        <v>Enseignement</v>
      </c>
      <c r="D68" t="s">
        <v>209</v>
      </c>
      <c r="E68" t="s">
        <v>254</v>
      </c>
      <c r="F68">
        <v>134</v>
      </c>
      <c r="G68">
        <v>954</v>
      </c>
      <c r="J68" t="str">
        <f t="shared" si="15"/>
        <v>0063_Fabrication de textiles, industries de l'habillement, industrie du cuir et de la chaussure</v>
      </c>
      <c r="K68" t="s">
        <v>165</v>
      </c>
      <c r="L68" t="str">
        <f>INDEX(PDC!$F$1:$G$40,MATCH(URSSAF!M68,PDC!F:F,0),MATCH(PDC!$G$1,PDC!$F$1:$G$1,0))</f>
        <v>Fabrication de textiles, industries de l'habillement, industrie du cuir et de la chaussure</v>
      </c>
      <c r="M68" t="str">
        <f t="shared" ref="M68:M131" si="17">LEFT(N68,2)</f>
        <v>CB</v>
      </c>
      <c r="N68" t="s">
        <v>227</v>
      </c>
      <c r="O68">
        <v>2</v>
      </c>
      <c r="P68">
        <v>8</v>
      </c>
      <c r="S68" t="str">
        <f t="shared" ref="S68:S131" si="18">T68&amp;"_"&amp;U68</f>
        <v>8410_Tous secteurs</v>
      </c>
      <c r="T68" t="s">
        <v>121</v>
      </c>
      <c r="U68" t="s">
        <v>71</v>
      </c>
      <c r="V68">
        <v>17184</v>
      </c>
      <c r="W68">
        <v>16784</v>
      </c>
      <c r="X68">
        <v>17364</v>
      </c>
      <c r="Y68">
        <v>17511</v>
      </c>
      <c r="Z68">
        <v>17199</v>
      </c>
      <c r="AA68">
        <v>17420</v>
      </c>
      <c r="AB68">
        <v>17405</v>
      </c>
      <c r="AC68">
        <v>17635</v>
      </c>
      <c r="AD68">
        <v>18142</v>
      </c>
      <c r="AE68">
        <v>17816</v>
      </c>
      <c r="AF68">
        <v>17936</v>
      </c>
      <c r="AG68">
        <v>100</v>
      </c>
      <c r="AH68" s="20">
        <f t="shared" ref="AH68:AH131" si="19">$AG68+(W68-$V68)/$V68*100</f>
        <v>97.672253258845444</v>
      </c>
      <c r="AI68" s="20">
        <f t="shared" ref="AI68:AI131" si="20">$AG68+(X68-$V68)/$V68*100</f>
        <v>101.04748603351955</v>
      </c>
      <c r="AJ68" s="20">
        <f t="shared" ref="AJ68:AJ131" si="21">$AG68+(Y68-$V68)/$V68*100</f>
        <v>101.90293296089385</v>
      </c>
      <c r="AK68" s="20">
        <f t="shared" ref="AK68:AK131" si="22">$AG68+(Z68-$V68)/$V68*100</f>
        <v>100.08729050279329</v>
      </c>
      <c r="AL68" s="20">
        <f t="shared" ref="AL68:AL131" si="23">$AG68+(AA68-$V68)/$V68*100</f>
        <v>101.37337057728119</v>
      </c>
      <c r="AM68" s="20">
        <f t="shared" ref="AM68:AM131" si="24">$AG68+(AB68-$V68)/$V68*100</f>
        <v>101.2860800744879</v>
      </c>
      <c r="AN68" s="20">
        <f t="shared" ref="AN68:AN131" si="25">$AG68+(AC68-$V68)/$V68*100</f>
        <v>102.62453445065177</v>
      </c>
      <c r="AO68" s="20">
        <f t="shared" ref="AO68:AO131" si="26">$AG68+(AD68-$V68)/$V68*100</f>
        <v>105.57495344506518</v>
      </c>
      <c r="AP68" s="20">
        <f t="shared" ref="AP68:AP131" si="27">$AG68+(AE68-$V68)/$V68*100</f>
        <v>103.6778398510242</v>
      </c>
      <c r="AQ68" s="20">
        <f t="shared" ref="AQ68:AQ131" si="28">$AG68+(AF68-$V68)/$V68*100</f>
        <v>104.37616387337057</v>
      </c>
    </row>
    <row r="69" spans="1:43" x14ac:dyDescent="0.35">
      <c r="A69" t="str">
        <f t="shared" si="16"/>
        <v>03_Activités pour la santé humaine</v>
      </c>
      <c r="B69" t="s">
        <v>77</v>
      </c>
      <c r="C69" t="str">
        <f>INDEX(PDC!$F$1:$G$40,MATCH(URSSAF!D69,PDC!F:F,0),MATCH(PDC!$G$1,PDC!$F$1:$G$1,0))</f>
        <v>Activités pour la santé humaine</v>
      </c>
      <c r="D69" t="s">
        <v>210</v>
      </c>
      <c r="E69" t="s">
        <v>255</v>
      </c>
      <c r="F69">
        <v>484</v>
      </c>
      <c r="G69">
        <v>1943</v>
      </c>
      <c r="J69" t="str">
        <f t="shared" si="15"/>
        <v xml:space="preserve">0063_Travail du bois, industries du papier et imprimerie </v>
      </c>
      <c r="K69" t="s">
        <v>165</v>
      </c>
      <c r="L69" t="str">
        <f>INDEX(PDC!$F$1:$G$40,MATCH(URSSAF!M69,PDC!F:F,0),MATCH(PDC!$G$1,PDC!$F$1:$G$1,0))</f>
        <v xml:space="preserve">Travail du bois, industries du papier et imprimerie </v>
      </c>
      <c r="M69" t="str">
        <f t="shared" si="17"/>
        <v>CC</v>
      </c>
      <c r="N69" t="s">
        <v>228</v>
      </c>
      <c r="O69">
        <v>6</v>
      </c>
      <c r="P69">
        <v>40</v>
      </c>
      <c r="S69" t="str">
        <f t="shared" si="18"/>
        <v>8410_Commerce</v>
      </c>
      <c r="T69" t="s">
        <v>121</v>
      </c>
      <c r="U69" t="s">
        <v>68</v>
      </c>
      <c r="V69">
        <v>2875</v>
      </c>
      <c r="W69">
        <v>2823</v>
      </c>
      <c r="X69">
        <v>2850</v>
      </c>
      <c r="Y69">
        <v>2880</v>
      </c>
      <c r="Z69">
        <v>2839</v>
      </c>
      <c r="AA69">
        <v>2827</v>
      </c>
      <c r="AB69">
        <v>2811</v>
      </c>
      <c r="AC69">
        <v>2752</v>
      </c>
      <c r="AD69">
        <v>2788</v>
      </c>
      <c r="AE69">
        <v>2808</v>
      </c>
      <c r="AF69">
        <v>2844</v>
      </c>
      <c r="AG69">
        <v>100</v>
      </c>
      <c r="AH69" s="20">
        <f t="shared" si="19"/>
        <v>98.19130434782609</v>
      </c>
      <c r="AI69" s="20">
        <f t="shared" si="20"/>
        <v>99.130434782608702</v>
      </c>
      <c r="AJ69" s="20">
        <f t="shared" si="21"/>
        <v>100.17391304347827</v>
      </c>
      <c r="AK69" s="20">
        <f t="shared" si="22"/>
        <v>98.747826086956522</v>
      </c>
      <c r="AL69" s="20">
        <f t="shared" si="23"/>
        <v>98.330434782608691</v>
      </c>
      <c r="AM69" s="20">
        <f t="shared" si="24"/>
        <v>97.77391304347826</v>
      </c>
      <c r="AN69" s="20">
        <f t="shared" si="25"/>
        <v>95.721739130434784</v>
      </c>
      <c r="AO69" s="20">
        <f t="shared" si="26"/>
        <v>96.973913043478262</v>
      </c>
      <c r="AP69" s="20">
        <f t="shared" si="27"/>
        <v>97.669565217391309</v>
      </c>
      <c r="AQ69" s="20">
        <f t="shared" si="28"/>
        <v>98.921739130434787</v>
      </c>
    </row>
    <row r="70" spans="1:43" x14ac:dyDescent="0.35">
      <c r="A70" t="str">
        <f t="shared" si="16"/>
        <v>03_Hébergement médico-social et social et action sociale sans hébergement</v>
      </c>
      <c r="B70" t="s">
        <v>77</v>
      </c>
      <c r="C70" t="str">
        <f>INDEX(PDC!$F$1:$G$40,MATCH(URSSAF!D70,PDC!F:F,0),MATCH(PDC!$G$1,PDC!$F$1:$G$1,0))</f>
        <v>Hébergement médico-social et social et action sociale sans hébergement</v>
      </c>
      <c r="D70" t="s">
        <v>211</v>
      </c>
      <c r="E70" t="s">
        <v>256</v>
      </c>
      <c r="F70">
        <v>235</v>
      </c>
      <c r="G70">
        <v>6010</v>
      </c>
      <c r="J70" t="str">
        <f t="shared" si="15"/>
        <v>0063_Fabrication de produits en caoutchouc et en plastique ainsi que d'autres produits minéraux non métalliques</v>
      </c>
      <c r="K70" t="s">
        <v>165</v>
      </c>
      <c r="L70" t="str">
        <f>INDEX(PDC!$F$1:$G$40,MATCH(URSSAF!M70,PDC!F:F,0),MATCH(PDC!$G$1,PDC!$F$1:$G$1,0))</f>
        <v>Fabrication de produits en caoutchouc et en plastique ainsi que d'autres produits minéraux non métalliques</v>
      </c>
      <c r="M70" t="str">
        <f t="shared" si="17"/>
        <v>CG</v>
      </c>
      <c r="N70" t="s">
        <v>231</v>
      </c>
      <c r="O70">
        <v>7</v>
      </c>
      <c r="P70">
        <v>139</v>
      </c>
      <c r="S70" t="str">
        <f t="shared" si="18"/>
        <v>8410_Construction</v>
      </c>
      <c r="T70" t="s">
        <v>121</v>
      </c>
      <c r="U70" t="s">
        <v>270</v>
      </c>
      <c r="V70">
        <v>1438</v>
      </c>
      <c r="W70">
        <v>1270</v>
      </c>
      <c r="X70">
        <v>1337</v>
      </c>
      <c r="Y70">
        <v>1327</v>
      </c>
      <c r="Z70">
        <v>1292</v>
      </c>
      <c r="AA70">
        <v>1305</v>
      </c>
      <c r="AB70">
        <v>1274</v>
      </c>
      <c r="AC70">
        <v>1138</v>
      </c>
      <c r="AD70">
        <v>1148</v>
      </c>
      <c r="AE70">
        <v>1197</v>
      </c>
      <c r="AF70">
        <v>1210</v>
      </c>
      <c r="AG70">
        <v>100</v>
      </c>
      <c r="AH70" s="20">
        <f t="shared" si="19"/>
        <v>88.317107093184973</v>
      </c>
      <c r="AI70" s="20">
        <f t="shared" si="20"/>
        <v>92.976356050069541</v>
      </c>
      <c r="AJ70" s="20">
        <f t="shared" si="21"/>
        <v>92.280945757997216</v>
      </c>
      <c r="AK70" s="20">
        <f t="shared" si="22"/>
        <v>89.847009735744095</v>
      </c>
      <c r="AL70" s="20">
        <f t="shared" si="23"/>
        <v>90.751043115438108</v>
      </c>
      <c r="AM70" s="20">
        <f t="shared" si="24"/>
        <v>88.595271210013905</v>
      </c>
      <c r="AN70" s="20">
        <f t="shared" si="25"/>
        <v>79.137691237830325</v>
      </c>
      <c r="AO70" s="20">
        <f t="shared" si="26"/>
        <v>79.833101529902649</v>
      </c>
      <c r="AP70" s="20">
        <f t="shared" si="27"/>
        <v>83.240611961057027</v>
      </c>
      <c r="AQ70" s="20">
        <f t="shared" si="28"/>
        <v>84.14464534075104</v>
      </c>
    </row>
    <row r="71" spans="1:43" x14ac:dyDescent="0.35">
      <c r="A71" t="str">
        <f t="shared" si="16"/>
        <v>03_Arts, spectacles et activités récréatives</v>
      </c>
      <c r="B71" t="s">
        <v>77</v>
      </c>
      <c r="C71" t="str">
        <f>INDEX(PDC!$F$1:$G$40,MATCH(URSSAF!D71,PDC!F:F,0),MATCH(PDC!$G$1,PDC!$F$1:$G$1,0))</f>
        <v>Arts, spectacles et activités récréatives</v>
      </c>
      <c r="D71" t="s">
        <v>212</v>
      </c>
      <c r="E71" t="s">
        <v>257</v>
      </c>
      <c r="F71">
        <v>297</v>
      </c>
      <c r="G71">
        <v>1017</v>
      </c>
      <c r="J71" t="str">
        <f t="shared" si="15"/>
        <v>0063_Métallurgie et fabrication de produits métalliques à l'exception des machines et des équipements</v>
      </c>
      <c r="K71" t="s">
        <v>165</v>
      </c>
      <c r="L71" t="str">
        <f>INDEX(PDC!$F$1:$G$40,MATCH(URSSAF!M71,PDC!F:F,0),MATCH(PDC!$G$1,PDC!$F$1:$G$1,0))</f>
        <v>Métallurgie et fabrication de produits métalliques à l'exception des machines et des équipements</v>
      </c>
      <c r="M71" t="str">
        <f t="shared" si="17"/>
        <v>CH</v>
      </c>
      <c r="N71" t="s">
        <v>232</v>
      </c>
      <c r="O71">
        <v>5</v>
      </c>
      <c r="P71">
        <v>29</v>
      </c>
      <c r="S71" t="str">
        <f t="shared" si="18"/>
        <v>8410_Industrie</v>
      </c>
      <c r="T71" t="s">
        <v>121</v>
      </c>
      <c r="U71" t="s">
        <v>66</v>
      </c>
      <c r="V71">
        <v>6643</v>
      </c>
      <c r="W71">
        <v>6289</v>
      </c>
      <c r="X71">
        <v>6240</v>
      </c>
      <c r="Y71">
        <v>6324</v>
      </c>
      <c r="Z71">
        <v>6264</v>
      </c>
      <c r="AA71">
        <v>6189</v>
      </c>
      <c r="AB71">
        <v>6305</v>
      </c>
      <c r="AC71">
        <v>6343</v>
      </c>
      <c r="AD71">
        <v>6406</v>
      </c>
      <c r="AE71">
        <v>6335</v>
      </c>
      <c r="AF71">
        <v>6329</v>
      </c>
      <c r="AG71">
        <v>100</v>
      </c>
      <c r="AH71" s="20">
        <f t="shared" si="19"/>
        <v>94.671082342315216</v>
      </c>
      <c r="AI71" s="20">
        <f t="shared" si="20"/>
        <v>93.933463796477497</v>
      </c>
      <c r="AJ71" s="20">
        <f t="shared" si="21"/>
        <v>95.197952732199312</v>
      </c>
      <c r="AK71" s="20">
        <f t="shared" si="22"/>
        <v>94.294746349540873</v>
      </c>
      <c r="AL71" s="20">
        <f t="shared" si="23"/>
        <v>93.165738371217827</v>
      </c>
      <c r="AM71" s="20">
        <f t="shared" si="24"/>
        <v>94.911937377690805</v>
      </c>
      <c r="AN71" s="20">
        <f t="shared" si="25"/>
        <v>95.483968086707819</v>
      </c>
      <c r="AO71" s="20">
        <f t="shared" si="26"/>
        <v>96.432334788499176</v>
      </c>
      <c r="AP71" s="20">
        <f t="shared" si="27"/>
        <v>95.363540569020017</v>
      </c>
      <c r="AQ71" s="20">
        <f t="shared" si="28"/>
        <v>95.27321993075418</v>
      </c>
    </row>
    <row r="72" spans="1:43" x14ac:dyDescent="0.35">
      <c r="A72" t="str">
        <f t="shared" si="16"/>
        <v xml:space="preserve">03_Autres activités de services </v>
      </c>
      <c r="B72" t="s">
        <v>77</v>
      </c>
      <c r="C72" t="str">
        <f>INDEX(PDC!$F$1:$G$40,MATCH(URSSAF!D72,PDC!F:F,0),MATCH(PDC!$G$1,PDC!$F$1:$G$1,0))</f>
        <v xml:space="preserve">Autres activités de services </v>
      </c>
      <c r="D72" t="s">
        <v>213</v>
      </c>
      <c r="E72" t="s">
        <v>258</v>
      </c>
      <c r="F72">
        <v>563</v>
      </c>
      <c r="G72">
        <v>2454</v>
      </c>
      <c r="J72" t="str">
        <f t="shared" si="15"/>
        <v>0063_Fabrication de machines et équipements n.c.a.</v>
      </c>
      <c r="K72" t="s">
        <v>165</v>
      </c>
      <c r="L72" t="str">
        <f>INDEX(PDC!$F$1:$G$40,MATCH(URSSAF!M72,PDC!F:F,0),MATCH(PDC!$G$1,PDC!$F$1:$G$1,0))</f>
        <v>Fabrication de machines et équipements n.c.a.</v>
      </c>
      <c r="M72" t="str">
        <f t="shared" si="17"/>
        <v>CK</v>
      </c>
      <c r="N72" t="s">
        <v>235</v>
      </c>
      <c r="O72">
        <v>1</v>
      </c>
      <c r="P72">
        <v>53</v>
      </c>
      <c r="S72" t="str">
        <f t="shared" si="18"/>
        <v>8410_Services</v>
      </c>
      <c r="T72" t="s">
        <v>121</v>
      </c>
      <c r="U72" t="s">
        <v>67</v>
      </c>
      <c r="V72">
        <v>6228</v>
      </c>
      <c r="W72">
        <v>6402</v>
      </c>
      <c r="X72">
        <v>6937</v>
      </c>
      <c r="Y72">
        <v>6980</v>
      </c>
      <c r="Z72">
        <v>6804</v>
      </c>
      <c r="AA72">
        <v>7099</v>
      </c>
      <c r="AB72">
        <v>7015</v>
      </c>
      <c r="AC72">
        <v>7402</v>
      </c>
      <c r="AD72">
        <v>7800</v>
      </c>
      <c r="AE72">
        <v>7476</v>
      </c>
      <c r="AF72">
        <v>7553</v>
      </c>
      <c r="AG72">
        <v>100</v>
      </c>
      <c r="AH72" s="20">
        <f t="shared" si="19"/>
        <v>102.79383429672447</v>
      </c>
      <c r="AI72" s="20">
        <f t="shared" si="20"/>
        <v>111.38407193320488</v>
      </c>
      <c r="AJ72" s="20">
        <f t="shared" si="21"/>
        <v>112.07450224791265</v>
      </c>
      <c r="AK72" s="20">
        <f t="shared" si="22"/>
        <v>109.2485549132948</v>
      </c>
      <c r="AL72" s="20">
        <f t="shared" si="23"/>
        <v>113.98522800256904</v>
      </c>
      <c r="AM72" s="20">
        <f t="shared" si="24"/>
        <v>112.63648041104689</v>
      </c>
      <c r="AN72" s="20">
        <f t="shared" si="25"/>
        <v>118.85035324341683</v>
      </c>
      <c r="AO72" s="20">
        <f t="shared" si="26"/>
        <v>125.24084778420038</v>
      </c>
      <c r="AP72" s="20">
        <f t="shared" si="27"/>
        <v>120.03853564547205</v>
      </c>
      <c r="AQ72" s="20">
        <f t="shared" si="28"/>
        <v>121.27488760436736</v>
      </c>
    </row>
    <row r="73" spans="1:43" x14ac:dyDescent="0.35">
      <c r="A73" t="str">
        <f t="shared" si="16"/>
        <v>07_Tous secteurs</v>
      </c>
      <c r="B73" t="s">
        <v>79</v>
      </c>
      <c r="C73" t="str">
        <f>INDEX(PDC!$F$1:$G$40,MATCH(URSSAF!D73,PDC!F:F,0),MATCH(PDC!$G$1,PDC!$F$1:$G$1,0))</f>
        <v>Tous secteurs</v>
      </c>
      <c r="D73" t="s">
        <v>71</v>
      </c>
      <c r="E73" t="s">
        <v>71</v>
      </c>
      <c r="F73">
        <v>8282</v>
      </c>
      <c r="G73">
        <v>61454</v>
      </c>
      <c r="J73" t="str">
        <f t="shared" si="15"/>
        <v>0063_Fabrication de matériels de transport</v>
      </c>
      <c r="K73" t="s">
        <v>165</v>
      </c>
      <c r="L73" t="str">
        <f>INDEX(PDC!$F$1:$G$40,MATCH(URSSAF!M73,PDC!F:F,0),MATCH(PDC!$G$1,PDC!$F$1:$G$1,0))</f>
        <v>Fabrication de matériels de transport</v>
      </c>
      <c r="M73" t="str">
        <f t="shared" si="17"/>
        <v>CL</v>
      </c>
      <c r="N73" t="s">
        <v>236</v>
      </c>
      <c r="O73">
        <v>2</v>
      </c>
      <c r="P73">
        <v>2</v>
      </c>
      <c r="S73" t="str">
        <f t="shared" si="18"/>
        <v>8411_Tous secteurs</v>
      </c>
      <c r="T73" t="s">
        <v>123</v>
      </c>
      <c r="U73" t="s">
        <v>71</v>
      </c>
      <c r="V73">
        <v>11887</v>
      </c>
      <c r="W73">
        <v>12000</v>
      </c>
      <c r="X73">
        <v>12196</v>
      </c>
      <c r="Y73">
        <v>12176</v>
      </c>
      <c r="Z73">
        <v>12067</v>
      </c>
      <c r="AA73">
        <v>11804</v>
      </c>
      <c r="AB73">
        <v>11677</v>
      </c>
      <c r="AC73">
        <v>11955</v>
      </c>
      <c r="AD73">
        <v>12033</v>
      </c>
      <c r="AE73">
        <v>12550</v>
      </c>
      <c r="AF73">
        <v>12755</v>
      </c>
      <c r="AG73">
        <v>100</v>
      </c>
      <c r="AH73" s="20">
        <f t="shared" si="19"/>
        <v>100.95061832253722</v>
      </c>
      <c r="AI73" s="20">
        <f t="shared" si="20"/>
        <v>102.59947842180533</v>
      </c>
      <c r="AJ73" s="20">
        <f t="shared" si="21"/>
        <v>102.43122739126777</v>
      </c>
      <c r="AK73" s="20">
        <f t="shared" si="22"/>
        <v>101.51425927483805</v>
      </c>
      <c r="AL73" s="20">
        <f t="shared" si="23"/>
        <v>99.301758223269118</v>
      </c>
      <c r="AM73" s="20">
        <f t="shared" si="24"/>
        <v>98.233364179355604</v>
      </c>
      <c r="AN73" s="20">
        <f t="shared" si="25"/>
        <v>100.57205350382772</v>
      </c>
      <c r="AO73" s="20">
        <f t="shared" si="26"/>
        <v>101.2282325229242</v>
      </c>
      <c r="AP73" s="20">
        <f t="shared" si="27"/>
        <v>105.57752166232018</v>
      </c>
      <c r="AQ73" s="20">
        <f t="shared" si="28"/>
        <v>107.30209472533019</v>
      </c>
    </row>
    <row r="74" spans="1:43" x14ac:dyDescent="0.35">
      <c r="A74" t="str">
        <f t="shared" si="16"/>
        <v xml:space="preserve">07_Industries extractives </v>
      </c>
      <c r="B74" t="s">
        <v>79</v>
      </c>
      <c r="C74" t="str">
        <f>INDEX(PDC!$F$1:$G$40,MATCH(URSSAF!D74,PDC!F:F,0),MATCH(PDC!$G$1,PDC!$F$1:$G$1,0))</f>
        <v xml:space="preserve">Industries extractives </v>
      </c>
      <c r="D74" t="s">
        <v>180</v>
      </c>
      <c r="E74" t="s">
        <v>225</v>
      </c>
      <c r="F74">
        <v>13</v>
      </c>
      <c r="G74">
        <v>64</v>
      </c>
      <c r="J74" t="str">
        <f t="shared" si="15"/>
        <v>0063_Autres industries manufacturières ; réparation et installation de machines et d'équipements</v>
      </c>
      <c r="K74" t="s">
        <v>165</v>
      </c>
      <c r="L74" t="str">
        <f>INDEX(PDC!$F$1:$G$40,MATCH(URSSAF!M74,PDC!F:F,0),MATCH(PDC!$G$1,PDC!$F$1:$G$1,0))</f>
        <v>Autres industries manufacturières ; réparation et installation de machines et d'équipements</v>
      </c>
      <c r="M74" t="str">
        <f t="shared" si="17"/>
        <v>CM</v>
      </c>
      <c r="N74" t="s">
        <v>237</v>
      </c>
      <c r="O74">
        <v>5</v>
      </c>
      <c r="P74">
        <v>268</v>
      </c>
      <c r="S74" t="str">
        <f t="shared" si="18"/>
        <v>8411_Commerce</v>
      </c>
      <c r="T74" t="s">
        <v>123</v>
      </c>
      <c r="U74" t="s">
        <v>68</v>
      </c>
      <c r="V74">
        <v>1696</v>
      </c>
      <c r="W74">
        <v>1754</v>
      </c>
      <c r="X74">
        <v>1729</v>
      </c>
      <c r="Y74">
        <v>1775</v>
      </c>
      <c r="Z74">
        <v>1794</v>
      </c>
      <c r="AA74">
        <v>1753</v>
      </c>
      <c r="AB74">
        <v>1704</v>
      </c>
      <c r="AC74">
        <v>1746</v>
      </c>
      <c r="AD74">
        <v>1739</v>
      </c>
      <c r="AE74">
        <v>1845</v>
      </c>
      <c r="AF74">
        <v>1845</v>
      </c>
      <c r="AG74">
        <v>100</v>
      </c>
      <c r="AH74" s="20">
        <f t="shared" si="19"/>
        <v>103.41981132075472</v>
      </c>
      <c r="AI74" s="20">
        <f t="shared" si="20"/>
        <v>101.94575471698113</v>
      </c>
      <c r="AJ74" s="20">
        <f t="shared" si="21"/>
        <v>104.65801886792453</v>
      </c>
      <c r="AK74" s="20">
        <f t="shared" si="22"/>
        <v>105.77830188679245</v>
      </c>
      <c r="AL74" s="20">
        <f t="shared" si="23"/>
        <v>103.36084905660377</v>
      </c>
      <c r="AM74" s="20">
        <f t="shared" si="24"/>
        <v>100.47169811320755</v>
      </c>
      <c r="AN74" s="20">
        <f t="shared" si="25"/>
        <v>102.94811320754717</v>
      </c>
      <c r="AO74" s="20">
        <f t="shared" si="26"/>
        <v>102.53537735849056</v>
      </c>
      <c r="AP74" s="20">
        <f t="shared" si="27"/>
        <v>108.78537735849056</v>
      </c>
      <c r="AQ74" s="20">
        <f t="shared" si="28"/>
        <v>108.78537735849056</v>
      </c>
    </row>
    <row r="75" spans="1:43" x14ac:dyDescent="0.35">
      <c r="A75" t="str">
        <f t="shared" si="16"/>
        <v>07_Fabrication de denrées alimentaires, de boissons et de produits à base de tabac</v>
      </c>
      <c r="B75" t="s">
        <v>79</v>
      </c>
      <c r="C75" t="str">
        <f>INDEX(PDC!$F$1:$G$40,MATCH(URSSAF!D75,PDC!F:F,0),MATCH(PDC!$G$1,PDC!$F$1:$G$1,0))</f>
        <v>Fabrication de denrées alimentaires, de boissons et de produits à base de tabac</v>
      </c>
      <c r="D75" t="s">
        <v>181</v>
      </c>
      <c r="E75" t="s">
        <v>226</v>
      </c>
      <c r="F75">
        <v>332</v>
      </c>
      <c r="G75">
        <v>2436</v>
      </c>
      <c r="J75" t="str">
        <f t="shared" si="15"/>
        <v>0063_Production et distribution d'électricité, de gaz, de vapeur et d'air conditionné</v>
      </c>
      <c r="K75" t="s">
        <v>165</v>
      </c>
      <c r="L75" t="str">
        <f>INDEX(PDC!$F$1:$G$40,MATCH(URSSAF!M75,PDC!F:F,0),MATCH(PDC!$G$1,PDC!$F$1:$G$1,0))</f>
        <v>Production et distribution d'électricité, de gaz, de vapeur et d'air conditionné</v>
      </c>
      <c r="M75" t="str">
        <f t="shared" si="17"/>
        <v>DZ</v>
      </c>
      <c r="N75" t="s">
        <v>238</v>
      </c>
      <c r="O75">
        <v>7</v>
      </c>
      <c r="P75">
        <v>46</v>
      </c>
      <c r="S75" t="str">
        <f t="shared" si="18"/>
        <v>8411_Construction</v>
      </c>
      <c r="T75" t="s">
        <v>123</v>
      </c>
      <c r="U75" t="s">
        <v>270</v>
      </c>
      <c r="V75">
        <v>1220</v>
      </c>
      <c r="W75">
        <v>1152</v>
      </c>
      <c r="X75">
        <v>1212</v>
      </c>
      <c r="Y75">
        <v>1234</v>
      </c>
      <c r="Z75">
        <v>1180</v>
      </c>
      <c r="AA75">
        <v>1118</v>
      </c>
      <c r="AB75">
        <v>1141</v>
      </c>
      <c r="AC75">
        <v>942</v>
      </c>
      <c r="AD75">
        <v>975</v>
      </c>
      <c r="AE75">
        <v>977</v>
      </c>
      <c r="AF75">
        <v>1025</v>
      </c>
      <c r="AG75">
        <v>100</v>
      </c>
      <c r="AH75" s="20">
        <f t="shared" si="19"/>
        <v>94.426229508196727</v>
      </c>
      <c r="AI75" s="20">
        <f t="shared" si="20"/>
        <v>99.344262295081961</v>
      </c>
      <c r="AJ75" s="20">
        <f t="shared" si="21"/>
        <v>101.14754098360656</v>
      </c>
      <c r="AK75" s="20">
        <f t="shared" si="22"/>
        <v>96.721311475409834</v>
      </c>
      <c r="AL75" s="20">
        <f t="shared" si="23"/>
        <v>91.639344262295083</v>
      </c>
      <c r="AM75" s="20">
        <f t="shared" si="24"/>
        <v>93.52459016393442</v>
      </c>
      <c r="AN75" s="20">
        <f t="shared" si="25"/>
        <v>77.213114754098356</v>
      </c>
      <c r="AO75" s="20">
        <f t="shared" si="26"/>
        <v>79.918032786885249</v>
      </c>
      <c r="AP75" s="20">
        <f t="shared" si="27"/>
        <v>80.081967213114751</v>
      </c>
      <c r="AQ75" s="20">
        <f t="shared" si="28"/>
        <v>84.016393442622956</v>
      </c>
    </row>
    <row r="76" spans="1:43" x14ac:dyDescent="0.35">
      <c r="A76" t="str">
        <f t="shared" si="16"/>
        <v>07_Fabrication de textiles, industries de l'habillement, industrie du cuir et de la chaussure</v>
      </c>
      <c r="B76" t="s">
        <v>79</v>
      </c>
      <c r="C76" t="str">
        <f>INDEX(PDC!$F$1:$G$40,MATCH(URSSAF!D76,PDC!F:F,0),MATCH(PDC!$G$1,PDC!$F$1:$G$1,0))</f>
        <v>Fabrication de textiles, industries de l'habillement, industrie du cuir et de la chaussure</v>
      </c>
      <c r="D76" t="s">
        <v>182</v>
      </c>
      <c r="E76" t="s">
        <v>227</v>
      </c>
      <c r="F76">
        <v>43</v>
      </c>
      <c r="G76">
        <v>1702</v>
      </c>
      <c r="J76" t="str">
        <f t="shared" si="15"/>
        <v>0063_Production et distribution d'eau ; assainissement, gestion des déchets et dépollution</v>
      </c>
      <c r="K76" t="s">
        <v>165</v>
      </c>
      <c r="L76" t="str">
        <f>INDEX(PDC!$F$1:$G$40,MATCH(URSSAF!M76,PDC!F:F,0),MATCH(PDC!$G$1,PDC!$F$1:$G$1,0))</f>
        <v>Production et distribution d'eau ; assainissement, gestion des déchets et dépollution</v>
      </c>
      <c r="M76" t="str">
        <f t="shared" si="17"/>
        <v>EZ</v>
      </c>
      <c r="N76" t="s">
        <v>239</v>
      </c>
      <c r="O76">
        <v>2</v>
      </c>
      <c r="P76">
        <v>13</v>
      </c>
      <c r="S76" t="str">
        <f t="shared" si="18"/>
        <v>8411_Industrie</v>
      </c>
      <c r="T76" t="s">
        <v>123</v>
      </c>
      <c r="U76" t="s">
        <v>66</v>
      </c>
      <c r="V76">
        <v>2832</v>
      </c>
      <c r="W76">
        <v>2627</v>
      </c>
      <c r="X76">
        <v>2481</v>
      </c>
      <c r="Y76">
        <v>2335</v>
      </c>
      <c r="Z76">
        <v>2281</v>
      </c>
      <c r="AA76">
        <v>2245</v>
      </c>
      <c r="AB76">
        <v>2144</v>
      </c>
      <c r="AC76">
        <v>2203</v>
      </c>
      <c r="AD76">
        <v>2045</v>
      </c>
      <c r="AE76">
        <v>2088</v>
      </c>
      <c r="AF76">
        <v>2081</v>
      </c>
      <c r="AG76">
        <v>100</v>
      </c>
      <c r="AH76" s="20">
        <f t="shared" si="19"/>
        <v>92.761299435028249</v>
      </c>
      <c r="AI76" s="20">
        <f t="shared" si="20"/>
        <v>87.605932203389827</v>
      </c>
      <c r="AJ76" s="20">
        <f t="shared" si="21"/>
        <v>82.450564971751419</v>
      </c>
      <c r="AK76" s="20">
        <f t="shared" si="22"/>
        <v>80.543785310734464</v>
      </c>
      <c r="AL76" s="20">
        <f t="shared" si="23"/>
        <v>79.272598870056498</v>
      </c>
      <c r="AM76" s="20">
        <f t="shared" si="24"/>
        <v>75.706214689265536</v>
      </c>
      <c r="AN76" s="20">
        <f t="shared" si="25"/>
        <v>77.789548022598865</v>
      </c>
      <c r="AO76" s="20">
        <f t="shared" si="26"/>
        <v>72.210451977401135</v>
      </c>
      <c r="AP76" s="20">
        <f t="shared" si="27"/>
        <v>73.728813559322035</v>
      </c>
      <c r="AQ76" s="20">
        <f t="shared" si="28"/>
        <v>73.4816384180791</v>
      </c>
    </row>
    <row r="77" spans="1:43" x14ac:dyDescent="0.35">
      <c r="A77" t="str">
        <f t="shared" si="16"/>
        <v xml:space="preserve">07_Travail du bois, industries du papier et imprimerie </v>
      </c>
      <c r="B77" t="s">
        <v>79</v>
      </c>
      <c r="C77" t="str">
        <f>INDEX(PDC!$F$1:$G$40,MATCH(URSSAF!D77,PDC!F:F,0),MATCH(PDC!$G$1,PDC!$F$1:$G$1,0))</f>
        <v xml:space="preserve">Travail du bois, industries du papier et imprimerie </v>
      </c>
      <c r="D77" t="s">
        <v>183</v>
      </c>
      <c r="E77" t="s">
        <v>228</v>
      </c>
      <c r="F77">
        <v>67</v>
      </c>
      <c r="G77">
        <v>926</v>
      </c>
      <c r="J77" t="str">
        <f t="shared" si="15"/>
        <v xml:space="preserve">0063_Construction </v>
      </c>
      <c r="K77" t="s">
        <v>165</v>
      </c>
      <c r="L77" t="str">
        <f>INDEX(PDC!$F$1:$G$40,MATCH(URSSAF!M77,PDC!F:F,0),MATCH(PDC!$G$1,PDC!$F$1:$G$1,0))</f>
        <v xml:space="preserve">Construction </v>
      </c>
      <c r="M77" t="str">
        <f t="shared" si="17"/>
        <v>FZ</v>
      </c>
      <c r="N77" t="s">
        <v>240</v>
      </c>
      <c r="O77">
        <v>164</v>
      </c>
      <c r="P77">
        <v>786</v>
      </c>
      <c r="S77" t="str">
        <f t="shared" si="18"/>
        <v>8411_Services</v>
      </c>
      <c r="T77" t="s">
        <v>123</v>
      </c>
      <c r="U77" t="s">
        <v>67</v>
      </c>
      <c r="V77">
        <v>6139</v>
      </c>
      <c r="W77">
        <v>6467</v>
      </c>
      <c r="X77">
        <v>6774</v>
      </c>
      <c r="Y77">
        <v>6832</v>
      </c>
      <c r="Z77">
        <v>6812</v>
      </c>
      <c r="AA77">
        <v>6688</v>
      </c>
      <c r="AB77">
        <v>6688</v>
      </c>
      <c r="AC77">
        <v>7064</v>
      </c>
      <c r="AD77">
        <v>7274</v>
      </c>
      <c r="AE77">
        <v>7640</v>
      </c>
      <c r="AF77">
        <v>7804</v>
      </c>
      <c r="AG77">
        <v>100</v>
      </c>
      <c r="AH77" s="20">
        <f t="shared" si="19"/>
        <v>105.34288972145301</v>
      </c>
      <c r="AI77" s="20">
        <f t="shared" si="20"/>
        <v>110.34370418634957</v>
      </c>
      <c r="AJ77" s="20">
        <f t="shared" si="21"/>
        <v>111.28848346636261</v>
      </c>
      <c r="AK77" s="20">
        <f t="shared" si="22"/>
        <v>110.96269750773742</v>
      </c>
      <c r="AL77" s="20">
        <f t="shared" si="23"/>
        <v>108.94282456426129</v>
      </c>
      <c r="AM77" s="20">
        <f t="shared" si="24"/>
        <v>108.94282456426129</v>
      </c>
      <c r="AN77" s="20">
        <f t="shared" si="25"/>
        <v>115.06760058641473</v>
      </c>
      <c r="AO77" s="20">
        <f t="shared" si="26"/>
        <v>118.48835315197915</v>
      </c>
      <c r="AP77" s="20">
        <f t="shared" si="27"/>
        <v>124.45023619482001</v>
      </c>
      <c r="AQ77" s="20">
        <f t="shared" si="28"/>
        <v>127.1216810555465</v>
      </c>
    </row>
    <row r="78" spans="1:43" x14ac:dyDescent="0.35">
      <c r="A78" t="str">
        <f t="shared" si="16"/>
        <v>07_Industrie chimique</v>
      </c>
      <c r="B78" t="s">
        <v>79</v>
      </c>
      <c r="C78" t="str">
        <f>INDEX(PDC!$F$1:$G$40,MATCH(URSSAF!D78,PDC!F:F,0),MATCH(PDC!$G$1,PDC!$F$1:$G$1,0))</f>
        <v>Industrie chimique</v>
      </c>
      <c r="D78" t="s">
        <v>184</v>
      </c>
      <c r="E78" t="s">
        <v>229</v>
      </c>
      <c r="F78">
        <v>14</v>
      </c>
      <c r="G78">
        <v>1105</v>
      </c>
      <c r="J78" t="str">
        <f t="shared" si="15"/>
        <v>0063_Commerce ; réparation d'automobiles et de motocycles</v>
      </c>
      <c r="K78" t="s">
        <v>165</v>
      </c>
      <c r="L78" t="str">
        <f>INDEX(PDC!$F$1:$G$40,MATCH(URSSAF!M78,PDC!F:F,0),MATCH(PDC!$G$1,PDC!$F$1:$G$1,0))</f>
        <v>Commerce ; réparation d'automobiles et de motocycles</v>
      </c>
      <c r="M78" t="str">
        <f t="shared" si="17"/>
        <v>GZ</v>
      </c>
      <c r="N78" t="s">
        <v>241</v>
      </c>
      <c r="O78">
        <v>254</v>
      </c>
      <c r="P78">
        <v>968</v>
      </c>
      <c r="S78" t="str">
        <f t="shared" si="18"/>
        <v>8412_Tous secteurs</v>
      </c>
      <c r="T78" t="s">
        <v>125</v>
      </c>
      <c r="U78" t="s">
        <v>71</v>
      </c>
      <c r="V78">
        <v>17788</v>
      </c>
      <c r="W78">
        <v>17020</v>
      </c>
      <c r="X78">
        <v>17799</v>
      </c>
      <c r="Y78">
        <v>17821</v>
      </c>
      <c r="Z78">
        <v>17678</v>
      </c>
      <c r="AA78">
        <v>17544</v>
      </c>
      <c r="AB78">
        <v>17443</v>
      </c>
      <c r="AC78">
        <v>17714</v>
      </c>
      <c r="AD78">
        <v>17840</v>
      </c>
      <c r="AE78">
        <v>17799</v>
      </c>
      <c r="AF78">
        <v>18020</v>
      </c>
      <c r="AG78">
        <v>100</v>
      </c>
      <c r="AH78" s="20">
        <f t="shared" si="19"/>
        <v>95.682482572520797</v>
      </c>
      <c r="AI78" s="20">
        <f t="shared" si="20"/>
        <v>100.06183944232066</v>
      </c>
      <c r="AJ78" s="20">
        <f t="shared" si="21"/>
        <v>100.185518326962</v>
      </c>
      <c r="AK78" s="20">
        <f t="shared" si="22"/>
        <v>99.381605576793348</v>
      </c>
      <c r="AL78" s="20">
        <f t="shared" si="23"/>
        <v>98.628288733977968</v>
      </c>
      <c r="AM78" s="20">
        <f t="shared" si="24"/>
        <v>98.060490218124585</v>
      </c>
      <c r="AN78" s="20">
        <f t="shared" si="25"/>
        <v>99.583989206206425</v>
      </c>
      <c r="AO78" s="20">
        <f t="shared" si="26"/>
        <v>100.29233190915224</v>
      </c>
      <c r="AP78" s="20">
        <f t="shared" si="27"/>
        <v>100.06183944232066</v>
      </c>
      <c r="AQ78" s="20">
        <f t="shared" si="28"/>
        <v>101.30425005621767</v>
      </c>
    </row>
    <row r="79" spans="1:43" x14ac:dyDescent="0.35">
      <c r="A79" t="str">
        <f t="shared" si="16"/>
        <v>07_Industrie pharmaceutique</v>
      </c>
      <c r="B79" t="s">
        <v>79</v>
      </c>
      <c r="C79" t="str">
        <f>INDEX(PDC!$F$1:$G$40,MATCH(URSSAF!D79,PDC!F:F,0),MATCH(PDC!$G$1,PDC!$F$1:$G$1,0))</f>
        <v>Industrie pharmaceutique</v>
      </c>
      <c r="D79" t="s">
        <v>185</v>
      </c>
      <c r="E79" t="s">
        <v>230</v>
      </c>
      <c r="F79">
        <v>6</v>
      </c>
      <c r="G79">
        <v>866</v>
      </c>
      <c r="J79" t="str">
        <f t="shared" si="15"/>
        <v xml:space="preserve">0063_Transports et entreposage </v>
      </c>
      <c r="K79" t="s">
        <v>165</v>
      </c>
      <c r="L79" t="str">
        <f>INDEX(PDC!$F$1:$G$40,MATCH(URSSAF!M79,PDC!F:F,0),MATCH(PDC!$G$1,PDC!$F$1:$G$1,0))</f>
        <v xml:space="preserve">Transports et entreposage </v>
      </c>
      <c r="M79" t="str">
        <f t="shared" si="17"/>
        <v>HZ</v>
      </c>
      <c r="N79" t="s">
        <v>242</v>
      </c>
      <c r="O79">
        <v>35</v>
      </c>
      <c r="P79">
        <v>359</v>
      </c>
      <c r="S79" t="str">
        <f t="shared" si="18"/>
        <v>8412_Commerce</v>
      </c>
      <c r="T79" t="s">
        <v>125</v>
      </c>
      <c r="U79" t="s">
        <v>68</v>
      </c>
      <c r="V79">
        <v>2885</v>
      </c>
      <c r="W79">
        <v>2875</v>
      </c>
      <c r="X79">
        <v>2975</v>
      </c>
      <c r="Y79">
        <v>2945</v>
      </c>
      <c r="Z79">
        <v>2939</v>
      </c>
      <c r="AA79">
        <v>2911</v>
      </c>
      <c r="AB79">
        <v>2901</v>
      </c>
      <c r="AC79">
        <v>2896</v>
      </c>
      <c r="AD79">
        <v>2920</v>
      </c>
      <c r="AE79">
        <v>2920</v>
      </c>
      <c r="AF79">
        <v>2998</v>
      </c>
      <c r="AG79">
        <v>100</v>
      </c>
      <c r="AH79" s="20">
        <f t="shared" si="19"/>
        <v>99.653379549393421</v>
      </c>
      <c r="AI79" s="20">
        <f t="shared" si="20"/>
        <v>103.11958405545927</v>
      </c>
      <c r="AJ79" s="20">
        <f t="shared" si="21"/>
        <v>102.07972270363952</v>
      </c>
      <c r="AK79" s="20">
        <f t="shared" si="22"/>
        <v>101.87175043327557</v>
      </c>
      <c r="AL79" s="20">
        <f t="shared" si="23"/>
        <v>100.90121317157713</v>
      </c>
      <c r="AM79" s="20">
        <f t="shared" si="24"/>
        <v>100.55459272097053</v>
      </c>
      <c r="AN79" s="20">
        <f t="shared" si="25"/>
        <v>100.38128249566725</v>
      </c>
      <c r="AO79" s="20">
        <f t="shared" si="26"/>
        <v>101.21317157712305</v>
      </c>
      <c r="AP79" s="20">
        <f t="shared" si="27"/>
        <v>101.21317157712305</v>
      </c>
      <c r="AQ79" s="20">
        <f t="shared" si="28"/>
        <v>103.91681109185441</v>
      </c>
    </row>
    <row r="80" spans="1:43" x14ac:dyDescent="0.35">
      <c r="A80" t="str">
        <f t="shared" si="16"/>
        <v>07_Fabrication de produits en caoutchouc et en plastique ainsi que d'autres produits minéraux non métalliques</v>
      </c>
      <c r="B80" t="s">
        <v>79</v>
      </c>
      <c r="C80" t="str">
        <f>INDEX(PDC!$F$1:$G$40,MATCH(URSSAF!D80,PDC!F:F,0),MATCH(PDC!$G$1,PDC!$F$1:$G$1,0))</f>
        <v>Fabrication de produits en caoutchouc et en plastique ainsi que d'autres produits minéraux non métalliques</v>
      </c>
      <c r="D80" t="s">
        <v>186</v>
      </c>
      <c r="E80" t="s">
        <v>231</v>
      </c>
      <c r="F80">
        <v>54</v>
      </c>
      <c r="G80">
        <v>1061</v>
      </c>
      <c r="J80" t="str">
        <f t="shared" si="15"/>
        <v>0063_Hébergement et restauration</v>
      </c>
      <c r="K80" t="s">
        <v>165</v>
      </c>
      <c r="L80" t="str">
        <f>INDEX(PDC!$F$1:$G$40,MATCH(URSSAF!M80,PDC!F:F,0),MATCH(PDC!$G$1,PDC!$F$1:$G$1,0))</f>
        <v>Hébergement et restauration</v>
      </c>
      <c r="M80" t="str">
        <f t="shared" si="17"/>
        <v>IZ</v>
      </c>
      <c r="N80" t="s">
        <v>243</v>
      </c>
      <c r="O80">
        <v>107</v>
      </c>
      <c r="P80">
        <v>178</v>
      </c>
      <c r="S80" t="str">
        <f t="shared" si="18"/>
        <v>8412_Construction</v>
      </c>
      <c r="T80" t="s">
        <v>125</v>
      </c>
      <c r="U80" t="s">
        <v>270</v>
      </c>
      <c r="V80">
        <v>2404</v>
      </c>
      <c r="W80">
        <v>2301</v>
      </c>
      <c r="X80">
        <v>2278</v>
      </c>
      <c r="Y80">
        <v>2336</v>
      </c>
      <c r="Z80">
        <v>2365</v>
      </c>
      <c r="AA80">
        <v>2339</v>
      </c>
      <c r="AB80">
        <v>2255</v>
      </c>
      <c r="AC80">
        <v>2208</v>
      </c>
      <c r="AD80">
        <v>2150</v>
      </c>
      <c r="AE80">
        <v>2158</v>
      </c>
      <c r="AF80">
        <v>2158</v>
      </c>
      <c r="AG80">
        <v>100</v>
      </c>
      <c r="AH80" s="20">
        <f t="shared" si="19"/>
        <v>95.71547420965058</v>
      </c>
      <c r="AI80" s="20">
        <f t="shared" si="20"/>
        <v>94.758735440931787</v>
      </c>
      <c r="AJ80" s="20">
        <f t="shared" si="21"/>
        <v>97.171381031613976</v>
      </c>
      <c r="AK80" s="20">
        <f t="shared" si="22"/>
        <v>98.37770382695507</v>
      </c>
      <c r="AL80" s="20">
        <f t="shared" si="23"/>
        <v>97.296173044925126</v>
      </c>
      <c r="AM80" s="20">
        <f t="shared" si="24"/>
        <v>93.801996672212979</v>
      </c>
      <c r="AN80" s="20">
        <f t="shared" si="25"/>
        <v>91.846921797004995</v>
      </c>
      <c r="AO80" s="20">
        <f t="shared" si="26"/>
        <v>89.434276206322792</v>
      </c>
      <c r="AP80" s="20">
        <f t="shared" si="27"/>
        <v>89.767054908485861</v>
      </c>
      <c r="AQ80" s="20">
        <f t="shared" si="28"/>
        <v>89.767054908485861</v>
      </c>
    </row>
    <row r="81" spans="1:43" x14ac:dyDescent="0.35">
      <c r="A81" t="str">
        <f t="shared" si="16"/>
        <v>07_Métallurgie et fabrication de produits métalliques à l'exception des machines et des équipements</v>
      </c>
      <c r="B81" t="s">
        <v>79</v>
      </c>
      <c r="C81" t="str">
        <f>INDEX(PDC!$F$1:$G$40,MATCH(URSSAF!D81,PDC!F:F,0),MATCH(PDC!$G$1,PDC!$F$1:$G$1,0))</f>
        <v>Métallurgie et fabrication de produits métalliques à l'exception des machines et des équipements</v>
      </c>
      <c r="D81" t="s">
        <v>187</v>
      </c>
      <c r="E81" t="s">
        <v>232</v>
      </c>
      <c r="F81">
        <v>65</v>
      </c>
      <c r="G81">
        <v>732</v>
      </c>
      <c r="J81" t="str">
        <f t="shared" si="15"/>
        <v>0063_Edition, audiovisuel et diffusion</v>
      </c>
      <c r="K81" t="s">
        <v>165</v>
      </c>
      <c r="L81" t="str">
        <f>INDEX(PDC!$F$1:$G$40,MATCH(URSSAF!M81,PDC!F:F,0),MATCH(PDC!$G$1,PDC!$F$1:$G$1,0))</f>
        <v>Edition, audiovisuel et diffusion</v>
      </c>
      <c r="M81" t="str">
        <f t="shared" si="17"/>
        <v>JA</v>
      </c>
      <c r="N81" t="s">
        <v>244</v>
      </c>
      <c r="O81">
        <v>5</v>
      </c>
      <c r="P81">
        <v>10</v>
      </c>
      <c r="S81" t="str">
        <f t="shared" si="18"/>
        <v>8412_Industrie</v>
      </c>
      <c r="T81" t="s">
        <v>125</v>
      </c>
      <c r="U81" t="s">
        <v>66</v>
      </c>
      <c r="V81">
        <v>6363</v>
      </c>
      <c r="W81">
        <v>5392</v>
      </c>
      <c r="X81">
        <v>5653</v>
      </c>
      <c r="Y81">
        <v>5547</v>
      </c>
      <c r="Z81">
        <v>5436</v>
      </c>
      <c r="AA81">
        <v>5362</v>
      </c>
      <c r="AB81">
        <v>5255</v>
      </c>
      <c r="AC81">
        <v>5314</v>
      </c>
      <c r="AD81">
        <v>5354</v>
      </c>
      <c r="AE81">
        <v>5327</v>
      </c>
      <c r="AF81">
        <v>5452</v>
      </c>
      <c r="AG81">
        <v>100</v>
      </c>
      <c r="AH81" s="20">
        <f t="shared" si="19"/>
        <v>84.739902561684744</v>
      </c>
      <c r="AI81" s="20">
        <f t="shared" si="20"/>
        <v>88.841741316988845</v>
      </c>
      <c r="AJ81" s="20">
        <f t="shared" si="21"/>
        <v>87.175860443187176</v>
      </c>
      <c r="AK81" s="20">
        <f t="shared" si="22"/>
        <v>85.431400282885434</v>
      </c>
      <c r="AL81" s="20">
        <f t="shared" si="23"/>
        <v>84.268426842684264</v>
      </c>
      <c r="AM81" s="20">
        <f t="shared" si="24"/>
        <v>82.586830111582586</v>
      </c>
      <c r="AN81" s="20">
        <f t="shared" si="25"/>
        <v>83.514065692283509</v>
      </c>
      <c r="AO81" s="20">
        <f t="shared" si="26"/>
        <v>84.14269998428415</v>
      </c>
      <c r="AP81" s="20">
        <f t="shared" si="27"/>
        <v>83.718371837183724</v>
      </c>
      <c r="AQ81" s="20">
        <f t="shared" si="28"/>
        <v>85.682853999685676</v>
      </c>
    </row>
    <row r="82" spans="1:43" x14ac:dyDescent="0.35">
      <c r="A82" t="str">
        <f t="shared" si="16"/>
        <v>07_Fabrication de produits informatiques, électroniques et optiques</v>
      </c>
      <c r="B82" t="s">
        <v>79</v>
      </c>
      <c r="C82" t="str">
        <f>INDEX(PDC!$F$1:$G$40,MATCH(URSSAF!D82,PDC!F:F,0),MATCH(PDC!$G$1,PDC!$F$1:$G$1,0))</f>
        <v>Fabrication de produits informatiques, électroniques et optiques</v>
      </c>
      <c r="D82" t="s">
        <v>188</v>
      </c>
      <c r="E82" t="s">
        <v>233</v>
      </c>
      <c r="F82">
        <v>7</v>
      </c>
      <c r="G82">
        <v>234</v>
      </c>
      <c r="J82" t="str">
        <f t="shared" si="15"/>
        <v>0063_Télécommunications</v>
      </c>
      <c r="K82" t="s">
        <v>165</v>
      </c>
      <c r="L82" t="str">
        <f>INDEX(PDC!$F$1:$G$40,MATCH(URSSAF!M82,PDC!F:F,0),MATCH(PDC!$G$1,PDC!$F$1:$G$1,0))</f>
        <v>Télécommunications</v>
      </c>
      <c r="M82" t="str">
        <f t="shared" si="17"/>
        <v>JB</v>
      </c>
      <c r="N82" t="s">
        <v>245</v>
      </c>
      <c r="O82">
        <v>1</v>
      </c>
      <c r="P82">
        <v>2</v>
      </c>
      <c r="S82" t="str">
        <f t="shared" si="18"/>
        <v>8412_Services</v>
      </c>
      <c r="T82" t="s">
        <v>125</v>
      </c>
      <c r="U82" t="s">
        <v>67</v>
      </c>
      <c r="V82">
        <v>6136</v>
      </c>
      <c r="W82">
        <v>6452</v>
      </c>
      <c r="X82">
        <v>6893</v>
      </c>
      <c r="Y82">
        <v>6993</v>
      </c>
      <c r="Z82">
        <v>6938</v>
      </c>
      <c r="AA82">
        <v>6932</v>
      </c>
      <c r="AB82">
        <v>7032</v>
      </c>
      <c r="AC82">
        <v>7296</v>
      </c>
      <c r="AD82">
        <v>7416</v>
      </c>
      <c r="AE82">
        <v>7394</v>
      </c>
      <c r="AF82">
        <v>7412</v>
      </c>
      <c r="AG82">
        <v>100</v>
      </c>
      <c r="AH82" s="20">
        <f t="shared" si="19"/>
        <v>105.14993481095176</v>
      </c>
      <c r="AI82" s="20">
        <f t="shared" si="20"/>
        <v>112.33702737940025</v>
      </c>
      <c r="AJ82" s="20">
        <f t="shared" si="21"/>
        <v>113.96675358539765</v>
      </c>
      <c r="AK82" s="20">
        <f t="shared" si="22"/>
        <v>113.07040417209909</v>
      </c>
      <c r="AL82" s="20">
        <f t="shared" si="23"/>
        <v>112.97262059973924</v>
      </c>
      <c r="AM82" s="20">
        <f t="shared" si="24"/>
        <v>114.60234680573663</v>
      </c>
      <c r="AN82" s="20">
        <f t="shared" si="25"/>
        <v>118.90482398956975</v>
      </c>
      <c r="AO82" s="20">
        <f t="shared" si="26"/>
        <v>120.86049543676663</v>
      </c>
      <c r="AP82" s="20">
        <f t="shared" si="27"/>
        <v>120.50195567144721</v>
      </c>
      <c r="AQ82" s="20">
        <f t="shared" si="28"/>
        <v>120.79530638852673</v>
      </c>
    </row>
    <row r="83" spans="1:43" x14ac:dyDescent="0.35">
      <c r="A83" t="str">
        <f t="shared" si="16"/>
        <v>07_Fabrication d'équipements électriques</v>
      </c>
      <c r="B83" t="s">
        <v>79</v>
      </c>
      <c r="C83" t="str">
        <f>INDEX(PDC!$F$1:$G$40,MATCH(URSSAF!D83,PDC!F:F,0),MATCH(PDC!$G$1,PDC!$F$1:$G$1,0))</f>
        <v>Fabrication d'équipements électriques</v>
      </c>
      <c r="D83" t="s">
        <v>189</v>
      </c>
      <c r="E83" t="s">
        <v>234</v>
      </c>
      <c r="F83">
        <v>13</v>
      </c>
      <c r="G83">
        <v>534</v>
      </c>
      <c r="J83" t="str">
        <f t="shared" si="15"/>
        <v>0063_Activités informatiques et services d'information</v>
      </c>
      <c r="K83" t="s">
        <v>165</v>
      </c>
      <c r="L83" t="str">
        <f>INDEX(PDC!$F$1:$G$40,MATCH(URSSAF!M83,PDC!F:F,0),MATCH(PDC!$G$1,PDC!$F$1:$G$1,0))</f>
        <v>Activités informatiques et services d'information</v>
      </c>
      <c r="M83" t="str">
        <f t="shared" si="17"/>
        <v>JC</v>
      </c>
      <c r="N83" t="s">
        <v>246</v>
      </c>
      <c r="O83">
        <v>2</v>
      </c>
      <c r="P83">
        <v>3</v>
      </c>
      <c r="S83" t="str">
        <f t="shared" si="18"/>
        <v>8413_Tous secteurs</v>
      </c>
      <c r="T83" t="s">
        <v>127</v>
      </c>
      <c r="U83" t="s">
        <v>71</v>
      </c>
      <c r="V83">
        <v>43728</v>
      </c>
      <c r="W83">
        <v>43073</v>
      </c>
      <c r="X83">
        <v>43829</v>
      </c>
      <c r="Y83">
        <v>44710</v>
      </c>
      <c r="Z83">
        <v>45151</v>
      </c>
      <c r="AA83">
        <v>45962</v>
      </c>
      <c r="AB83">
        <v>46340</v>
      </c>
      <c r="AC83">
        <v>47046</v>
      </c>
      <c r="AD83">
        <v>49838</v>
      </c>
      <c r="AE83">
        <v>51787</v>
      </c>
      <c r="AF83">
        <v>53349</v>
      </c>
      <c r="AG83">
        <v>100</v>
      </c>
      <c r="AH83" s="20">
        <f t="shared" si="19"/>
        <v>98.502103915111604</v>
      </c>
      <c r="AI83" s="20">
        <f t="shared" si="20"/>
        <v>100.23097328942553</v>
      </c>
      <c r="AJ83" s="20">
        <f t="shared" si="21"/>
        <v>102.24570069520674</v>
      </c>
      <c r="AK83" s="20">
        <f t="shared" si="22"/>
        <v>103.25420783022319</v>
      </c>
      <c r="AL83" s="20">
        <f t="shared" si="23"/>
        <v>105.10885473838273</v>
      </c>
      <c r="AM83" s="20">
        <f t="shared" si="24"/>
        <v>105.9732894255397</v>
      </c>
      <c r="AN83" s="20">
        <f t="shared" si="25"/>
        <v>107.58781558726675</v>
      </c>
      <c r="AO83" s="20">
        <f t="shared" si="26"/>
        <v>113.97274057811929</v>
      </c>
      <c r="AP83" s="20">
        <f t="shared" si="27"/>
        <v>118.42983900475667</v>
      </c>
      <c r="AQ83" s="20">
        <f t="shared" si="28"/>
        <v>122.00192096597146</v>
      </c>
    </row>
    <row r="84" spans="1:43" x14ac:dyDescent="0.35">
      <c r="A84" t="str">
        <f t="shared" si="16"/>
        <v>07_Fabrication de machines et équipements n.c.a.</v>
      </c>
      <c r="B84" t="s">
        <v>79</v>
      </c>
      <c r="C84" t="str">
        <f>INDEX(PDC!$F$1:$G$40,MATCH(URSSAF!D84,PDC!F:F,0),MATCH(PDC!$G$1,PDC!$F$1:$G$1,0))</f>
        <v>Fabrication de machines et équipements n.c.a.</v>
      </c>
      <c r="D84" t="s">
        <v>190</v>
      </c>
      <c r="E84" t="s">
        <v>235</v>
      </c>
      <c r="F84">
        <v>26</v>
      </c>
      <c r="G84">
        <v>669</v>
      </c>
      <c r="J84" t="str">
        <f t="shared" si="15"/>
        <v>0063_Activités financières et d'assurance</v>
      </c>
      <c r="K84" t="s">
        <v>165</v>
      </c>
      <c r="L84" t="str">
        <f>INDEX(PDC!$F$1:$G$40,MATCH(URSSAF!M84,PDC!F:F,0),MATCH(PDC!$G$1,PDC!$F$1:$G$1,0))</f>
        <v>Activités financières et d'assurance</v>
      </c>
      <c r="M84" t="str">
        <f t="shared" si="17"/>
        <v>KZ</v>
      </c>
      <c r="N84" t="s">
        <v>247</v>
      </c>
      <c r="O84">
        <v>28</v>
      </c>
      <c r="P84">
        <v>64</v>
      </c>
      <c r="S84" t="str">
        <f t="shared" si="18"/>
        <v>8413_Commerce</v>
      </c>
      <c r="T84" t="s">
        <v>127</v>
      </c>
      <c r="U84" t="s">
        <v>68</v>
      </c>
      <c r="V84">
        <v>7241</v>
      </c>
      <c r="W84">
        <v>7045</v>
      </c>
      <c r="X84">
        <v>6933</v>
      </c>
      <c r="Y84">
        <v>6923</v>
      </c>
      <c r="Z84">
        <v>7081</v>
      </c>
      <c r="AA84">
        <v>7285</v>
      </c>
      <c r="AB84">
        <v>7327</v>
      </c>
      <c r="AC84">
        <v>7527</v>
      </c>
      <c r="AD84">
        <v>7867</v>
      </c>
      <c r="AE84">
        <v>8002</v>
      </c>
      <c r="AF84">
        <v>8201</v>
      </c>
      <c r="AG84">
        <v>100</v>
      </c>
      <c r="AH84" s="20">
        <f t="shared" si="19"/>
        <v>97.293191548128718</v>
      </c>
      <c r="AI84" s="20">
        <f t="shared" si="20"/>
        <v>95.746443861345114</v>
      </c>
      <c r="AJ84" s="20">
        <f t="shared" si="21"/>
        <v>95.608341389310866</v>
      </c>
      <c r="AK84" s="20">
        <f t="shared" si="22"/>
        <v>97.790360447452002</v>
      </c>
      <c r="AL84" s="20">
        <f t="shared" si="23"/>
        <v>100.6076508769507</v>
      </c>
      <c r="AM84" s="20">
        <f t="shared" si="24"/>
        <v>101.18768125949454</v>
      </c>
      <c r="AN84" s="20">
        <f t="shared" si="25"/>
        <v>103.94973070017953</v>
      </c>
      <c r="AO84" s="20">
        <f t="shared" si="26"/>
        <v>108.64521474934401</v>
      </c>
      <c r="AP84" s="20">
        <f t="shared" si="27"/>
        <v>110.50959812180638</v>
      </c>
      <c r="AQ84" s="20">
        <f t="shared" si="28"/>
        <v>113.25783731528794</v>
      </c>
    </row>
    <row r="85" spans="1:43" x14ac:dyDescent="0.35">
      <c r="A85" t="str">
        <f t="shared" si="16"/>
        <v>07_Fabrication de matériels de transport</v>
      </c>
      <c r="B85" t="s">
        <v>79</v>
      </c>
      <c r="C85" t="str">
        <f>INDEX(PDC!$F$1:$G$40,MATCH(URSSAF!D85,PDC!F:F,0),MATCH(PDC!$G$1,PDC!$F$1:$G$1,0))</f>
        <v>Fabrication de matériels de transport</v>
      </c>
      <c r="D85" t="s">
        <v>191</v>
      </c>
      <c r="E85" t="s">
        <v>236</v>
      </c>
      <c r="F85">
        <v>27</v>
      </c>
      <c r="G85">
        <v>3635</v>
      </c>
      <c r="J85" t="str">
        <f t="shared" si="15"/>
        <v>0063_Activités immobilières</v>
      </c>
      <c r="K85" t="s">
        <v>165</v>
      </c>
      <c r="L85" t="str">
        <f>INDEX(PDC!$F$1:$G$40,MATCH(URSSAF!M85,PDC!F:F,0),MATCH(PDC!$G$1,PDC!$F$1:$G$1,0))</f>
        <v>Activités immobilières</v>
      </c>
      <c r="M85" t="str">
        <f t="shared" si="17"/>
        <v>LZ</v>
      </c>
      <c r="N85" t="s">
        <v>248</v>
      </c>
      <c r="O85">
        <v>9</v>
      </c>
      <c r="P85">
        <v>14</v>
      </c>
      <c r="S85" t="str">
        <f t="shared" si="18"/>
        <v>8413_Construction</v>
      </c>
      <c r="T85" t="s">
        <v>127</v>
      </c>
      <c r="U85" t="s">
        <v>270</v>
      </c>
      <c r="V85">
        <v>4372</v>
      </c>
      <c r="W85">
        <v>4077</v>
      </c>
      <c r="X85">
        <v>4010</v>
      </c>
      <c r="Y85">
        <v>4139</v>
      </c>
      <c r="Z85">
        <v>3938</v>
      </c>
      <c r="AA85">
        <v>3928</v>
      </c>
      <c r="AB85">
        <v>3942</v>
      </c>
      <c r="AC85">
        <v>3774</v>
      </c>
      <c r="AD85">
        <v>3669</v>
      </c>
      <c r="AE85">
        <v>4027</v>
      </c>
      <c r="AF85">
        <v>3840</v>
      </c>
      <c r="AG85">
        <v>100</v>
      </c>
      <c r="AH85" s="20">
        <f t="shared" si="19"/>
        <v>93.252516010978951</v>
      </c>
      <c r="AI85" s="20">
        <f t="shared" si="20"/>
        <v>91.720036596523329</v>
      </c>
      <c r="AJ85" s="20">
        <f t="shared" si="21"/>
        <v>94.670631290027444</v>
      </c>
      <c r="AK85" s="20">
        <f t="shared" si="22"/>
        <v>90.073193046660563</v>
      </c>
      <c r="AL85" s="20">
        <f t="shared" si="23"/>
        <v>89.844464775846291</v>
      </c>
      <c r="AM85" s="20">
        <f t="shared" si="24"/>
        <v>90.164684354986278</v>
      </c>
      <c r="AN85" s="20">
        <f t="shared" si="25"/>
        <v>86.322049405306501</v>
      </c>
      <c r="AO85" s="20">
        <f t="shared" si="26"/>
        <v>83.920402561756632</v>
      </c>
      <c r="AP85" s="20">
        <f t="shared" si="27"/>
        <v>92.108874656907588</v>
      </c>
      <c r="AQ85" s="20">
        <f t="shared" si="28"/>
        <v>87.831655992680695</v>
      </c>
    </row>
    <row r="86" spans="1:43" x14ac:dyDescent="0.35">
      <c r="A86" t="str">
        <f t="shared" si="16"/>
        <v>07_Autres industries manufacturières ; réparation et installation de machines et d'équipements</v>
      </c>
      <c r="B86" t="s">
        <v>79</v>
      </c>
      <c r="C86" t="str">
        <f>INDEX(PDC!$F$1:$G$40,MATCH(URSSAF!D86,PDC!F:F,0),MATCH(PDC!$G$1,PDC!$F$1:$G$1,0))</f>
        <v>Autres industries manufacturières ; réparation et installation de machines et d'équipements</v>
      </c>
      <c r="D86" t="s">
        <v>192</v>
      </c>
      <c r="E86" t="s">
        <v>237</v>
      </c>
      <c r="F86">
        <v>119</v>
      </c>
      <c r="G86">
        <v>1474</v>
      </c>
      <c r="J86" t="str">
        <f t="shared" si="15"/>
        <v>0063_Activités juridiques, comptables, de gestion, d'architecture, d'ingénierie, de contrôle et d'analyses techniques</v>
      </c>
      <c r="K86" t="s">
        <v>165</v>
      </c>
      <c r="L86" t="str">
        <f>INDEX(PDC!$F$1:$G$40,MATCH(URSSAF!M86,PDC!F:F,0),MATCH(PDC!$G$1,PDC!$F$1:$G$1,0))</f>
        <v>Activités juridiques, comptables, de gestion, d'architecture, d'ingénierie, de contrôle et d'analyses techniques</v>
      </c>
      <c r="M86" t="str">
        <f t="shared" si="17"/>
        <v>MA</v>
      </c>
      <c r="N86" t="s">
        <v>249</v>
      </c>
      <c r="O86">
        <v>34</v>
      </c>
      <c r="P86">
        <v>111</v>
      </c>
      <c r="S86" t="str">
        <f t="shared" si="18"/>
        <v>8413_Industrie</v>
      </c>
      <c r="T86" t="s">
        <v>127</v>
      </c>
      <c r="U86" t="s">
        <v>66</v>
      </c>
      <c r="V86">
        <v>6037</v>
      </c>
      <c r="W86">
        <v>5698</v>
      </c>
      <c r="X86">
        <v>5627</v>
      </c>
      <c r="Y86">
        <v>5675</v>
      </c>
      <c r="Z86">
        <v>5654</v>
      </c>
      <c r="AA86">
        <v>5698</v>
      </c>
      <c r="AB86">
        <v>5496</v>
      </c>
      <c r="AC86">
        <v>5560</v>
      </c>
      <c r="AD86">
        <v>5508</v>
      </c>
      <c r="AE86">
        <v>5505</v>
      </c>
      <c r="AF86">
        <v>5626</v>
      </c>
      <c r="AG86">
        <v>100</v>
      </c>
      <c r="AH86" s="20">
        <f t="shared" si="19"/>
        <v>94.384628126552926</v>
      </c>
      <c r="AI86" s="20">
        <f t="shared" si="20"/>
        <v>93.20854729170118</v>
      </c>
      <c r="AJ86" s="20">
        <f t="shared" si="21"/>
        <v>94.003644194136157</v>
      </c>
      <c r="AK86" s="20">
        <f t="shared" si="22"/>
        <v>93.655789299320858</v>
      </c>
      <c r="AL86" s="20">
        <f t="shared" si="23"/>
        <v>94.384628126552926</v>
      </c>
      <c r="AM86" s="20">
        <f t="shared" si="24"/>
        <v>91.038595328805698</v>
      </c>
      <c r="AN86" s="20">
        <f t="shared" si="25"/>
        <v>92.098724532052344</v>
      </c>
      <c r="AO86" s="20">
        <f t="shared" si="26"/>
        <v>91.237369554414443</v>
      </c>
      <c r="AP86" s="20">
        <f t="shared" si="27"/>
        <v>91.187675998012253</v>
      </c>
      <c r="AQ86" s="20">
        <f t="shared" si="28"/>
        <v>93.191982772900445</v>
      </c>
    </row>
    <row r="87" spans="1:43" x14ac:dyDescent="0.35">
      <c r="A87" t="str">
        <f t="shared" si="16"/>
        <v>07_Production et distribution d'électricité, de gaz, de vapeur et d'air conditionné</v>
      </c>
      <c r="B87" t="s">
        <v>79</v>
      </c>
      <c r="C87" t="str">
        <f>INDEX(PDC!$F$1:$G$40,MATCH(URSSAF!D87,PDC!F:F,0),MATCH(PDC!$G$1,PDC!$F$1:$G$1,0))</f>
        <v>Production et distribution d'électricité, de gaz, de vapeur et d'air conditionné</v>
      </c>
      <c r="D87" t="s">
        <v>193</v>
      </c>
      <c r="E87" t="s">
        <v>238</v>
      </c>
      <c r="F87">
        <v>27</v>
      </c>
      <c r="G87">
        <v>1702</v>
      </c>
      <c r="J87" t="str">
        <f t="shared" si="15"/>
        <v>0063_Autres activités spécialisées, scientifiques et techniques</v>
      </c>
      <c r="K87" t="s">
        <v>165</v>
      </c>
      <c r="L87" t="str">
        <f>INDEX(PDC!$F$1:$G$40,MATCH(URSSAF!M87,PDC!F:F,0),MATCH(PDC!$G$1,PDC!$F$1:$G$1,0))</f>
        <v>Autres activités spécialisées, scientifiques et techniques</v>
      </c>
      <c r="M87" t="str">
        <f t="shared" si="17"/>
        <v>MC</v>
      </c>
      <c r="N87" t="s">
        <v>251</v>
      </c>
      <c r="O87">
        <v>10</v>
      </c>
      <c r="P87">
        <v>38</v>
      </c>
      <c r="S87" t="str">
        <f t="shared" si="18"/>
        <v>8413_Services</v>
      </c>
      <c r="T87" t="s">
        <v>127</v>
      </c>
      <c r="U87" t="s">
        <v>67</v>
      </c>
      <c r="V87">
        <v>26078</v>
      </c>
      <c r="W87">
        <v>26253</v>
      </c>
      <c r="X87">
        <v>27259</v>
      </c>
      <c r="Y87">
        <v>27973</v>
      </c>
      <c r="Z87">
        <v>28478</v>
      </c>
      <c r="AA87">
        <v>29051</v>
      </c>
      <c r="AB87">
        <v>29575</v>
      </c>
      <c r="AC87">
        <v>30185</v>
      </c>
      <c r="AD87">
        <v>32794</v>
      </c>
      <c r="AE87">
        <v>34253</v>
      </c>
      <c r="AF87">
        <v>35682</v>
      </c>
      <c r="AG87">
        <v>100</v>
      </c>
      <c r="AH87" s="20">
        <f t="shared" si="19"/>
        <v>100.67106373188128</v>
      </c>
      <c r="AI87" s="20">
        <f t="shared" si="20"/>
        <v>104.52872152772451</v>
      </c>
      <c r="AJ87" s="20">
        <f t="shared" si="21"/>
        <v>107.26666155380013</v>
      </c>
      <c r="AK87" s="20">
        <f t="shared" si="22"/>
        <v>109.20315975151469</v>
      </c>
      <c r="AL87" s="20">
        <f t="shared" si="23"/>
        <v>111.40041414218882</v>
      </c>
      <c r="AM87" s="20">
        <f t="shared" si="24"/>
        <v>113.40977068793619</v>
      </c>
      <c r="AN87" s="20">
        <f t="shared" si="25"/>
        <v>115.74890712477951</v>
      </c>
      <c r="AO87" s="20">
        <f t="shared" si="26"/>
        <v>125.75350870465526</v>
      </c>
      <c r="AP87" s="20">
        <f t="shared" si="27"/>
        <v>131.34826290359689</v>
      </c>
      <c r="AQ87" s="20">
        <f t="shared" si="28"/>
        <v>136.82797760564461</v>
      </c>
    </row>
    <row r="88" spans="1:43" x14ac:dyDescent="0.35">
      <c r="A88" t="str">
        <f t="shared" si="16"/>
        <v>07_Production et distribution d'eau ; assainissement, gestion des déchets et dépollution</v>
      </c>
      <c r="B88" t="s">
        <v>79</v>
      </c>
      <c r="C88" t="str">
        <f>INDEX(PDC!$F$1:$G$40,MATCH(URSSAF!D88,PDC!F:F,0),MATCH(PDC!$G$1,PDC!$F$1:$G$1,0))</f>
        <v>Production et distribution d'eau ; assainissement, gestion des déchets et dépollution</v>
      </c>
      <c r="D88" t="s">
        <v>194</v>
      </c>
      <c r="E88" t="s">
        <v>239</v>
      </c>
      <c r="F88">
        <v>28</v>
      </c>
      <c r="G88">
        <v>346</v>
      </c>
      <c r="J88" t="str">
        <f t="shared" si="15"/>
        <v>0063_Activités de services administratifs et de soutien</v>
      </c>
      <c r="K88" t="s">
        <v>165</v>
      </c>
      <c r="L88" t="str">
        <f>INDEX(PDC!$F$1:$G$40,MATCH(URSSAF!M88,PDC!F:F,0),MATCH(PDC!$G$1,PDC!$F$1:$G$1,0))</f>
        <v>Activités de services administratifs et de soutien</v>
      </c>
      <c r="M88" t="str">
        <f t="shared" si="17"/>
        <v>NZ</v>
      </c>
      <c r="N88" t="s">
        <v>252</v>
      </c>
      <c r="O88">
        <v>33</v>
      </c>
      <c r="P88">
        <v>127</v>
      </c>
      <c r="S88" t="str">
        <f t="shared" si="18"/>
        <v>8414_Tous secteurs</v>
      </c>
      <c r="T88" t="s">
        <v>129</v>
      </c>
      <c r="U88" t="s">
        <v>71</v>
      </c>
      <c r="V88">
        <v>30562</v>
      </c>
      <c r="W88">
        <v>28135</v>
      </c>
      <c r="X88">
        <v>29393</v>
      </c>
      <c r="Y88">
        <v>29768</v>
      </c>
      <c r="Z88">
        <v>29056</v>
      </c>
      <c r="AA88">
        <v>28952</v>
      </c>
      <c r="AB88">
        <v>28846</v>
      </c>
      <c r="AC88">
        <v>28974</v>
      </c>
      <c r="AD88">
        <v>29115</v>
      </c>
      <c r="AE88">
        <v>30765</v>
      </c>
      <c r="AF88">
        <v>30991</v>
      </c>
      <c r="AG88">
        <v>100</v>
      </c>
      <c r="AH88" s="20">
        <f t="shared" si="19"/>
        <v>92.058765787579347</v>
      </c>
      <c r="AI88" s="20">
        <f t="shared" si="20"/>
        <v>96.174988547869901</v>
      </c>
      <c r="AJ88" s="20">
        <f t="shared" si="21"/>
        <v>97.402002486748245</v>
      </c>
      <c r="AK88" s="20">
        <f t="shared" si="22"/>
        <v>95.072312021464569</v>
      </c>
      <c r="AL88" s="20">
        <f t="shared" si="23"/>
        <v>94.73202015574897</v>
      </c>
      <c r="AM88" s="20">
        <f t="shared" si="24"/>
        <v>94.385184215692689</v>
      </c>
      <c r="AN88" s="20">
        <f t="shared" si="25"/>
        <v>94.804004973496504</v>
      </c>
      <c r="AO88" s="20">
        <f t="shared" si="26"/>
        <v>95.265362214514752</v>
      </c>
      <c r="AP88" s="20">
        <f t="shared" si="27"/>
        <v>100.66422354557947</v>
      </c>
      <c r="AQ88" s="20">
        <f t="shared" si="28"/>
        <v>101.40370394607683</v>
      </c>
    </row>
    <row r="89" spans="1:43" x14ac:dyDescent="0.35">
      <c r="A89" t="str">
        <f t="shared" si="16"/>
        <v xml:space="preserve">07_Construction </v>
      </c>
      <c r="B89" t="s">
        <v>79</v>
      </c>
      <c r="C89" t="str">
        <f>INDEX(PDC!$F$1:$G$40,MATCH(URSSAF!D89,PDC!F:F,0),MATCH(PDC!$G$1,PDC!$F$1:$G$1,0))</f>
        <v xml:space="preserve">Construction </v>
      </c>
      <c r="D89" t="s">
        <v>195</v>
      </c>
      <c r="E89" t="s">
        <v>240</v>
      </c>
      <c r="F89">
        <v>1193</v>
      </c>
      <c r="G89">
        <v>5760</v>
      </c>
      <c r="J89" t="str">
        <f t="shared" si="15"/>
        <v>0063_Administration publique</v>
      </c>
      <c r="K89" t="s">
        <v>165</v>
      </c>
      <c r="L89" t="str">
        <f>INDEX(PDC!$F$1:$G$40,MATCH(URSSAF!M89,PDC!F:F,0),MATCH(PDC!$G$1,PDC!$F$1:$G$1,0))</f>
        <v>Administration publique</v>
      </c>
      <c r="M89" t="str">
        <f t="shared" si="17"/>
        <v>OZ</v>
      </c>
      <c r="N89" t="s">
        <v>253</v>
      </c>
      <c r="O89">
        <v>2</v>
      </c>
      <c r="P89">
        <v>8</v>
      </c>
      <c r="S89" t="str">
        <f t="shared" si="18"/>
        <v>8414_Commerce</v>
      </c>
      <c r="T89" t="s">
        <v>129</v>
      </c>
      <c r="U89" t="s">
        <v>68</v>
      </c>
      <c r="V89">
        <v>3710</v>
      </c>
      <c r="W89">
        <v>3472</v>
      </c>
      <c r="X89">
        <v>3489</v>
      </c>
      <c r="Y89">
        <v>3517</v>
      </c>
      <c r="Z89">
        <v>3559</v>
      </c>
      <c r="AA89">
        <v>3551</v>
      </c>
      <c r="AB89">
        <v>3635</v>
      </c>
      <c r="AC89">
        <v>3640</v>
      </c>
      <c r="AD89">
        <v>3784</v>
      </c>
      <c r="AE89">
        <v>3861</v>
      </c>
      <c r="AF89">
        <v>3932</v>
      </c>
      <c r="AG89">
        <v>100</v>
      </c>
      <c r="AH89" s="20">
        <f t="shared" si="19"/>
        <v>93.584905660377359</v>
      </c>
      <c r="AI89" s="20">
        <f t="shared" si="20"/>
        <v>94.043126684636121</v>
      </c>
      <c r="AJ89" s="20">
        <f t="shared" si="21"/>
        <v>94.797843665768198</v>
      </c>
      <c r="AK89" s="20">
        <f t="shared" si="22"/>
        <v>95.929919137466314</v>
      </c>
      <c r="AL89" s="20">
        <f t="shared" si="23"/>
        <v>95.714285714285708</v>
      </c>
      <c r="AM89" s="20">
        <f t="shared" si="24"/>
        <v>97.978436657681939</v>
      </c>
      <c r="AN89" s="20">
        <f t="shared" si="25"/>
        <v>98.113207547169807</v>
      </c>
      <c r="AO89" s="20">
        <f t="shared" si="26"/>
        <v>101.99460916442048</v>
      </c>
      <c r="AP89" s="20">
        <f t="shared" si="27"/>
        <v>104.07008086253369</v>
      </c>
      <c r="AQ89" s="20">
        <f t="shared" si="28"/>
        <v>105.98382749326146</v>
      </c>
    </row>
    <row r="90" spans="1:43" x14ac:dyDescent="0.35">
      <c r="A90" t="str">
        <f t="shared" si="16"/>
        <v>07_Commerce ; réparation d'automobiles et de motocycles</v>
      </c>
      <c r="B90" t="s">
        <v>79</v>
      </c>
      <c r="C90" t="str">
        <f>INDEX(PDC!$F$1:$G$40,MATCH(URSSAF!D90,PDC!F:F,0),MATCH(PDC!$G$1,PDC!$F$1:$G$1,0))</f>
        <v>Commerce ; réparation d'automobiles et de motocycles</v>
      </c>
      <c r="D90" t="s">
        <v>196</v>
      </c>
      <c r="E90" t="s">
        <v>241</v>
      </c>
      <c r="F90">
        <v>1766</v>
      </c>
      <c r="G90">
        <v>9131</v>
      </c>
      <c r="J90" t="str">
        <f t="shared" si="15"/>
        <v>0063_Enseignement</v>
      </c>
      <c r="K90" t="s">
        <v>165</v>
      </c>
      <c r="L90" t="str">
        <f>INDEX(PDC!$F$1:$G$40,MATCH(URSSAF!M90,PDC!F:F,0),MATCH(PDC!$G$1,PDC!$F$1:$G$1,0))</f>
        <v>Enseignement</v>
      </c>
      <c r="M90" t="str">
        <f t="shared" si="17"/>
        <v>PZ</v>
      </c>
      <c r="N90" t="s">
        <v>254</v>
      </c>
      <c r="O90">
        <v>14</v>
      </c>
      <c r="P90">
        <v>85</v>
      </c>
      <c r="S90" t="str">
        <f t="shared" si="18"/>
        <v>8414_Construction</v>
      </c>
      <c r="T90" t="s">
        <v>129</v>
      </c>
      <c r="U90" t="s">
        <v>270</v>
      </c>
      <c r="V90">
        <v>2076</v>
      </c>
      <c r="W90">
        <v>1980</v>
      </c>
      <c r="X90">
        <v>1950</v>
      </c>
      <c r="Y90">
        <v>1867</v>
      </c>
      <c r="Z90">
        <v>1904</v>
      </c>
      <c r="AA90">
        <v>1824</v>
      </c>
      <c r="AB90">
        <v>1669</v>
      </c>
      <c r="AC90">
        <v>1560</v>
      </c>
      <c r="AD90">
        <v>1620</v>
      </c>
      <c r="AE90">
        <v>1629</v>
      </c>
      <c r="AF90">
        <v>1682</v>
      </c>
      <c r="AG90">
        <v>100</v>
      </c>
      <c r="AH90" s="20">
        <f t="shared" si="19"/>
        <v>95.375722543352595</v>
      </c>
      <c r="AI90" s="20">
        <f t="shared" si="20"/>
        <v>93.930635838150295</v>
      </c>
      <c r="AJ90" s="20">
        <f t="shared" si="21"/>
        <v>89.932562620423894</v>
      </c>
      <c r="AK90" s="20">
        <f t="shared" si="22"/>
        <v>91.714836223506751</v>
      </c>
      <c r="AL90" s="20">
        <f t="shared" si="23"/>
        <v>87.861271676300575</v>
      </c>
      <c r="AM90" s="20">
        <f t="shared" si="24"/>
        <v>80.394990366088635</v>
      </c>
      <c r="AN90" s="20">
        <f t="shared" si="25"/>
        <v>75.144508670520224</v>
      </c>
      <c r="AO90" s="20">
        <f t="shared" si="26"/>
        <v>78.034682080924853</v>
      </c>
      <c r="AP90" s="20">
        <f t="shared" si="27"/>
        <v>78.468208092485554</v>
      </c>
      <c r="AQ90" s="20">
        <f t="shared" si="28"/>
        <v>81.02119460500964</v>
      </c>
    </row>
    <row r="91" spans="1:43" x14ac:dyDescent="0.35">
      <c r="A91" t="str">
        <f t="shared" si="16"/>
        <v xml:space="preserve">07_Transports et entreposage </v>
      </c>
      <c r="B91" t="s">
        <v>79</v>
      </c>
      <c r="C91" t="str">
        <f>INDEX(PDC!$F$1:$G$40,MATCH(URSSAF!D91,PDC!F:F,0),MATCH(PDC!$G$1,PDC!$F$1:$G$1,0))</f>
        <v xml:space="preserve">Transports et entreposage </v>
      </c>
      <c r="D91" t="s">
        <v>197</v>
      </c>
      <c r="E91" t="s">
        <v>242</v>
      </c>
      <c r="F91">
        <v>241</v>
      </c>
      <c r="G91">
        <v>2959</v>
      </c>
      <c r="J91" t="str">
        <f t="shared" si="15"/>
        <v>0063_Activités pour la santé humaine</v>
      </c>
      <c r="K91" t="s">
        <v>165</v>
      </c>
      <c r="L91" t="str">
        <f>INDEX(PDC!$F$1:$G$40,MATCH(URSSAF!M91,PDC!F:F,0),MATCH(PDC!$G$1,PDC!$F$1:$G$1,0))</f>
        <v>Activités pour la santé humaine</v>
      </c>
      <c r="M91" t="str">
        <f t="shared" si="17"/>
        <v>QA</v>
      </c>
      <c r="N91" t="s">
        <v>255</v>
      </c>
      <c r="O91">
        <v>61</v>
      </c>
      <c r="P91">
        <v>293</v>
      </c>
      <c r="S91" t="str">
        <f t="shared" si="18"/>
        <v>8414_Industrie</v>
      </c>
      <c r="T91" t="s">
        <v>129</v>
      </c>
      <c r="U91" t="s">
        <v>66</v>
      </c>
      <c r="V91">
        <v>15217</v>
      </c>
      <c r="W91">
        <v>13055</v>
      </c>
      <c r="X91">
        <v>13024</v>
      </c>
      <c r="Y91">
        <v>13355</v>
      </c>
      <c r="Z91">
        <v>13043</v>
      </c>
      <c r="AA91">
        <v>12596</v>
      </c>
      <c r="AB91">
        <v>12522</v>
      </c>
      <c r="AC91">
        <v>12488</v>
      </c>
      <c r="AD91">
        <v>12333</v>
      </c>
      <c r="AE91">
        <v>12647</v>
      </c>
      <c r="AF91">
        <v>12884</v>
      </c>
      <c r="AG91">
        <v>100</v>
      </c>
      <c r="AH91" s="20">
        <f t="shared" si="19"/>
        <v>85.792206085299341</v>
      </c>
      <c r="AI91" s="20">
        <f t="shared" si="20"/>
        <v>85.588486561083002</v>
      </c>
      <c r="AJ91" s="20">
        <f t="shared" si="21"/>
        <v>87.763685351909047</v>
      </c>
      <c r="AK91" s="20">
        <f t="shared" si="22"/>
        <v>85.71334691463494</v>
      </c>
      <c r="AL91" s="20">
        <f t="shared" si="23"/>
        <v>82.775842807386482</v>
      </c>
      <c r="AM91" s="20">
        <f t="shared" si="24"/>
        <v>82.289544588289417</v>
      </c>
      <c r="AN91" s="20">
        <f t="shared" si="25"/>
        <v>82.066110271406984</v>
      </c>
      <c r="AO91" s="20">
        <f t="shared" si="26"/>
        <v>81.047512650325288</v>
      </c>
      <c r="AP91" s="20">
        <f t="shared" si="27"/>
        <v>83.110994282710124</v>
      </c>
      <c r="AQ91" s="20">
        <f t="shared" si="28"/>
        <v>84.6684629033318</v>
      </c>
    </row>
    <row r="92" spans="1:43" x14ac:dyDescent="0.35">
      <c r="A92" t="str">
        <f t="shared" si="16"/>
        <v>07_Hébergement et restauration</v>
      </c>
      <c r="B92" t="s">
        <v>79</v>
      </c>
      <c r="C92" t="str">
        <f>INDEX(PDC!$F$1:$G$40,MATCH(URSSAF!D92,PDC!F:F,0),MATCH(PDC!$G$1,PDC!$F$1:$G$1,0))</f>
        <v>Hébergement et restauration</v>
      </c>
      <c r="D92" t="s">
        <v>198</v>
      </c>
      <c r="E92" t="s">
        <v>243</v>
      </c>
      <c r="F92">
        <v>936</v>
      </c>
      <c r="G92">
        <v>2630</v>
      </c>
      <c r="J92" t="str">
        <f t="shared" si="15"/>
        <v>0063_Hébergement médico-social et social et action sociale sans hébergement</v>
      </c>
      <c r="K92" t="s">
        <v>165</v>
      </c>
      <c r="L92" t="str">
        <f>INDEX(PDC!$F$1:$G$40,MATCH(URSSAF!M92,PDC!F:F,0),MATCH(PDC!$G$1,PDC!$F$1:$G$1,0))</f>
        <v>Hébergement médico-social et social et action sociale sans hébergement</v>
      </c>
      <c r="M92" t="str">
        <f t="shared" si="17"/>
        <v>QB</v>
      </c>
      <c r="N92" t="s">
        <v>256</v>
      </c>
      <c r="O92">
        <v>20</v>
      </c>
      <c r="P92">
        <v>695</v>
      </c>
      <c r="S92" t="str">
        <f t="shared" si="18"/>
        <v>8414_Services</v>
      </c>
      <c r="T92" t="s">
        <v>129</v>
      </c>
      <c r="U92" t="s">
        <v>67</v>
      </c>
      <c r="V92">
        <v>9559</v>
      </c>
      <c r="W92">
        <v>9628</v>
      </c>
      <c r="X92">
        <v>10930</v>
      </c>
      <c r="Y92">
        <v>11029</v>
      </c>
      <c r="Z92">
        <v>10550</v>
      </c>
      <c r="AA92">
        <v>10981</v>
      </c>
      <c r="AB92">
        <v>11020</v>
      </c>
      <c r="AC92">
        <v>11286</v>
      </c>
      <c r="AD92">
        <v>11378</v>
      </c>
      <c r="AE92">
        <v>12628</v>
      </c>
      <c r="AF92">
        <v>12493</v>
      </c>
      <c r="AG92">
        <v>100</v>
      </c>
      <c r="AH92" s="20">
        <f t="shared" si="19"/>
        <v>100.72183282770165</v>
      </c>
      <c r="AI92" s="20">
        <f t="shared" si="20"/>
        <v>114.34250444607177</v>
      </c>
      <c r="AJ92" s="20">
        <f t="shared" si="21"/>
        <v>115.37817763364369</v>
      </c>
      <c r="AK92" s="20">
        <f t="shared" si="22"/>
        <v>110.36719322104823</v>
      </c>
      <c r="AL92" s="20">
        <f t="shared" si="23"/>
        <v>114.87603305785125</v>
      </c>
      <c r="AM92" s="20">
        <f t="shared" si="24"/>
        <v>115.28402552568261</v>
      </c>
      <c r="AN92" s="20">
        <f t="shared" si="25"/>
        <v>118.06674338319908</v>
      </c>
      <c r="AO92" s="20">
        <f t="shared" si="26"/>
        <v>119.02918715346794</v>
      </c>
      <c r="AP92" s="20">
        <f t="shared" si="27"/>
        <v>132.10586881472958</v>
      </c>
      <c r="AQ92" s="20">
        <f t="shared" si="28"/>
        <v>130.69358719531331</v>
      </c>
    </row>
    <row r="93" spans="1:43" x14ac:dyDescent="0.35">
      <c r="A93" t="str">
        <f t="shared" si="16"/>
        <v>07_Edition, audiovisuel et diffusion</v>
      </c>
      <c r="B93" t="s">
        <v>79</v>
      </c>
      <c r="C93" t="str">
        <f>INDEX(PDC!$F$1:$G$40,MATCH(URSSAF!D93,PDC!F:F,0),MATCH(PDC!$G$1,PDC!$F$1:$G$1,0))</f>
        <v>Edition, audiovisuel et diffusion</v>
      </c>
      <c r="D93" t="s">
        <v>199</v>
      </c>
      <c r="E93" t="s">
        <v>244</v>
      </c>
      <c r="F93">
        <v>52</v>
      </c>
      <c r="G93">
        <v>216</v>
      </c>
      <c r="J93" t="str">
        <f t="shared" si="15"/>
        <v>0063_Arts, spectacles et activités récréatives</v>
      </c>
      <c r="K93" t="s">
        <v>165</v>
      </c>
      <c r="L93" t="str">
        <f>INDEX(PDC!$F$1:$G$40,MATCH(URSSAF!M93,PDC!F:F,0),MATCH(PDC!$G$1,PDC!$F$1:$G$1,0))</f>
        <v>Arts, spectacles et activités récréatives</v>
      </c>
      <c r="M93" t="str">
        <f t="shared" si="17"/>
        <v>RZ</v>
      </c>
      <c r="N93" t="s">
        <v>257</v>
      </c>
      <c r="O93">
        <v>29</v>
      </c>
      <c r="P93">
        <v>47</v>
      </c>
      <c r="S93" t="str">
        <f t="shared" si="18"/>
        <v>8415_Tous secteurs</v>
      </c>
      <c r="T93" t="s">
        <v>131</v>
      </c>
      <c r="U93" t="s">
        <v>71</v>
      </c>
      <c r="V93">
        <v>24273</v>
      </c>
      <c r="W93">
        <v>23853</v>
      </c>
      <c r="X93">
        <v>25107</v>
      </c>
      <c r="Y93">
        <v>25316</v>
      </c>
      <c r="Z93">
        <v>25477</v>
      </c>
      <c r="AA93">
        <v>25702</v>
      </c>
      <c r="AB93">
        <v>26020</v>
      </c>
      <c r="AC93">
        <v>26179</v>
      </c>
      <c r="AD93">
        <v>26804</v>
      </c>
      <c r="AE93">
        <v>28047</v>
      </c>
      <c r="AF93">
        <v>28246</v>
      </c>
      <c r="AG93">
        <v>100</v>
      </c>
      <c r="AH93" s="20">
        <f t="shared" si="19"/>
        <v>98.269682363119514</v>
      </c>
      <c r="AI93" s="20">
        <f t="shared" si="20"/>
        <v>103.43591645037696</v>
      </c>
      <c r="AJ93" s="20">
        <f t="shared" si="21"/>
        <v>104.29695546491988</v>
      </c>
      <c r="AK93" s="20">
        <f t="shared" si="22"/>
        <v>104.96024389239072</v>
      </c>
      <c r="AL93" s="20">
        <f t="shared" si="23"/>
        <v>105.88719976929099</v>
      </c>
      <c r="AM93" s="20">
        <f t="shared" si="24"/>
        <v>107.19729740864335</v>
      </c>
      <c r="AN93" s="20">
        <f t="shared" si="25"/>
        <v>107.85234622831953</v>
      </c>
      <c r="AO93" s="20">
        <f t="shared" si="26"/>
        <v>110.42722366415359</v>
      </c>
      <c r="AP93" s="20">
        <f t="shared" si="27"/>
        <v>115.54813990854035</v>
      </c>
      <c r="AQ93" s="20">
        <f t="shared" si="28"/>
        <v>116.36798088410993</v>
      </c>
    </row>
    <row r="94" spans="1:43" x14ac:dyDescent="0.35">
      <c r="A94" t="str">
        <f t="shared" si="16"/>
        <v>07_Télécommunications</v>
      </c>
      <c r="B94" t="s">
        <v>79</v>
      </c>
      <c r="C94" t="str">
        <f>INDEX(PDC!$F$1:$G$40,MATCH(URSSAF!D94,PDC!F:F,0),MATCH(PDC!$G$1,PDC!$F$1:$G$1,0))</f>
        <v>Télécommunications</v>
      </c>
      <c r="D94" t="s">
        <v>200</v>
      </c>
      <c r="E94" t="s">
        <v>245</v>
      </c>
      <c r="F94">
        <v>9</v>
      </c>
      <c r="G94">
        <v>163</v>
      </c>
      <c r="J94" t="str">
        <f t="shared" si="15"/>
        <v xml:space="preserve">0063_Autres activités de services </v>
      </c>
      <c r="K94" t="s">
        <v>165</v>
      </c>
      <c r="L94" t="str">
        <f>INDEX(PDC!$F$1:$G$40,MATCH(URSSAF!M94,PDC!F:F,0),MATCH(PDC!$G$1,PDC!$F$1:$G$1,0))</f>
        <v xml:space="preserve">Autres activités de services </v>
      </c>
      <c r="M94" t="str">
        <f t="shared" si="17"/>
        <v>SZ</v>
      </c>
      <c r="N94" t="s">
        <v>258</v>
      </c>
      <c r="O94">
        <v>45</v>
      </c>
      <c r="P94">
        <v>157</v>
      </c>
      <c r="S94" t="str">
        <f t="shared" si="18"/>
        <v>8415_Commerce</v>
      </c>
      <c r="T94" t="s">
        <v>131</v>
      </c>
      <c r="U94" t="s">
        <v>68</v>
      </c>
      <c r="V94">
        <v>4872</v>
      </c>
      <c r="W94">
        <v>4766</v>
      </c>
      <c r="X94">
        <v>4949</v>
      </c>
      <c r="Y94">
        <v>5054</v>
      </c>
      <c r="Z94">
        <v>5128</v>
      </c>
      <c r="AA94">
        <v>5154</v>
      </c>
      <c r="AB94">
        <v>5205</v>
      </c>
      <c r="AC94">
        <v>5237</v>
      </c>
      <c r="AD94">
        <v>5413</v>
      </c>
      <c r="AE94">
        <v>5639</v>
      </c>
      <c r="AF94">
        <v>5717</v>
      </c>
      <c r="AG94">
        <v>100</v>
      </c>
      <c r="AH94" s="20">
        <f t="shared" si="19"/>
        <v>97.824302134646956</v>
      </c>
      <c r="AI94" s="20">
        <f t="shared" si="20"/>
        <v>101.58045977011494</v>
      </c>
      <c r="AJ94" s="20">
        <f t="shared" si="21"/>
        <v>103.73563218390805</v>
      </c>
      <c r="AK94" s="20">
        <f t="shared" si="22"/>
        <v>105.25451559934318</v>
      </c>
      <c r="AL94" s="20">
        <f t="shared" si="23"/>
        <v>105.78817733990148</v>
      </c>
      <c r="AM94" s="20">
        <f t="shared" si="24"/>
        <v>106.83497536945814</v>
      </c>
      <c r="AN94" s="20">
        <f t="shared" si="25"/>
        <v>107.49178981937602</v>
      </c>
      <c r="AO94" s="20">
        <f t="shared" si="26"/>
        <v>111.10426929392446</v>
      </c>
      <c r="AP94" s="20">
        <f t="shared" si="27"/>
        <v>115.74302134646962</v>
      </c>
      <c r="AQ94" s="20">
        <f t="shared" si="28"/>
        <v>117.34400656814449</v>
      </c>
    </row>
    <row r="95" spans="1:43" x14ac:dyDescent="0.35">
      <c r="A95" t="str">
        <f t="shared" si="16"/>
        <v>07_Activités informatiques et services d'information</v>
      </c>
      <c r="B95" t="s">
        <v>79</v>
      </c>
      <c r="C95" t="str">
        <f>INDEX(PDC!$F$1:$G$40,MATCH(URSSAF!D95,PDC!F:F,0),MATCH(PDC!$G$1,PDC!$F$1:$G$1,0))</f>
        <v>Activités informatiques et services d'information</v>
      </c>
      <c r="D95" t="s">
        <v>201</v>
      </c>
      <c r="E95" t="s">
        <v>246</v>
      </c>
      <c r="F95">
        <v>40</v>
      </c>
      <c r="G95">
        <v>633</v>
      </c>
      <c r="J95" t="str">
        <f t="shared" si="15"/>
        <v>0064_Tous secteurs</v>
      </c>
      <c r="K95" t="s">
        <v>169</v>
      </c>
      <c r="L95" t="str">
        <f>INDEX(PDC!$F$1:$G$40,MATCH(URSSAF!M95,PDC!F:F,0),MATCH(PDC!$G$1,PDC!$F$1:$G$1,0))</f>
        <v>Tous secteurs</v>
      </c>
      <c r="M95" t="s">
        <v>71</v>
      </c>
      <c r="N95" t="s">
        <v>71</v>
      </c>
      <c r="O95">
        <v>893</v>
      </c>
      <c r="P95">
        <v>4132</v>
      </c>
      <c r="S95" t="str">
        <f t="shared" si="18"/>
        <v>8415_Construction</v>
      </c>
      <c r="T95" t="s">
        <v>131</v>
      </c>
      <c r="U95" t="s">
        <v>270</v>
      </c>
      <c r="V95">
        <v>3007</v>
      </c>
      <c r="W95">
        <v>2740</v>
      </c>
      <c r="X95">
        <v>2835</v>
      </c>
      <c r="Y95">
        <v>2805</v>
      </c>
      <c r="Z95">
        <v>2690</v>
      </c>
      <c r="AA95">
        <v>2683</v>
      </c>
      <c r="AB95">
        <v>2782</v>
      </c>
      <c r="AC95">
        <v>2620</v>
      </c>
      <c r="AD95">
        <v>2720</v>
      </c>
      <c r="AE95">
        <v>2756</v>
      </c>
      <c r="AF95">
        <v>2808</v>
      </c>
      <c r="AG95">
        <v>100</v>
      </c>
      <c r="AH95" s="20">
        <f t="shared" si="19"/>
        <v>91.120718323910879</v>
      </c>
      <c r="AI95" s="20">
        <f t="shared" si="20"/>
        <v>94.280013302294648</v>
      </c>
      <c r="AJ95" s="20">
        <f t="shared" si="21"/>
        <v>93.282341203857669</v>
      </c>
      <c r="AK95" s="20">
        <f t="shared" si="22"/>
        <v>89.457931493182571</v>
      </c>
      <c r="AL95" s="20">
        <f t="shared" si="23"/>
        <v>89.225141336880611</v>
      </c>
      <c r="AM95" s="20">
        <f t="shared" si="24"/>
        <v>92.517459261722649</v>
      </c>
      <c r="AN95" s="20">
        <f t="shared" si="25"/>
        <v>87.130029930162948</v>
      </c>
      <c r="AO95" s="20">
        <f t="shared" si="26"/>
        <v>90.45560359161955</v>
      </c>
      <c r="AP95" s="20">
        <f t="shared" si="27"/>
        <v>91.652810109743925</v>
      </c>
      <c r="AQ95" s="20">
        <f t="shared" si="28"/>
        <v>93.38210841370136</v>
      </c>
    </row>
    <row r="96" spans="1:43" x14ac:dyDescent="0.35">
      <c r="A96" t="str">
        <f t="shared" si="16"/>
        <v>07_Activités financières et d'assurance</v>
      </c>
      <c r="B96" t="s">
        <v>79</v>
      </c>
      <c r="C96" t="str">
        <f>INDEX(PDC!$F$1:$G$40,MATCH(URSSAF!D96,PDC!F:F,0),MATCH(PDC!$G$1,PDC!$F$1:$G$1,0))</f>
        <v>Activités financières et d'assurance</v>
      </c>
      <c r="D96" t="s">
        <v>202</v>
      </c>
      <c r="E96" t="s">
        <v>247</v>
      </c>
      <c r="F96">
        <v>357</v>
      </c>
      <c r="G96">
        <v>1459</v>
      </c>
      <c r="J96" t="str">
        <f t="shared" si="15"/>
        <v xml:space="preserve">0064_Industries extractives </v>
      </c>
      <c r="K96" t="s">
        <v>169</v>
      </c>
      <c r="L96" t="str">
        <f>INDEX(PDC!$F$1:$G$40,MATCH(URSSAF!M96,PDC!F:F,0),MATCH(PDC!$G$1,PDC!$F$1:$G$1,0))</f>
        <v xml:space="preserve">Industries extractives </v>
      </c>
      <c r="M96" t="str">
        <f t="shared" si="17"/>
        <v>BZ</v>
      </c>
      <c r="N96" t="s">
        <v>225</v>
      </c>
      <c r="O96">
        <v>2</v>
      </c>
      <c r="P96">
        <v>13</v>
      </c>
      <c r="S96" t="str">
        <f t="shared" si="18"/>
        <v>8415_Industrie</v>
      </c>
      <c r="T96" t="s">
        <v>131</v>
      </c>
      <c r="U96" t="s">
        <v>66</v>
      </c>
      <c r="V96">
        <v>4290</v>
      </c>
      <c r="W96">
        <v>3950</v>
      </c>
      <c r="X96">
        <v>3942</v>
      </c>
      <c r="Y96">
        <v>4065</v>
      </c>
      <c r="Z96">
        <v>4049</v>
      </c>
      <c r="AA96">
        <v>4049</v>
      </c>
      <c r="AB96">
        <v>4072</v>
      </c>
      <c r="AC96">
        <v>4062</v>
      </c>
      <c r="AD96">
        <v>4118</v>
      </c>
      <c r="AE96">
        <v>4181</v>
      </c>
      <c r="AF96">
        <v>4212</v>
      </c>
      <c r="AG96">
        <v>100</v>
      </c>
      <c r="AH96" s="20">
        <f t="shared" si="19"/>
        <v>92.074592074592076</v>
      </c>
      <c r="AI96" s="20">
        <f t="shared" si="20"/>
        <v>91.888111888111894</v>
      </c>
      <c r="AJ96" s="20">
        <f t="shared" si="21"/>
        <v>94.75524475524476</v>
      </c>
      <c r="AK96" s="20">
        <f t="shared" si="22"/>
        <v>94.382284382284382</v>
      </c>
      <c r="AL96" s="20">
        <f t="shared" si="23"/>
        <v>94.382284382284382</v>
      </c>
      <c r="AM96" s="20">
        <f t="shared" si="24"/>
        <v>94.918414918414925</v>
      </c>
      <c r="AN96" s="20">
        <f t="shared" si="25"/>
        <v>94.68531468531468</v>
      </c>
      <c r="AO96" s="20">
        <f t="shared" si="26"/>
        <v>95.990675990675996</v>
      </c>
      <c r="AP96" s="20">
        <f t="shared" si="27"/>
        <v>97.459207459207462</v>
      </c>
      <c r="AQ96" s="20">
        <f t="shared" si="28"/>
        <v>98.181818181818187</v>
      </c>
    </row>
    <row r="97" spans="1:43" x14ac:dyDescent="0.35">
      <c r="A97" t="str">
        <f t="shared" si="16"/>
        <v>07_Activités immobilières</v>
      </c>
      <c r="B97" t="s">
        <v>79</v>
      </c>
      <c r="C97" t="str">
        <f>INDEX(PDC!$F$1:$G$40,MATCH(URSSAF!D97,PDC!F:F,0),MATCH(PDC!$G$1,PDC!$F$1:$G$1,0))</f>
        <v>Activités immobilières</v>
      </c>
      <c r="D97" t="s">
        <v>203</v>
      </c>
      <c r="E97" t="s">
        <v>248</v>
      </c>
      <c r="F97">
        <v>156</v>
      </c>
      <c r="G97">
        <v>629</v>
      </c>
      <c r="J97" t="str">
        <f t="shared" si="15"/>
        <v>0064_Fabrication de denrées alimentaires, de boissons et de produits à base de tabac</v>
      </c>
      <c r="K97" t="s">
        <v>169</v>
      </c>
      <c r="L97" t="str">
        <f>INDEX(PDC!$F$1:$G$40,MATCH(URSSAF!M97,PDC!F:F,0),MATCH(PDC!$G$1,PDC!$F$1:$G$1,0))</f>
        <v>Fabrication de denrées alimentaires, de boissons et de produits à base de tabac</v>
      </c>
      <c r="M97" t="str">
        <f t="shared" si="17"/>
        <v>CA</v>
      </c>
      <c r="N97" t="s">
        <v>226</v>
      </c>
      <c r="O97">
        <v>40</v>
      </c>
      <c r="P97">
        <v>264</v>
      </c>
      <c r="S97" t="str">
        <f t="shared" si="18"/>
        <v>8415_Services</v>
      </c>
      <c r="T97" t="s">
        <v>131</v>
      </c>
      <c r="U97" t="s">
        <v>67</v>
      </c>
      <c r="V97">
        <v>12104</v>
      </c>
      <c r="W97">
        <v>12397</v>
      </c>
      <c r="X97">
        <v>13381</v>
      </c>
      <c r="Y97">
        <v>13392</v>
      </c>
      <c r="Z97">
        <v>13610</v>
      </c>
      <c r="AA97">
        <v>13816</v>
      </c>
      <c r="AB97">
        <v>13961</v>
      </c>
      <c r="AC97">
        <v>14260</v>
      </c>
      <c r="AD97">
        <v>14553</v>
      </c>
      <c r="AE97">
        <v>15471</v>
      </c>
      <c r="AF97">
        <v>15509</v>
      </c>
      <c r="AG97">
        <v>100</v>
      </c>
      <c r="AH97" s="20">
        <f t="shared" si="19"/>
        <v>102.42068737607403</v>
      </c>
      <c r="AI97" s="20">
        <f t="shared" si="20"/>
        <v>110.55023132848645</v>
      </c>
      <c r="AJ97" s="20">
        <f t="shared" si="21"/>
        <v>110.64111037673496</v>
      </c>
      <c r="AK97" s="20">
        <f t="shared" si="22"/>
        <v>112.44216787838731</v>
      </c>
      <c r="AL97" s="20">
        <f t="shared" si="23"/>
        <v>114.14408460013219</v>
      </c>
      <c r="AM97" s="20">
        <f t="shared" si="24"/>
        <v>115.34203569068077</v>
      </c>
      <c r="AN97" s="20">
        <f t="shared" si="25"/>
        <v>117.81229345670852</v>
      </c>
      <c r="AO97" s="20">
        <f t="shared" si="26"/>
        <v>120.23298083278254</v>
      </c>
      <c r="AP97" s="20">
        <f t="shared" si="27"/>
        <v>127.8172504957039</v>
      </c>
      <c r="AQ97" s="20">
        <f t="shared" si="28"/>
        <v>128.13119629874421</v>
      </c>
    </row>
    <row r="98" spans="1:43" x14ac:dyDescent="0.35">
      <c r="A98" t="str">
        <f t="shared" si="16"/>
        <v>07_Activités juridiques, comptables, de gestion, d'architecture, d'ingénierie, de contrôle et d'analyses techniques</v>
      </c>
      <c r="B98" t="s">
        <v>79</v>
      </c>
      <c r="C98" t="str">
        <f>INDEX(PDC!$F$1:$G$40,MATCH(URSSAF!D98,PDC!F:F,0),MATCH(PDC!$G$1,PDC!$F$1:$G$1,0))</f>
        <v>Activités juridiques, comptables, de gestion, d'architecture, d'ingénierie, de contrôle et d'analyses techniques</v>
      </c>
      <c r="D98" t="s">
        <v>204</v>
      </c>
      <c r="E98" t="s">
        <v>249</v>
      </c>
      <c r="F98">
        <v>390</v>
      </c>
      <c r="G98">
        <v>1932</v>
      </c>
      <c r="J98" t="str">
        <f t="shared" si="15"/>
        <v>0064_Fabrication de textiles, industries de l'habillement, industrie du cuir et de la chaussure</v>
      </c>
      <c r="K98" t="s">
        <v>169</v>
      </c>
      <c r="L98" t="str">
        <f>INDEX(PDC!$F$1:$G$40,MATCH(URSSAF!M98,PDC!F:F,0),MATCH(PDC!$G$1,PDC!$F$1:$G$1,0))</f>
        <v>Fabrication de textiles, industries de l'habillement, industrie du cuir et de la chaussure</v>
      </c>
      <c r="M98" t="str">
        <f t="shared" si="17"/>
        <v>CB</v>
      </c>
      <c r="N98" t="s">
        <v>227</v>
      </c>
      <c r="O98">
        <v>1</v>
      </c>
      <c r="P98">
        <v>1</v>
      </c>
      <c r="S98" t="str">
        <f t="shared" si="18"/>
        <v>8416_Tous secteurs</v>
      </c>
      <c r="T98" t="s">
        <v>133</v>
      </c>
      <c r="U98" t="s">
        <v>71</v>
      </c>
      <c r="V98">
        <v>53081</v>
      </c>
      <c r="W98">
        <v>51683</v>
      </c>
      <c r="X98">
        <v>52614</v>
      </c>
      <c r="Y98">
        <v>53995</v>
      </c>
      <c r="Z98">
        <v>54583</v>
      </c>
      <c r="AA98">
        <v>55071</v>
      </c>
      <c r="AB98">
        <v>55053</v>
      </c>
      <c r="AC98">
        <v>55537</v>
      </c>
      <c r="AD98">
        <v>56886</v>
      </c>
      <c r="AE98">
        <v>58049</v>
      </c>
      <c r="AF98">
        <v>58620</v>
      </c>
      <c r="AG98">
        <v>100</v>
      </c>
      <c r="AH98" s="20">
        <f t="shared" si="19"/>
        <v>97.366289256042649</v>
      </c>
      <c r="AI98" s="20">
        <f t="shared" si="20"/>
        <v>99.120212505416248</v>
      </c>
      <c r="AJ98" s="20">
        <f t="shared" si="21"/>
        <v>101.72189672387483</v>
      </c>
      <c r="AK98" s="20">
        <f t="shared" si="22"/>
        <v>102.82963772347921</v>
      </c>
      <c r="AL98" s="20">
        <f t="shared" si="23"/>
        <v>103.74898739662027</v>
      </c>
      <c r="AM98" s="20">
        <f t="shared" si="24"/>
        <v>103.71507695785687</v>
      </c>
      <c r="AN98" s="20">
        <f t="shared" si="25"/>
        <v>104.62689097793938</v>
      </c>
      <c r="AO98" s="20">
        <f t="shared" si="26"/>
        <v>107.1682899719297</v>
      </c>
      <c r="AP98" s="20">
        <f t="shared" si="27"/>
        <v>109.35928109869822</v>
      </c>
      <c r="AQ98" s="20">
        <f t="shared" si="28"/>
        <v>110.43499557280383</v>
      </c>
    </row>
    <row r="99" spans="1:43" x14ac:dyDescent="0.35">
      <c r="A99" t="str">
        <f t="shared" si="16"/>
        <v>07_Recherche-développement scientifique</v>
      </c>
      <c r="B99" t="s">
        <v>79</v>
      </c>
      <c r="C99" t="str">
        <f>INDEX(PDC!$F$1:$G$40,MATCH(URSSAF!D99,PDC!F:F,0),MATCH(PDC!$G$1,PDC!$F$1:$G$1,0))</f>
        <v>Recherche-développement scientifique</v>
      </c>
      <c r="D99" t="s">
        <v>205</v>
      </c>
      <c r="E99" t="s">
        <v>250</v>
      </c>
      <c r="F99">
        <v>3</v>
      </c>
      <c r="G99">
        <v>18</v>
      </c>
      <c r="J99" t="str">
        <f t="shared" si="15"/>
        <v xml:space="preserve">0064_Travail du bois, industries du papier et imprimerie </v>
      </c>
      <c r="K99" t="s">
        <v>169</v>
      </c>
      <c r="L99" t="str">
        <f>INDEX(PDC!$F$1:$G$40,MATCH(URSSAF!M99,PDC!F:F,0),MATCH(PDC!$G$1,PDC!$F$1:$G$1,0))</f>
        <v xml:space="preserve">Travail du bois, industries du papier et imprimerie </v>
      </c>
      <c r="M99" t="str">
        <f t="shared" si="17"/>
        <v>CC</v>
      </c>
      <c r="N99" t="s">
        <v>228</v>
      </c>
      <c r="O99">
        <v>6</v>
      </c>
      <c r="P99">
        <v>76</v>
      </c>
      <c r="S99" t="str">
        <f t="shared" si="18"/>
        <v>8416_Commerce</v>
      </c>
      <c r="T99" t="s">
        <v>133</v>
      </c>
      <c r="U99" t="s">
        <v>68</v>
      </c>
      <c r="V99">
        <v>13183</v>
      </c>
      <c r="W99">
        <v>13068</v>
      </c>
      <c r="X99">
        <v>13340</v>
      </c>
      <c r="Y99">
        <v>13767</v>
      </c>
      <c r="Z99">
        <v>13846</v>
      </c>
      <c r="AA99">
        <v>14041</v>
      </c>
      <c r="AB99">
        <v>13886</v>
      </c>
      <c r="AC99">
        <v>14139</v>
      </c>
      <c r="AD99">
        <v>14440</v>
      </c>
      <c r="AE99">
        <v>14657</v>
      </c>
      <c r="AF99">
        <v>14669</v>
      </c>
      <c r="AG99">
        <v>100</v>
      </c>
      <c r="AH99" s="20">
        <f t="shared" si="19"/>
        <v>99.127664416293712</v>
      </c>
      <c r="AI99" s="20">
        <f t="shared" si="20"/>
        <v>101.19092770992945</v>
      </c>
      <c r="AJ99" s="20">
        <f t="shared" si="21"/>
        <v>104.42994765986498</v>
      </c>
      <c r="AK99" s="20">
        <f t="shared" si="22"/>
        <v>105.02920427823712</v>
      </c>
      <c r="AL99" s="20">
        <f t="shared" si="23"/>
        <v>106.50838200713039</v>
      </c>
      <c r="AM99" s="20">
        <f t="shared" si="24"/>
        <v>105.33262535083061</v>
      </c>
      <c r="AN99" s="20">
        <f t="shared" si="25"/>
        <v>107.25176363498446</v>
      </c>
      <c r="AO99" s="20">
        <f t="shared" si="26"/>
        <v>109.53500720625047</v>
      </c>
      <c r="AP99" s="20">
        <f t="shared" si="27"/>
        <v>111.18106652507016</v>
      </c>
      <c r="AQ99" s="20">
        <f t="shared" si="28"/>
        <v>111.27209284684821</v>
      </c>
    </row>
    <row r="100" spans="1:43" x14ac:dyDescent="0.35">
      <c r="A100" t="str">
        <f t="shared" si="16"/>
        <v>07_Autres activités spécialisées, scientifiques et techniques</v>
      </c>
      <c r="B100" t="s">
        <v>79</v>
      </c>
      <c r="C100" t="str">
        <f>INDEX(PDC!$F$1:$G$40,MATCH(URSSAF!D100,PDC!F:F,0),MATCH(PDC!$G$1,PDC!$F$1:$G$1,0))</f>
        <v>Autres activités spécialisées, scientifiques et techniques</v>
      </c>
      <c r="D100" t="s">
        <v>206</v>
      </c>
      <c r="E100" t="s">
        <v>251</v>
      </c>
      <c r="F100">
        <v>76</v>
      </c>
      <c r="G100">
        <v>210</v>
      </c>
      <c r="J100" t="str">
        <f t="shared" si="15"/>
        <v>0064_Industrie chimique</v>
      </c>
      <c r="K100" t="s">
        <v>169</v>
      </c>
      <c r="L100" t="str">
        <f>INDEX(PDC!$F$1:$G$40,MATCH(URSSAF!M100,PDC!F:F,0),MATCH(PDC!$G$1,PDC!$F$1:$G$1,0))</f>
        <v>Industrie chimique</v>
      </c>
      <c r="M100" t="str">
        <f t="shared" si="17"/>
        <v>CE</v>
      </c>
      <c r="N100" t="s">
        <v>229</v>
      </c>
      <c r="O100">
        <v>7</v>
      </c>
      <c r="P100">
        <v>209</v>
      </c>
      <c r="S100" t="str">
        <f t="shared" si="18"/>
        <v>8416_Construction</v>
      </c>
      <c r="T100" t="s">
        <v>133</v>
      </c>
      <c r="U100" t="s">
        <v>270</v>
      </c>
      <c r="V100">
        <v>5447</v>
      </c>
      <c r="W100">
        <v>5167</v>
      </c>
      <c r="X100">
        <v>5153</v>
      </c>
      <c r="Y100">
        <v>5350</v>
      </c>
      <c r="Z100">
        <v>5454</v>
      </c>
      <c r="AA100">
        <v>5452</v>
      </c>
      <c r="AB100">
        <v>5230</v>
      </c>
      <c r="AC100">
        <v>5023</v>
      </c>
      <c r="AD100">
        <v>4981</v>
      </c>
      <c r="AE100">
        <v>5185</v>
      </c>
      <c r="AF100">
        <v>5478</v>
      </c>
      <c r="AG100">
        <v>100</v>
      </c>
      <c r="AH100" s="20">
        <f t="shared" si="19"/>
        <v>94.859555718744261</v>
      </c>
      <c r="AI100" s="20">
        <f t="shared" si="20"/>
        <v>94.602533504681475</v>
      </c>
      <c r="AJ100" s="20">
        <f t="shared" si="21"/>
        <v>98.219203231136404</v>
      </c>
      <c r="AK100" s="20">
        <f t="shared" si="22"/>
        <v>100.1285111070314</v>
      </c>
      <c r="AL100" s="20">
        <f t="shared" si="23"/>
        <v>100.09179364787957</v>
      </c>
      <c r="AM100" s="20">
        <f t="shared" si="24"/>
        <v>96.016155682026806</v>
      </c>
      <c r="AN100" s="20">
        <f t="shared" si="25"/>
        <v>92.215898659812737</v>
      </c>
      <c r="AO100" s="20">
        <f t="shared" si="26"/>
        <v>91.444832017624378</v>
      </c>
      <c r="AP100" s="20">
        <f t="shared" si="27"/>
        <v>95.190012851110708</v>
      </c>
      <c r="AQ100" s="20">
        <f t="shared" si="28"/>
        <v>100.56912061685331</v>
      </c>
    </row>
    <row r="101" spans="1:43" x14ac:dyDescent="0.35">
      <c r="A101" t="str">
        <f t="shared" si="16"/>
        <v>07_Activités de services administratifs et de soutien</v>
      </c>
      <c r="B101" t="s">
        <v>79</v>
      </c>
      <c r="C101" t="str">
        <f>INDEX(PDC!$F$1:$G$40,MATCH(URSSAF!D101,PDC!F:F,0),MATCH(PDC!$G$1,PDC!$F$1:$G$1,0))</f>
        <v>Activités de services administratifs et de soutien</v>
      </c>
      <c r="D101" t="s">
        <v>207</v>
      </c>
      <c r="E101" t="s">
        <v>252</v>
      </c>
      <c r="F101">
        <v>338</v>
      </c>
      <c r="G101">
        <v>3688</v>
      </c>
      <c r="J101" t="str">
        <f t="shared" si="15"/>
        <v>0064_Fabrication de produits en caoutchouc et en plastique ainsi que d'autres produits minéraux non métalliques</v>
      </c>
      <c r="K101" t="s">
        <v>169</v>
      </c>
      <c r="L101" t="str">
        <f>INDEX(PDC!$F$1:$G$40,MATCH(URSSAF!M101,PDC!F:F,0),MATCH(PDC!$G$1,PDC!$F$1:$G$1,0))</f>
        <v>Fabrication de produits en caoutchouc et en plastique ainsi que d'autres produits minéraux non métalliques</v>
      </c>
      <c r="M101" t="str">
        <f t="shared" si="17"/>
        <v>CG</v>
      </c>
      <c r="N101" t="s">
        <v>231</v>
      </c>
      <c r="O101">
        <v>7</v>
      </c>
      <c r="P101">
        <v>46</v>
      </c>
      <c r="S101" t="str">
        <f t="shared" si="18"/>
        <v>8416_Industrie</v>
      </c>
      <c r="T101" t="s">
        <v>133</v>
      </c>
      <c r="U101" t="s">
        <v>66</v>
      </c>
      <c r="V101">
        <v>10567</v>
      </c>
      <c r="W101">
        <v>9549</v>
      </c>
      <c r="X101">
        <v>9364</v>
      </c>
      <c r="Y101">
        <v>9348</v>
      </c>
      <c r="Z101">
        <v>9287</v>
      </c>
      <c r="AA101">
        <v>9165</v>
      </c>
      <c r="AB101">
        <v>9340</v>
      </c>
      <c r="AC101">
        <v>9118</v>
      </c>
      <c r="AD101">
        <v>9280</v>
      </c>
      <c r="AE101">
        <v>9429</v>
      </c>
      <c r="AF101">
        <v>9361</v>
      </c>
      <c r="AG101">
        <v>100</v>
      </c>
      <c r="AH101" s="20">
        <f t="shared" si="19"/>
        <v>90.366234503643426</v>
      </c>
      <c r="AI101" s="20">
        <f t="shared" si="20"/>
        <v>88.61550108829374</v>
      </c>
      <c r="AJ101" s="20">
        <f t="shared" si="21"/>
        <v>88.464086306425656</v>
      </c>
      <c r="AK101" s="20">
        <f t="shared" si="22"/>
        <v>87.886817450553608</v>
      </c>
      <c r="AL101" s="20">
        <f t="shared" si="23"/>
        <v>86.732279738809495</v>
      </c>
      <c r="AM101" s="20">
        <f t="shared" si="24"/>
        <v>88.388378915491629</v>
      </c>
      <c r="AN101" s="20">
        <f t="shared" si="25"/>
        <v>86.28749881707202</v>
      </c>
      <c r="AO101" s="20">
        <f t="shared" si="26"/>
        <v>87.820573483486328</v>
      </c>
      <c r="AP101" s="20">
        <f t="shared" si="27"/>
        <v>89.230623639632825</v>
      </c>
      <c r="AQ101" s="20">
        <f t="shared" si="28"/>
        <v>88.587110816693482</v>
      </c>
    </row>
    <row r="102" spans="1:43" x14ac:dyDescent="0.35">
      <c r="A102" t="str">
        <f t="shared" si="16"/>
        <v>07_Administration publique</v>
      </c>
      <c r="B102" t="s">
        <v>79</v>
      </c>
      <c r="C102" t="str">
        <f>INDEX(PDC!$F$1:$G$40,MATCH(URSSAF!D102,PDC!F:F,0),MATCH(PDC!$G$1,PDC!$F$1:$G$1,0))</f>
        <v>Administration publique</v>
      </c>
      <c r="D102" t="s">
        <v>208</v>
      </c>
      <c r="E102" t="s">
        <v>253</v>
      </c>
      <c r="F102">
        <v>23</v>
      </c>
      <c r="G102">
        <v>719</v>
      </c>
      <c r="J102" t="str">
        <f t="shared" si="15"/>
        <v>0064_Métallurgie et fabrication de produits métalliques à l'exception des machines et des équipements</v>
      </c>
      <c r="K102" t="s">
        <v>169</v>
      </c>
      <c r="L102" t="str">
        <f>INDEX(PDC!$F$1:$G$40,MATCH(URSSAF!M102,PDC!F:F,0),MATCH(PDC!$G$1,PDC!$F$1:$G$1,0))</f>
        <v>Métallurgie et fabrication de produits métalliques à l'exception des machines et des équipements</v>
      </c>
      <c r="M102" t="str">
        <f t="shared" si="17"/>
        <v>CH</v>
      </c>
      <c r="N102" t="s">
        <v>232</v>
      </c>
      <c r="O102">
        <v>7</v>
      </c>
      <c r="P102">
        <v>13</v>
      </c>
      <c r="S102" t="str">
        <f t="shared" si="18"/>
        <v>8416_Services</v>
      </c>
      <c r="T102" t="s">
        <v>133</v>
      </c>
      <c r="U102" t="s">
        <v>67</v>
      </c>
      <c r="V102">
        <v>23884</v>
      </c>
      <c r="W102">
        <v>23899</v>
      </c>
      <c r="X102">
        <v>24757</v>
      </c>
      <c r="Y102">
        <v>25530</v>
      </c>
      <c r="Z102">
        <v>25996</v>
      </c>
      <c r="AA102">
        <v>26413</v>
      </c>
      <c r="AB102">
        <v>26597</v>
      </c>
      <c r="AC102">
        <v>27257</v>
      </c>
      <c r="AD102">
        <v>28185</v>
      </c>
      <c r="AE102">
        <v>28778</v>
      </c>
      <c r="AF102">
        <v>29112</v>
      </c>
      <c r="AG102">
        <v>100</v>
      </c>
      <c r="AH102" s="20">
        <f t="shared" si="19"/>
        <v>100.06280355049405</v>
      </c>
      <c r="AI102" s="20">
        <f t="shared" si="20"/>
        <v>103.65516663875398</v>
      </c>
      <c r="AJ102" s="20">
        <f t="shared" si="21"/>
        <v>106.89164294088093</v>
      </c>
      <c r="AK102" s="20">
        <f t="shared" si="22"/>
        <v>108.84273990956288</v>
      </c>
      <c r="AL102" s="20">
        <f t="shared" si="23"/>
        <v>110.5886786132976</v>
      </c>
      <c r="AM102" s="20">
        <f t="shared" si="24"/>
        <v>111.35906883269134</v>
      </c>
      <c r="AN102" s="20">
        <f t="shared" si="25"/>
        <v>114.12242505442974</v>
      </c>
      <c r="AO102" s="20">
        <f t="shared" si="26"/>
        <v>118.00787137832859</v>
      </c>
      <c r="AP102" s="20">
        <f t="shared" si="27"/>
        <v>120.49070507452689</v>
      </c>
      <c r="AQ102" s="20">
        <f t="shared" si="28"/>
        <v>121.88913079886116</v>
      </c>
    </row>
    <row r="103" spans="1:43" x14ac:dyDescent="0.35">
      <c r="A103" t="str">
        <f t="shared" si="16"/>
        <v>07_Enseignement</v>
      </c>
      <c r="B103" t="s">
        <v>79</v>
      </c>
      <c r="C103" t="str">
        <f>INDEX(PDC!$F$1:$G$40,MATCH(URSSAF!D103,PDC!F:F,0),MATCH(PDC!$G$1,PDC!$F$1:$G$1,0))</f>
        <v>Enseignement</v>
      </c>
      <c r="D103" t="s">
        <v>209</v>
      </c>
      <c r="E103" t="s">
        <v>254</v>
      </c>
      <c r="F103">
        <v>205</v>
      </c>
      <c r="G103">
        <v>1177</v>
      </c>
      <c r="J103" t="str">
        <f t="shared" si="15"/>
        <v>0064_Fabrication de machines et équipements n.c.a.</v>
      </c>
      <c r="K103" t="s">
        <v>169</v>
      </c>
      <c r="L103" t="str">
        <f>INDEX(PDC!$F$1:$G$40,MATCH(URSSAF!M103,PDC!F:F,0),MATCH(PDC!$G$1,PDC!$F$1:$G$1,0))</f>
        <v>Fabrication de machines et équipements n.c.a.</v>
      </c>
      <c r="M103" t="str">
        <f t="shared" si="17"/>
        <v>CK</v>
      </c>
      <c r="N103" t="s">
        <v>235</v>
      </c>
      <c r="O103">
        <v>3</v>
      </c>
      <c r="P103">
        <v>75</v>
      </c>
      <c r="S103" t="str">
        <f t="shared" si="18"/>
        <v>8417_Tous secteurs</v>
      </c>
      <c r="T103" t="s">
        <v>135</v>
      </c>
      <c r="U103" t="s">
        <v>71</v>
      </c>
      <c r="V103">
        <v>18181</v>
      </c>
      <c r="W103">
        <v>17224</v>
      </c>
      <c r="X103">
        <v>17596</v>
      </c>
      <c r="Y103">
        <v>17690</v>
      </c>
      <c r="Z103">
        <v>17303</v>
      </c>
      <c r="AA103">
        <v>17124</v>
      </c>
      <c r="AB103">
        <v>17147</v>
      </c>
      <c r="AC103">
        <v>17105</v>
      </c>
      <c r="AD103">
        <v>17067</v>
      </c>
      <c r="AE103">
        <v>16945</v>
      </c>
      <c r="AF103">
        <v>17131</v>
      </c>
      <c r="AG103">
        <v>100</v>
      </c>
      <c r="AH103" s="20">
        <f t="shared" si="19"/>
        <v>94.736263131840929</v>
      </c>
      <c r="AI103" s="20">
        <f t="shared" si="20"/>
        <v>96.782355205984274</v>
      </c>
      <c r="AJ103" s="20">
        <f t="shared" si="21"/>
        <v>97.299378472031236</v>
      </c>
      <c r="AK103" s="20">
        <f t="shared" si="22"/>
        <v>95.170782685220843</v>
      </c>
      <c r="AL103" s="20">
        <f t="shared" si="23"/>
        <v>94.186238380727133</v>
      </c>
      <c r="AM103" s="20">
        <f t="shared" si="24"/>
        <v>94.312744073483302</v>
      </c>
      <c r="AN103" s="20">
        <f t="shared" si="25"/>
        <v>94.08173367801551</v>
      </c>
      <c r="AO103" s="20">
        <f t="shared" si="26"/>
        <v>93.872724272592265</v>
      </c>
      <c r="AP103" s="20">
        <f t="shared" si="27"/>
        <v>93.201694076233437</v>
      </c>
      <c r="AQ103" s="20">
        <f t="shared" si="28"/>
        <v>94.224740113305103</v>
      </c>
    </row>
    <row r="104" spans="1:43" x14ac:dyDescent="0.35">
      <c r="A104" t="str">
        <f t="shared" si="16"/>
        <v>07_Activités pour la santé humaine</v>
      </c>
      <c r="B104" t="s">
        <v>79</v>
      </c>
      <c r="C104" t="str">
        <f>INDEX(PDC!$F$1:$G$40,MATCH(URSSAF!D104,PDC!F:F,0),MATCH(PDC!$G$1,PDC!$F$1:$G$1,0))</f>
        <v>Activités pour la santé humaine</v>
      </c>
      <c r="D104" t="s">
        <v>210</v>
      </c>
      <c r="E104" t="s">
        <v>255</v>
      </c>
      <c r="F104">
        <v>378</v>
      </c>
      <c r="G104">
        <v>2956</v>
      </c>
      <c r="J104" t="str">
        <f t="shared" si="15"/>
        <v>0064_Autres industries manufacturières ; réparation et installation de machines et d'équipements</v>
      </c>
      <c r="K104" t="s">
        <v>169</v>
      </c>
      <c r="L104" t="str">
        <f>INDEX(PDC!$F$1:$G$40,MATCH(URSSAF!M104,PDC!F:F,0),MATCH(PDC!$G$1,PDC!$F$1:$G$1,0))</f>
        <v>Autres industries manufacturières ; réparation et installation de machines et d'équipements</v>
      </c>
      <c r="M104" t="str">
        <f t="shared" si="17"/>
        <v>CM</v>
      </c>
      <c r="N104" t="s">
        <v>237</v>
      </c>
      <c r="O104">
        <v>5</v>
      </c>
      <c r="P104">
        <v>19</v>
      </c>
      <c r="S104" t="str">
        <f t="shared" si="18"/>
        <v>8417_Commerce</v>
      </c>
      <c r="T104" t="s">
        <v>135</v>
      </c>
      <c r="U104" t="s">
        <v>68</v>
      </c>
      <c r="V104">
        <v>2662</v>
      </c>
      <c r="W104">
        <v>2626</v>
      </c>
      <c r="X104">
        <v>2634</v>
      </c>
      <c r="Y104">
        <v>2626</v>
      </c>
      <c r="Z104">
        <v>2597</v>
      </c>
      <c r="AA104">
        <v>2549</v>
      </c>
      <c r="AB104">
        <v>2512</v>
      </c>
      <c r="AC104">
        <v>2498</v>
      </c>
      <c r="AD104">
        <v>2531</v>
      </c>
      <c r="AE104">
        <v>2561</v>
      </c>
      <c r="AF104">
        <v>2523</v>
      </c>
      <c r="AG104">
        <v>100</v>
      </c>
      <c r="AH104" s="20">
        <f t="shared" si="19"/>
        <v>98.647633358377163</v>
      </c>
      <c r="AI104" s="20">
        <f t="shared" si="20"/>
        <v>98.948159278737791</v>
      </c>
      <c r="AJ104" s="20">
        <f t="shared" si="21"/>
        <v>98.647633358377163</v>
      </c>
      <c r="AK104" s="20">
        <f t="shared" si="22"/>
        <v>97.558226897069872</v>
      </c>
      <c r="AL104" s="20">
        <f t="shared" si="23"/>
        <v>95.75507137490608</v>
      </c>
      <c r="AM104" s="20">
        <f t="shared" si="24"/>
        <v>94.365138993238162</v>
      </c>
      <c r="AN104" s="20">
        <f t="shared" si="25"/>
        <v>93.839218632607057</v>
      </c>
      <c r="AO104" s="20">
        <f t="shared" si="26"/>
        <v>95.078888054094662</v>
      </c>
      <c r="AP104" s="20">
        <f t="shared" si="27"/>
        <v>96.205860255447035</v>
      </c>
      <c r="AQ104" s="20">
        <f t="shared" si="28"/>
        <v>94.778362133734035</v>
      </c>
    </row>
    <row r="105" spans="1:43" x14ac:dyDescent="0.35">
      <c r="A105" t="str">
        <f t="shared" si="16"/>
        <v>07_Hébergement médico-social et social et action sociale sans hébergement</v>
      </c>
      <c r="B105" t="s">
        <v>79</v>
      </c>
      <c r="C105" t="str">
        <f>INDEX(PDC!$F$1:$G$40,MATCH(URSSAF!D105,PDC!F:F,0),MATCH(PDC!$G$1,PDC!$F$1:$G$1,0))</f>
        <v>Hébergement médico-social et social et action sociale sans hébergement</v>
      </c>
      <c r="D105" t="s">
        <v>211</v>
      </c>
      <c r="E105" t="s">
        <v>256</v>
      </c>
      <c r="F105">
        <v>234</v>
      </c>
      <c r="G105">
        <v>6755</v>
      </c>
      <c r="J105" t="str">
        <f t="shared" si="15"/>
        <v>0064_Production et distribution d'électricité, de gaz, de vapeur et d'air conditionné</v>
      </c>
      <c r="K105" t="s">
        <v>169</v>
      </c>
      <c r="L105" t="str">
        <f>INDEX(PDC!$F$1:$G$40,MATCH(URSSAF!M105,PDC!F:F,0),MATCH(PDC!$G$1,PDC!$F$1:$G$1,0))</f>
        <v>Production et distribution d'électricité, de gaz, de vapeur et d'air conditionné</v>
      </c>
      <c r="M105" t="str">
        <f t="shared" si="17"/>
        <v>DZ</v>
      </c>
      <c r="N105" t="s">
        <v>238</v>
      </c>
      <c r="O105">
        <v>1</v>
      </c>
      <c r="P105">
        <v>0</v>
      </c>
      <c r="S105" t="str">
        <f t="shared" si="18"/>
        <v>8417_Construction</v>
      </c>
      <c r="T105" t="s">
        <v>135</v>
      </c>
      <c r="U105" t="s">
        <v>270</v>
      </c>
      <c r="V105">
        <v>1660</v>
      </c>
      <c r="W105">
        <v>1497</v>
      </c>
      <c r="X105">
        <v>1434</v>
      </c>
      <c r="Y105">
        <v>1381</v>
      </c>
      <c r="Z105">
        <v>1349</v>
      </c>
      <c r="AA105">
        <v>1313</v>
      </c>
      <c r="AB105">
        <v>1346</v>
      </c>
      <c r="AC105">
        <v>1266</v>
      </c>
      <c r="AD105">
        <v>1302</v>
      </c>
      <c r="AE105">
        <v>1290</v>
      </c>
      <c r="AF105">
        <v>1290</v>
      </c>
      <c r="AG105">
        <v>100</v>
      </c>
      <c r="AH105" s="20">
        <f t="shared" si="19"/>
        <v>90.180722891566262</v>
      </c>
      <c r="AI105" s="20">
        <f t="shared" si="20"/>
        <v>86.385542168674704</v>
      </c>
      <c r="AJ105" s="20">
        <f t="shared" si="21"/>
        <v>83.192771084337352</v>
      </c>
      <c r="AK105" s="20">
        <f t="shared" si="22"/>
        <v>81.265060240963862</v>
      </c>
      <c r="AL105" s="20">
        <f t="shared" si="23"/>
        <v>79.096385542168676</v>
      </c>
      <c r="AM105" s="20">
        <f t="shared" si="24"/>
        <v>81.084337349397586</v>
      </c>
      <c r="AN105" s="20">
        <f t="shared" si="25"/>
        <v>76.265060240963862</v>
      </c>
      <c r="AO105" s="20">
        <f t="shared" si="26"/>
        <v>78.433734939759034</v>
      </c>
      <c r="AP105" s="20">
        <f t="shared" si="27"/>
        <v>77.710843373493972</v>
      </c>
      <c r="AQ105" s="20">
        <f t="shared" si="28"/>
        <v>77.710843373493972</v>
      </c>
    </row>
    <row r="106" spans="1:43" x14ac:dyDescent="0.35">
      <c r="A106" t="str">
        <f t="shared" si="16"/>
        <v>07_Arts, spectacles et activités récréatives</v>
      </c>
      <c r="B106" t="s">
        <v>79</v>
      </c>
      <c r="C106" t="str">
        <f>INDEX(PDC!$F$1:$G$40,MATCH(URSSAF!D106,PDC!F:F,0),MATCH(PDC!$G$1,PDC!$F$1:$G$1,0))</f>
        <v>Arts, spectacles et activités récréatives</v>
      </c>
      <c r="D106" t="s">
        <v>212</v>
      </c>
      <c r="E106" t="s">
        <v>257</v>
      </c>
      <c r="F106">
        <v>427</v>
      </c>
      <c r="G106">
        <v>993</v>
      </c>
      <c r="J106" t="str">
        <f t="shared" si="15"/>
        <v>0064_Production et distribution d'eau ; assainissement, gestion des déchets et dépollution</v>
      </c>
      <c r="K106" t="s">
        <v>169</v>
      </c>
      <c r="L106" t="str">
        <f>INDEX(PDC!$F$1:$G$40,MATCH(URSSAF!M106,PDC!F:F,0),MATCH(PDC!$G$1,PDC!$F$1:$G$1,0))</f>
        <v>Production et distribution d'eau ; assainissement, gestion des déchets et dépollution</v>
      </c>
      <c r="M106" t="str">
        <f t="shared" si="17"/>
        <v>EZ</v>
      </c>
      <c r="N106" t="s">
        <v>239</v>
      </c>
      <c r="O106">
        <v>3</v>
      </c>
      <c r="P106">
        <v>11</v>
      </c>
      <c r="S106" t="str">
        <f t="shared" si="18"/>
        <v>8417_Industrie</v>
      </c>
      <c r="T106" t="s">
        <v>135</v>
      </c>
      <c r="U106" t="s">
        <v>66</v>
      </c>
      <c r="V106">
        <v>7973</v>
      </c>
      <c r="W106">
        <v>7273</v>
      </c>
      <c r="X106">
        <v>7441</v>
      </c>
      <c r="Y106">
        <v>7575</v>
      </c>
      <c r="Z106">
        <v>7421</v>
      </c>
      <c r="AA106">
        <v>7438</v>
      </c>
      <c r="AB106">
        <v>7372</v>
      </c>
      <c r="AC106">
        <v>7293</v>
      </c>
      <c r="AD106">
        <v>7224</v>
      </c>
      <c r="AE106">
        <v>7002</v>
      </c>
      <c r="AF106">
        <v>6999</v>
      </c>
      <c r="AG106">
        <v>100</v>
      </c>
      <c r="AH106" s="20">
        <f t="shared" si="19"/>
        <v>91.220368744512726</v>
      </c>
      <c r="AI106" s="20">
        <f t="shared" si="20"/>
        <v>93.327480245829676</v>
      </c>
      <c r="AJ106" s="20">
        <f t="shared" si="21"/>
        <v>95.008152514737233</v>
      </c>
      <c r="AK106" s="20">
        <f t="shared" si="22"/>
        <v>93.076633638530041</v>
      </c>
      <c r="AL106" s="20">
        <f t="shared" si="23"/>
        <v>93.289853254734723</v>
      </c>
      <c r="AM106" s="20">
        <f t="shared" si="24"/>
        <v>92.462059450645924</v>
      </c>
      <c r="AN106" s="20">
        <f t="shared" si="25"/>
        <v>91.471215351812361</v>
      </c>
      <c r="AO106" s="20">
        <f t="shared" si="26"/>
        <v>90.605794556628624</v>
      </c>
      <c r="AP106" s="20">
        <f t="shared" si="27"/>
        <v>87.821397215602659</v>
      </c>
      <c r="AQ106" s="20">
        <f t="shared" si="28"/>
        <v>87.78377022450772</v>
      </c>
    </row>
    <row r="107" spans="1:43" x14ac:dyDescent="0.35">
      <c r="A107" t="str">
        <f t="shared" si="16"/>
        <v xml:space="preserve">07_Autres activités de services </v>
      </c>
      <c r="B107" t="s">
        <v>79</v>
      </c>
      <c r="C107" t="str">
        <f>INDEX(PDC!$F$1:$G$40,MATCH(URSSAF!D107,PDC!F:F,0),MATCH(PDC!$G$1,PDC!$F$1:$G$1,0))</f>
        <v xml:space="preserve">Autres activités de services </v>
      </c>
      <c r="D107" t="s">
        <v>213</v>
      </c>
      <c r="E107" t="s">
        <v>258</v>
      </c>
      <c r="F107">
        <v>617</v>
      </c>
      <c r="G107">
        <v>1940</v>
      </c>
      <c r="J107" t="str">
        <f t="shared" si="15"/>
        <v xml:space="preserve">0064_Construction </v>
      </c>
      <c r="K107" t="s">
        <v>169</v>
      </c>
      <c r="L107" t="str">
        <f>INDEX(PDC!$F$1:$G$40,MATCH(URSSAF!M107,PDC!F:F,0),MATCH(PDC!$G$1,PDC!$F$1:$G$1,0))</f>
        <v xml:space="preserve">Construction </v>
      </c>
      <c r="M107" t="str">
        <f t="shared" si="17"/>
        <v>FZ</v>
      </c>
      <c r="N107" t="s">
        <v>240</v>
      </c>
      <c r="O107">
        <v>124</v>
      </c>
      <c r="P107">
        <v>424</v>
      </c>
      <c r="S107" t="str">
        <f t="shared" si="18"/>
        <v>8417_Services</v>
      </c>
      <c r="T107" t="s">
        <v>135</v>
      </c>
      <c r="U107" t="s">
        <v>67</v>
      </c>
      <c r="V107">
        <v>5886</v>
      </c>
      <c r="W107">
        <v>5828</v>
      </c>
      <c r="X107">
        <v>6087</v>
      </c>
      <c r="Y107">
        <v>6108</v>
      </c>
      <c r="Z107">
        <v>5936</v>
      </c>
      <c r="AA107">
        <v>5824</v>
      </c>
      <c r="AB107">
        <v>5917</v>
      </c>
      <c r="AC107">
        <v>6048</v>
      </c>
      <c r="AD107">
        <v>6010</v>
      </c>
      <c r="AE107">
        <v>6092</v>
      </c>
      <c r="AF107">
        <v>6319</v>
      </c>
      <c r="AG107">
        <v>100</v>
      </c>
      <c r="AH107" s="20">
        <f t="shared" si="19"/>
        <v>99.014610941216446</v>
      </c>
      <c r="AI107" s="20">
        <f t="shared" si="20"/>
        <v>103.41488277268094</v>
      </c>
      <c r="AJ107" s="20">
        <f t="shared" si="21"/>
        <v>103.7716615698267</v>
      </c>
      <c r="AK107" s="20">
        <f t="shared" si="22"/>
        <v>100.84947332653755</v>
      </c>
      <c r="AL107" s="20">
        <f t="shared" si="23"/>
        <v>98.946653075093437</v>
      </c>
      <c r="AM107" s="20">
        <f t="shared" si="24"/>
        <v>100.52667346245327</v>
      </c>
      <c r="AN107" s="20">
        <f t="shared" si="25"/>
        <v>102.75229357798165</v>
      </c>
      <c r="AO107" s="20">
        <f t="shared" si="26"/>
        <v>102.10669384981311</v>
      </c>
      <c r="AP107" s="20">
        <f t="shared" si="27"/>
        <v>103.49983010533469</v>
      </c>
      <c r="AQ107" s="20">
        <f t="shared" si="28"/>
        <v>107.35643900781515</v>
      </c>
    </row>
    <row r="108" spans="1:43" x14ac:dyDescent="0.35">
      <c r="A108" t="str">
        <f t="shared" si="16"/>
        <v>15_Tous secteurs</v>
      </c>
      <c r="B108" t="s">
        <v>81</v>
      </c>
      <c r="C108" t="str">
        <f>INDEX(PDC!$F$1:$G$40,MATCH(URSSAF!D108,PDC!F:F,0),MATCH(PDC!$G$1,PDC!$F$1:$G$1,0))</f>
        <v>Tous secteurs</v>
      </c>
      <c r="D108" t="s">
        <v>71</v>
      </c>
      <c r="E108" t="s">
        <v>71</v>
      </c>
      <c r="F108">
        <v>4127</v>
      </c>
      <c r="G108">
        <v>27967</v>
      </c>
      <c r="J108" t="str">
        <f t="shared" si="15"/>
        <v>0064_Commerce ; réparation d'automobiles et de motocycles</v>
      </c>
      <c r="K108" t="s">
        <v>169</v>
      </c>
      <c r="L108" t="str">
        <f>INDEX(PDC!$F$1:$G$40,MATCH(URSSAF!M108,PDC!F:F,0),MATCH(PDC!$G$1,PDC!$F$1:$G$1,0))</f>
        <v>Commerce ; réparation d'automobiles et de motocycles</v>
      </c>
      <c r="M108" t="str">
        <f t="shared" si="17"/>
        <v>GZ</v>
      </c>
      <c r="N108" t="s">
        <v>241</v>
      </c>
      <c r="O108">
        <v>188</v>
      </c>
      <c r="P108">
        <v>771</v>
      </c>
      <c r="S108" t="str">
        <f t="shared" si="18"/>
        <v>8418_Tous secteurs</v>
      </c>
      <c r="T108" t="s">
        <v>137</v>
      </c>
      <c r="U108" t="s">
        <v>71</v>
      </c>
      <c r="V108">
        <v>20424</v>
      </c>
      <c r="W108">
        <v>19818</v>
      </c>
      <c r="X108">
        <v>19983</v>
      </c>
      <c r="Y108">
        <v>19948</v>
      </c>
      <c r="Z108">
        <v>20473</v>
      </c>
      <c r="AA108">
        <v>20546</v>
      </c>
      <c r="AB108">
        <v>20684</v>
      </c>
      <c r="AC108">
        <v>20733</v>
      </c>
      <c r="AD108">
        <v>20749</v>
      </c>
      <c r="AE108">
        <v>22088</v>
      </c>
      <c r="AF108">
        <v>22341</v>
      </c>
      <c r="AG108">
        <v>100</v>
      </c>
      <c r="AH108" s="20">
        <f t="shared" si="19"/>
        <v>97.032902467685076</v>
      </c>
      <c r="AI108" s="20">
        <f t="shared" si="20"/>
        <v>97.840775558166868</v>
      </c>
      <c r="AJ108" s="20">
        <f t="shared" si="21"/>
        <v>97.669408538973755</v>
      </c>
      <c r="AK108" s="20">
        <f t="shared" si="22"/>
        <v>100.23991382687035</v>
      </c>
      <c r="AL108" s="20">
        <f t="shared" si="23"/>
        <v>100.59733646690168</v>
      </c>
      <c r="AM108" s="20">
        <f t="shared" si="24"/>
        <v>101.27301214257736</v>
      </c>
      <c r="AN108" s="20">
        <f t="shared" si="25"/>
        <v>101.51292596944771</v>
      </c>
      <c r="AO108" s="20">
        <f t="shared" si="26"/>
        <v>101.5912651782217</v>
      </c>
      <c r="AP108" s="20">
        <f t="shared" si="27"/>
        <v>108.14727771249511</v>
      </c>
      <c r="AQ108" s="20">
        <f t="shared" si="28"/>
        <v>109.38601645123384</v>
      </c>
    </row>
    <row r="109" spans="1:43" x14ac:dyDescent="0.35">
      <c r="A109" t="str">
        <f t="shared" si="16"/>
        <v xml:space="preserve">15_Industries extractives </v>
      </c>
      <c r="B109" t="s">
        <v>81</v>
      </c>
      <c r="C109" t="str">
        <f>INDEX(PDC!$F$1:$G$40,MATCH(URSSAF!D109,PDC!F:F,0),MATCH(PDC!$G$1,PDC!$F$1:$G$1,0))</f>
        <v xml:space="preserve">Industries extractives </v>
      </c>
      <c r="D109" t="s">
        <v>180</v>
      </c>
      <c r="E109" t="s">
        <v>225</v>
      </c>
      <c r="F109">
        <v>17</v>
      </c>
      <c r="G109">
        <v>52</v>
      </c>
      <c r="J109" t="str">
        <f t="shared" si="15"/>
        <v xml:space="preserve">0064_Transports et entreposage </v>
      </c>
      <c r="K109" t="s">
        <v>169</v>
      </c>
      <c r="L109" t="str">
        <f>INDEX(PDC!$F$1:$G$40,MATCH(URSSAF!M109,PDC!F:F,0),MATCH(PDC!$G$1,PDC!$F$1:$G$1,0))</f>
        <v xml:space="preserve">Transports et entreposage </v>
      </c>
      <c r="M109" t="str">
        <f t="shared" si="17"/>
        <v>HZ</v>
      </c>
      <c r="N109" t="s">
        <v>242</v>
      </c>
      <c r="O109">
        <v>22</v>
      </c>
      <c r="P109">
        <v>206</v>
      </c>
      <c r="S109" t="str">
        <f t="shared" si="18"/>
        <v>8418_Commerce</v>
      </c>
      <c r="T109" t="s">
        <v>137</v>
      </c>
      <c r="U109" t="s">
        <v>68</v>
      </c>
      <c r="V109">
        <v>4092</v>
      </c>
      <c r="W109">
        <v>4121</v>
      </c>
      <c r="X109">
        <v>4046</v>
      </c>
      <c r="Y109">
        <v>4082</v>
      </c>
      <c r="Z109">
        <v>4195</v>
      </c>
      <c r="AA109">
        <v>4143</v>
      </c>
      <c r="AB109">
        <v>4172</v>
      </c>
      <c r="AC109">
        <v>4266</v>
      </c>
      <c r="AD109">
        <v>4189</v>
      </c>
      <c r="AE109">
        <v>4346</v>
      </c>
      <c r="AF109">
        <v>4392</v>
      </c>
      <c r="AG109">
        <v>100</v>
      </c>
      <c r="AH109" s="20">
        <f t="shared" si="19"/>
        <v>100.70869990224828</v>
      </c>
      <c r="AI109" s="20">
        <f t="shared" si="20"/>
        <v>98.87585532746823</v>
      </c>
      <c r="AJ109" s="20">
        <f t="shared" si="21"/>
        <v>99.755620723362654</v>
      </c>
      <c r="AK109" s="20">
        <f t="shared" si="22"/>
        <v>102.51710654936461</v>
      </c>
      <c r="AL109" s="20">
        <f t="shared" si="23"/>
        <v>101.24633431085044</v>
      </c>
      <c r="AM109" s="20">
        <f t="shared" si="24"/>
        <v>101.95503421309873</v>
      </c>
      <c r="AN109" s="20">
        <f t="shared" si="25"/>
        <v>104.25219941348973</v>
      </c>
      <c r="AO109" s="20">
        <f t="shared" si="26"/>
        <v>102.37047898338221</v>
      </c>
      <c r="AP109" s="20">
        <f t="shared" si="27"/>
        <v>106.20723362658846</v>
      </c>
      <c r="AQ109" s="20">
        <f t="shared" si="28"/>
        <v>107.33137829912023</v>
      </c>
    </row>
    <row r="110" spans="1:43" x14ac:dyDescent="0.35">
      <c r="A110" t="str">
        <f t="shared" si="16"/>
        <v>15_Fabrication de denrées alimentaires, de boissons et de produits à base de tabac</v>
      </c>
      <c r="B110" t="s">
        <v>81</v>
      </c>
      <c r="C110" t="str">
        <f>INDEX(PDC!$F$1:$G$40,MATCH(URSSAF!D110,PDC!F:F,0),MATCH(PDC!$G$1,PDC!$F$1:$G$1,0))</f>
        <v>Fabrication de denrées alimentaires, de boissons et de produits à base de tabac</v>
      </c>
      <c r="D110" t="s">
        <v>181</v>
      </c>
      <c r="E110" t="s">
        <v>226</v>
      </c>
      <c r="F110">
        <v>152</v>
      </c>
      <c r="G110">
        <v>1345</v>
      </c>
      <c r="J110" t="str">
        <f t="shared" si="15"/>
        <v>0064_Hébergement et restauration</v>
      </c>
      <c r="K110" t="s">
        <v>169</v>
      </c>
      <c r="L110" t="str">
        <f>INDEX(PDC!$F$1:$G$40,MATCH(URSSAF!M110,PDC!F:F,0),MATCH(PDC!$G$1,PDC!$F$1:$G$1,0))</f>
        <v>Hébergement et restauration</v>
      </c>
      <c r="M110" t="str">
        <f t="shared" si="17"/>
        <v>IZ</v>
      </c>
      <c r="N110" t="s">
        <v>243</v>
      </c>
      <c r="O110">
        <v>143</v>
      </c>
      <c r="P110">
        <v>362</v>
      </c>
      <c r="S110" t="str">
        <f t="shared" si="18"/>
        <v>8418_Construction</v>
      </c>
      <c r="T110" t="s">
        <v>137</v>
      </c>
      <c r="U110" t="s">
        <v>270</v>
      </c>
      <c r="V110">
        <v>2467</v>
      </c>
      <c r="W110">
        <v>2342</v>
      </c>
      <c r="X110">
        <v>2289</v>
      </c>
      <c r="Y110">
        <v>2143</v>
      </c>
      <c r="Z110">
        <v>2226</v>
      </c>
      <c r="AA110">
        <v>2196</v>
      </c>
      <c r="AB110">
        <v>2167</v>
      </c>
      <c r="AC110">
        <v>2149</v>
      </c>
      <c r="AD110">
        <v>2130</v>
      </c>
      <c r="AE110">
        <v>2123</v>
      </c>
      <c r="AF110">
        <v>2123</v>
      </c>
      <c r="AG110">
        <v>100</v>
      </c>
      <c r="AH110" s="20">
        <f t="shared" si="19"/>
        <v>94.933117146331583</v>
      </c>
      <c r="AI110" s="20">
        <f t="shared" si="20"/>
        <v>92.784758816376169</v>
      </c>
      <c r="AJ110" s="20">
        <f t="shared" si="21"/>
        <v>86.86663964329145</v>
      </c>
      <c r="AK110" s="20">
        <f t="shared" si="22"/>
        <v>90.231049858127278</v>
      </c>
      <c r="AL110" s="20">
        <f t="shared" si="23"/>
        <v>89.014997973246864</v>
      </c>
      <c r="AM110" s="20">
        <f t="shared" si="24"/>
        <v>87.839481151195784</v>
      </c>
      <c r="AN110" s="20">
        <f t="shared" si="25"/>
        <v>87.10985002026753</v>
      </c>
      <c r="AO110" s="20">
        <f t="shared" si="26"/>
        <v>86.339683826509926</v>
      </c>
      <c r="AP110" s="20">
        <f t="shared" si="27"/>
        <v>86.055938386704497</v>
      </c>
      <c r="AQ110" s="20">
        <f t="shared" si="28"/>
        <v>86.055938386704497</v>
      </c>
    </row>
    <row r="111" spans="1:43" x14ac:dyDescent="0.35">
      <c r="A111" t="str">
        <f t="shared" si="16"/>
        <v>15_Fabrication de textiles, industries de l'habillement, industrie du cuir et de la chaussure</v>
      </c>
      <c r="B111" t="s">
        <v>81</v>
      </c>
      <c r="C111" t="str">
        <f>INDEX(PDC!$F$1:$G$40,MATCH(URSSAF!D111,PDC!F:F,0),MATCH(PDC!$G$1,PDC!$F$1:$G$1,0))</f>
        <v>Fabrication de textiles, industries de l'habillement, industrie du cuir et de la chaussure</v>
      </c>
      <c r="D111" t="s">
        <v>182</v>
      </c>
      <c r="E111" t="s">
        <v>227</v>
      </c>
      <c r="F111">
        <v>10</v>
      </c>
      <c r="G111">
        <v>232</v>
      </c>
      <c r="J111" t="str">
        <f t="shared" si="15"/>
        <v>0064_Edition, audiovisuel et diffusion</v>
      </c>
      <c r="K111" t="s">
        <v>169</v>
      </c>
      <c r="L111" t="str">
        <f>INDEX(PDC!$F$1:$G$40,MATCH(URSSAF!M111,PDC!F:F,0),MATCH(PDC!$G$1,PDC!$F$1:$G$1,0))</f>
        <v>Edition, audiovisuel et diffusion</v>
      </c>
      <c r="M111" t="str">
        <f t="shared" si="17"/>
        <v>JA</v>
      </c>
      <c r="N111" t="s">
        <v>244</v>
      </c>
      <c r="O111">
        <v>3</v>
      </c>
      <c r="P111">
        <v>10</v>
      </c>
      <c r="S111" t="str">
        <f t="shared" si="18"/>
        <v>8418_Industrie</v>
      </c>
      <c r="T111" t="s">
        <v>137</v>
      </c>
      <c r="U111" t="s">
        <v>66</v>
      </c>
      <c r="V111">
        <v>1950</v>
      </c>
      <c r="W111">
        <v>1755</v>
      </c>
      <c r="X111">
        <v>1768</v>
      </c>
      <c r="Y111">
        <v>1814</v>
      </c>
      <c r="Z111">
        <v>1875</v>
      </c>
      <c r="AA111">
        <v>1871</v>
      </c>
      <c r="AB111">
        <v>1906</v>
      </c>
      <c r="AC111">
        <v>1960</v>
      </c>
      <c r="AD111">
        <v>1969</v>
      </c>
      <c r="AE111">
        <v>2003</v>
      </c>
      <c r="AF111">
        <v>2105</v>
      </c>
      <c r="AG111">
        <v>100</v>
      </c>
      <c r="AH111" s="20">
        <f t="shared" si="19"/>
        <v>90</v>
      </c>
      <c r="AI111" s="20">
        <f t="shared" si="20"/>
        <v>90.666666666666671</v>
      </c>
      <c r="AJ111" s="20">
        <f t="shared" si="21"/>
        <v>93.025641025641022</v>
      </c>
      <c r="AK111" s="20">
        <f t="shared" si="22"/>
        <v>96.15384615384616</v>
      </c>
      <c r="AL111" s="20">
        <f t="shared" si="23"/>
        <v>95.948717948717956</v>
      </c>
      <c r="AM111" s="20">
        <f t="shared" si="24"/>
        <v>97.743589743589737</v>
      </c>
      <c r="AN111" s="20">
        <f t="shared" si="25"/>
        <v>100.51282051282051</v>
      </c>
      <c r="AO111" s="20">
        <f t="shared" si="26"/>
        <v>100.97435897435898</v>
      </c>
      <c r="AP111" s="20">
        <f t="shared" si="27"/>
        <v>102.71794871794872</v>
      </c>
      <c r="AQ111" s="20">
        <f t="shared" si="28"/>
        <v>107.94871794871794</v>
      </c>
    </row>
    <row r="112" spans="1:43" x14ac:dyDescent="0.35">
      <c r="A112" t="str">
        <f t="shared" si="16"/>
        <v xml:space="preserve">15_Travail du bois, industries du papier et imprimerie </v>
      </c>
      <c r="B112" t="s">
        <v>81</v>
      </c>
      <c r="C112" t="str">
        <f>INDEX(PDC!$F$1:$G$40,MATCH(URSSAF!D112,PDC!F:F,0),MATCH(PDC!$G$1,PDC!$F$1:$G$1,0))</f>
        <v xml:space="preserve">Travail du bois, industries du papier et imprimerie </v>
      </c>
      <c r="D112" t="s">
        <v>183</v>
      </c>
      <c r="E112" t="s">
        <v>228</v>
      </c>
      <c r="F112">
        <v>20</v>
      </c>
      <c r="G112">
        <v>175</v>
      </c>
      <c r="J112" t="str">
        <f t="shared" si="15"/>
        <v>0064_Télécommunications</v>
      </c>
      <c r="K112" t="s">
        <v>169</v>
      </c>
      <c r="L112" t="str">
        <f>INDEX(PDC!$F$1:$G$40,MATCH(URSSAF!M112,PDC!F:F,0),MATCH(PDC!$G$1,PDC!$F$1:$G$1,0))</f>
        <v>Télécommunications</v>
      </c>
      <c r="M112" t="str">
        <f t="shared" si="17"/>
        <v>JB</v>
      </c>
      <c r="N112" t="s">
        <v>245</v>
      </c>
      <c r="O112">
        <v>2</v>
      </c>
      <c r="P112">
        <v>4</v>
      </c>
      <c r="S112" t="str">
        <f t="shared" si="18"/>
        <v>8418_Services</v>
      </c>
      <c r="T112" t="s">
        <v>137</v>
      </c>
      <c r="U112" t="s">
        <v>67</v>
      </c>
      <c r="V112">
        <v>11915</v>
      </c>
      <c r="W112">
        <v>11600</v>
      </c>
      <c r="X112">
        <v>11880</v>
      </c>
      <c r="Y112">
        <v>11909</v>
      </c>
      <c r="Z112">
        <v>12177</v>
      </c>
      <c r="AA112">
        <v>12336</v>
      </c>
      <c r="AB112">
        <v>12439</v>
      </c>
      <c r="AC112">
        <v>12358</v>
      </c>
      <c r="AD112">
        <v>12461</v>
      </c>
      <c r="AE112">
        <v>13616</v>
      </c>
      <c r="AF112">
        <v>13721</v>
      </c>
      <c r="AG112">
        <v>100</v>
      </c>
      <c r="AH112" s="20">
        <f t="shared" si="19"/>
        <v>97.356273604699965</v>
      </c>
      <c r="AI112" s="20">
        <f t="shared" si="20"/>
        <v>99.706252622744444</v>
      </c>
      <c r="AJ112" s="20">
        <f t="shared" si="21"/>
        <v>99.949643306756187</v>
      </c>
      <c r="AK112" s="20">
        <f t="shared" si="22"/>
        <v>102.19890893831305</v>
      </c>
      <c r="AL112" s="20">
        <f t="shared" si="23"/>
        <v>103.53336130927403</v>
      </c>
      <c r="AM112" s="20">
        <f t="shared" si="24"/>
        <v>104.39781787662611</v>
      </c>
      <c r="AN112" s="20">
        <f t="shared" si="25"/>
        <v>103.71800251783466</v>
      </c>
      <c r="AO112" s="20">
        <f t="shared" si="26"/>
        <v>104.58245908518674</v>
      </c>
      <c r="AP112" s="20">
        <f t="shared" si="27"/>
        <v>114.27612253462023</v>
      </c>
      <c r="AQ112" s="20">
        <f t="shared" si="28"/>
        <v>115.15736466638691</v>
      </c>
    </row>
    <row r="113" spans="1:43" x14ac:dyDescent="0.35">
      <c r="A113" t="str">
        <f t="shared" si="16"/>
        <v>15_Industrie chimique</v>
      </c>
      <c r="B113" t="s">
        <v>81</v>
      </c>
      <c r="C113" t="str">
        <f>INDEX(PDC!$F$1:$G$40,MATCH(URSSAF!D113,PDC!F:F,0),MATCH(PDC!$G$1,PDC!$F$1:$G$1,0))</f>
        <v>Industrie chimique</v>
      </c>
      <c r="D113" t="s">
        <v>184</v>
      </c>
      <c r="E113" t="s">
        <v>229</v>
      </c>
      <c r="F113">
        <v>4</v>
      </c>
      <c r="G113">
        <v>63</v>
      </c>
      <c r="J113" t="str">
        <f t="shared" si="15"/>
        <v>0064_Activités informatiques et services d'information</v>
      </c>
      <c r="K113" t="s">
        <v>169</v>
      </c>
      <c r="L113" t="str">
        <f>INDEX(PDC!$F$1:$G$40,MATCH(URSSAF!M113,PDC!F:F,0),MATCH(PDC!$G$1,PDC!$F$1:$G$1,0))</f>
        <v>Activités informatiques et services d'information</v>
      </c>
      <c r="M113" t="str">
        <f t="shared" si="17"/>
        <v>JC</v>
      </c>
      <c r="N113" t="s">
        <v>246</v>
      </c>
      <c r="O113">
        <v>6</v>
      </c>
      <c r="P113">
        <v>13</v>
      </c>
      <c r="S113" t="str">
        <f t="shared" si="18"/>
        <v>8419_Tous secteurs</v>
      </c>
      <c r="T113" t="s">
        <v>139</v>
      </c>
      <c r="U113" t="s">
        <v>71</v>
      </c>
      <c r="V113">
        <v>24745</v>
      </c>
      <c r="W113">
        <v>24814</v>
      </c>
      <c r="X113">
        <v>25020</v>
      </c>
      <c r="Y113">
        <v>25141</v>
      </c>
      <c r="Z113">
        <v>24873</v>
      </c>
      <c r="AA113">
        <v>24652</v>
      </c>
      <c r="AB113">
        <v>24450</v>
      </c>
      <c r="AC113">
        <v>24631</v>
      </c>
      <c r="AD113">
        <v>24910</v>
      </c>
      <c r="AE113">
        <v>25523</v>
      </c>
      <c r="AF113">
        <v>25347</v>
      </c>
      <c r="AG113">
        <v>100</v>
      </c>
      <c r="AH113" s="20">
        <f t="shared" si="19"/>
        <v>100.2788442109517</v>
      </c>
      <c r="AI113" s="20">
        <f t="shared" si="20"/>
        <v>101.11133562335826</v>
      </c>
      <c r="AJ113" s="20">
        <f t="shared" si="21"/>
        <v>101.60032329763588</v>
      </c>
      <c r="AK113" s="20">
        <f t="shared" si="22"/>
        <v>100.51727621741766</v>
      </c>
      <c r="AL113" s="20">
        <f t="shared" si="23"/>
        <v>99.624166498282477</v>
      </c>
      <c r="AM113" s="20">
        <f t="shared" si="24"/>
        <v>98.807839967670233</v>
      </c>
      <c r="AN113" s="20">
        <f t="shared" si="25"/>
        <v>99.539300868862398</v>
      </c>
      <c r="AO113" s="20">
        <f t="shared" si="26"/>
        <v>100.66680137401495</v>
      </c>
      <c r="AP113" s="20">
        <f t="shared" si="27"/>
        <v>103.14406950899172</v>
      </c>
      <c r="AQ113" s="20">
        <f t="shared" si="28"/>
        <v>102.43281471004244</v>
      </c>
    </row>
    <row r="114" spans="1:43" x14ac:dyDescent="0.35">
      <c r="A114" t="str">
        <f t="shared" si="16"/>
        <v>15_Industrie pharmaceutique</v>
      </c>
      <c r="B114" t="s">
        <v>81</v>
      </c>
      <c r="C114" t="str">
        <f>INDEX(PDC!$F$1:$G$40,MATCH(URSSAF!D114,PDC!F:F,0),MATCH(PDC!$G$1,PDC!$F$1:$G$1,0))</f>
        <v>Industrie pharmaceutique</v>
      </c>
      <c r="D114" t="s">
        <v>185</v>
      </c>
      <c r="E114" t="s">
        <v>230</v>
      </c>
      <c r="F114">
        <v>1</v>
      </c>
      <c r="G114">
        <v>65</v>
      </c>
      <c r="J114" t="str">
        <f t="shared" si="15"/>
        <v>0064_Activités financières et d'assurance</v>
      </c>
      <c r="K114" t="s">
        <v>169</v>
      </c>
      <c r="L114" t="str">
        <f>INDEX(PDC!$F$1:$G$40,MATCH(URSSAF!M114,PDC!F:F,0),MATCH(PDC!$G$1,PDC!$F$1:$G$1,0))</f>
        <v>Activités financières et d'assurance</v>
      </c>
      <c r="M114" t="str">
        <f t="shared" si="17"/>
        <v>KZ</v>
      </c>
      <c r="N114" t="s">
        <v>247</v>
      </c>
      <c r="O114">
        <v>30</v>
      </c>
      <c r="P114">
        <v>86</v>
      </c>
      <c r="S114" t="str">
        <f t="shared" si="18"/>
        <v>8419_Commerce</v>
      </c>
      <c r="T114" t="s">
        <v>139</v>
      </c>
      <c r="U114" t="s">
        <v>68</v>
      </c>
      <c r="V114">
        <v>4484</v>
      </c>
      <c r="W114">
        <v>4400</v>
      </c>
      <c r="X114">
        <v>4512</v>
      </c>
      <c r="Y114">
        <v>4493</v>
      </c>
      <c r="Z114">
        <v>4483</v>
      </c>
      <c r="AA114">
        <v>4412</v>
      </c>
      <c r="AB114">
        <v>4339</v>
      </c>
      <c r="AC114">
        <v>4462</v>
      </c>
      <c r="AD114">
        <v>4449</v>
      </c>
      <c r="AE114">
        <v>4574</v>
      </c>
      <c r="AF114">
        <v>4483</v>
      </c>
      <c r="AG114">
        <v>100</v>
      </c>
      <c r="AH114" s="20">
        <f t="shared" si="19"/>
        <v>98.126672613737739</v>
      </c>
      <c r="AI114" s="20">
        <f t="shared" si="20"/>
        <v>100.62444246208742</v>
      </c>
      <c r="AJ114" s="20">
        <f t="shared" si="21"/>
        <v>100.20071364852809</v>
      </c>
      <c r="AK114" s="20">
        <f t="shared" si="22"/>
        <v>99.97769848349688</v>
      </c>
      <c r="AL114" s="20">
        <f t="shared" si="23"/>
        <v>98.394290811775207</v>
      </c>
      <c r="AM114" s="20">
        <f t="shared" si="24"/>
        <v>96.76628010704728</v>
      </c>
      <c r="AN114" s="20">
        <f t="shared" si="25"/>
        <v>99.509366636931318</v>
      </c>
      <c r="AO114" s="20">
        <f t="shared" si="26"/>
        <v>99.219446922390716</v>
      </c>
      <c r="AP114" s="20">
        <f t="shared" si="27"/>
        <v>102.00713648528099</v>
      </c>
      <c r="AQ114" s="20">
        <f t="shared" si="28"/>
        <v>99.97769848349688</v>
      </c>
    </row>
    <row r="115" spans="1:43" x14ac:dyDescent="0.35">
      <c r="A115" t="str">
        <f t="shared" si="16"/>
        <v>15_Fabrication de produits en caoutchouc et en plastique ainsi que d'autres produits minéraux non métalliques</v>
      </c>
      <c r="B115" t="s">
        <v>81</v>
      </c>
      <c r="C115" t="str">
        <f>INDEX(PDC!$F$1:$G$40,MATCH(URSSAF!D115,PDC!F:F,0),MATCH(PDC!$G$1,PDC!$F$1:$G$1,0))</f>
        <v>Fabrication de produits en caoutchouc et en plastique ainsi que d'autres produits minéraux non métalliques</v>
      </c>
      <c r="D115" t="s">
        <v>186</v>
      </c>
      <c r="E115" t="s">
        <v>231</v>
      </c>
      <c r="F115">
        <v>27</v>
      </c>
      <c r="G115">
        <v>911</v>
      </c>
      <c r="J115" t="str">
        <f t="shared" si="15"/>
        <v>0064_Activités immobilières</v>
      </c>
      <c r="K115" t="s">
        <v>169</v>
      </c>
      <c r="L115" t="str">
        <f>INDEX(PDC!$F$1:$G$40,MATCH(URSSAF!M115,PDC!F:F,0),MATCH(PDC!$G$1,PDC!$F$1:$G$1,0))</f>
        <v>Activités immobilières</v>
      </c>
      <c r="M115" t="str">
        <f t="shared" si="17"/>
        <v>LZ</v>
      </c>
      <c r="N115" t="s">
        <v>248</v>
      </c>
      <c r="O115">
        <v>22</v>
      </c>
      <c r="P115">
        <v>52</v>
      </c>
      <c r="S115" t="str">
        <f t="shared" si="18"/>
        <v>8419_Construction</v>
      </c>
      <c r="T115" t="s">
        <v>139</v>
      </c>
      <c r="U115" t="s">
        <v>270</v>
      </c>
      <c r="V115">
        <v>2681</v>
      </c>
      <c r="W115">
        <v>2761</v>
      </c>
      <c r="X115">
        <v>2693</v>
      </c>
      <c r="Y115">
        <v>2675</v>
      </c>
      <c r="Z115">
        <v>2645</v>
      </c>
      <c r="AA115">
        <v>2474</v>
      </c>
      <c r="AB115">
        <v>2482</v>
      </c>
      <c r="AC115">
        <v>2423</v>
      </c>
      <c r="AD115">
        <v>2376</v>
      </c>
      <c r="AE115">
        <v>2461</v>
      </c>
      <c r="AF115">
        <v>2407</v>
      </c>
      <c r="AG115">
        <v>100</v>
      </c>
      <c r="AH115" s="20">
        <f t="shared" si="19"/>
        <v>102.98396120850428</v>
      </c>
      <c r="AI115" s="20">
        <f t="shared" si="20"/>
        <v>100.44759418127565</v>
      </c>
      <c r="AJ115" s="20">
        <f t="shared" si="21"/>
        <v>99.776202909362183</v>
      </c>
      <c r="AK115" s="20">
        <f t="shared" si="22"/>
        <v>98.657217456173072</v>
      </c>
      <c r="AL115" s="20">
        <f t="shared" si="23"/>
        <v>92.279000372995156</v>
      </c>
      <c r="AM115" s="20">
        <f t="shared" si="24"/>
        <v>92.577396493845583</v>
      </c>
      <c r="AN115" s="20">
        <f t="shared" si="25"/>
        <v>90.376725102573673</v>
      </c>
      <c r="AO115" s="20">
        <f t="shared" si="26"/>
        <v>88.623647892577395</v>
      </c>
      <c r="AP115" s="20">
        <f t="shared" si="27"/>
        <v>91.794106676613211</v>
      </c>
      <c r="AQ115" s="20">
        <f t="shared" si="28"/>
        <v>89.779932860872805</v>
      </c>
    </row>
    <row r="116" spans="1:43" x14ac:dyDescent="0.35">
      <c r="A116" t="str">
        <f t="shared" si="16"/>
        <v>15_Métallurgie et fabrication de produits métalliques à l'exception des machines et des équipements</v>
      </c>
      <c r="B116" t="s">
        <v>81</v>
      </c>
      <c r="C116" t="str">
        <f>INDEX(PDC!$F$1:$G$40,MATCH(URSSAF!D116,PDC!F:F,0),MATCH(PDC!$G$1,PDC!$F$1:$G$1,0))</f>
        <v>Métallurgie et fabrication de produits métalliques à l'exception des machines et des équipements</v>
      </c>
      <c r="D116" t="s">
        <v>187</v>
      </c>
      <c r="E116" t="s">
        <v>232</v>
      </c>
      <c r="F116">
        <v>17</v>
      </c>
      <c r="G116">
        <v>191</v>
      </c>
      <c r="J116" t="str">
        <f t="shared" si="15"/>
        <v>0064_Activités juridiques, comptables, de gestion, d'architecture, d'ingénierie, de contrôle et d'analyses techniques</v>
      </c>
      <c r="K116" t="s">
        <v>169</v>
      </c>
      <c r="L116" t="str">
        <f>INDEX(PDC!$F$1:$G$40,MATCH(URSSAF!M116,PDC!F:F,0),MATCH(PDC!$G$1,PDC!$F$1:$G$1,0))</f>
        <v>Activités juridiques, comptables, de gestion, d'architecture, d'ingénierie, de contrôle et d'analyses techniques</v>
      </c>
      <c r="M116" t="str">
        <f t="shared" si="17"/>
        <v>MA</v>
      </c>
      <c r="N116" t="s">
        <v>249</v>
      </c>
      <c r="O116">
        <v>41</v>
      </c>
      <c r="P116">
        <v>154</v>
      </c>
      <c r="S116" t="str">
        <f t="shared" si="18"/>
        <v>8419_Industrie</v>
      </c>
      <c r="T116" t="s">
        <v>139</v>
      </c>
      <c r="U116" t="s">
        <v>66</v>
      </c>
      <c r="V116">
        <v>5374</v>
      </c>
      <c r="W116">
        <v>5186</v>
      </c>
      <c r="X116">
        <v>5152</v>
      </c>
      <c r="Y116">
        <v>5083</v>
      </c>
      <c r="Z116">
        <v>5038</v>
      </c>
      <c r="AA116">
        <v>5010</v>
      </c>
      <c r="AB116">
        <v>4989</v>
      </c>
      <c r="AC116">
        <v>4879</v>
      </c>
      <c r="AD116">
        <v>4979</v>
      </c>
      <c r="AE116">
        <v>5143</v>
      </c>
      <c r="AF116">
        <v>5145</v>
      </c>
      <c r="AG116">
        <v>100</v>
      </c>
      <c r="AH116" s="20">
        <f t="shared" si="19"/>
        <v>96.501674730182359</v>
      </c>
      <c r="AI116" s="20">
        <f t="shared" si="20"/>
        <v>95.868998883513214</v>
      </c>
      <c r="AJ116" s="20">
        <f t="shared" si="21"/>
        <v>94.585039077037592</v>
      </c>
      <c r="AK116" s="20">
        <f t="shared" si="22"/>
        <v>93.74767398585783</v>
      </c>
      <c r="AL116" s="20">
        <f t="shared" si="23"/>
        <v>93.226646818012654</v>
      </c>
      <c r="AM116" s="20">
        <f t="shared" si="24"/>
        <v>92.835876442128765</v>
      </c>
      <c r="AN116" s="20">
        <f t="shared" si="25"/>
        <v>90.788983997022697</v>
      </c>
      <c r="AO116" s="20">
        <f t="shared" si="26"/>
        <v>92.649795310755493</v>
      </c>
      <c r="AP116" s="20">
        <f t="shared" si="27"/>
        <v>95.701525865277262</v>
      </c>
      <c r="AQ116" s="20">
        <f t="shared" si="28"/>
        <v>95.738742091551913</v>
      </c>
    </row>
    <row r="117" spans="1:43" x14ac:dyDescent="0.35">
      <c r="A117" t="str">
        <f t="shared" si="16"/>
        <v>15_Fabrication de produits informatiques, électroniques et optiques</v>
      </c>
      <c r="B117" t="s">
        <v>81</v>
      </c>
      <c r="C117" t="str">
        <f>INDEX(PDC!$F$1:$G$40,MATCH(URSSAF!D117,PDC!F:F,0),MATCH(PDC!$G$1,PDC!$F$1:$G$1,0))</f>
        <v>Fabrication de produits informatiques, électroniques et optiques</v>
      </c>
      <c r="D117" t="s">
        <v>188</v>
      </c>
      <c r="E117" t="s">
        <v>233</v>
      </c>
      <c r="F117">
        <v>1</v>
      </c>
      <c r="G117">
        <v>41</v>
      </c>
      <c r="J117" t="str">
        <f t="shared" si="15"/>
        <v>0064_Recherche-développement scientifique</v>
      </c>
      <c r="K117" t="s">
        <v>169</v>
      </c>
      <c r="L117" t="str">
        <f>INDEX(PDC!$F$1:$G$40,MATCH(URSSAF!M117,PDC!F:F,0),MATCH(PDC!$G$1,PDC!$F$1:$G$1,0))</f>
        <v>Recherche-développement scientifique</v>
      </c>
      <c r="M117" t="str">
        <f t="shared" si="17"/>
        <v>MB</v>
      </c>
      <c r="N117" t="s">
        <v>250</v>
      </c>
      <c r="O117">
        <v>1</v>
      </c>
      <c r="P117">
        <v>5</v>
      </c>
      <c r="S117" t="str">
        <f t="shared" si="18"/>
        <v>8419_Services</v>
      </c>
      <c r="T117" t="s">
        <v>139</v>
      </c>
      <c r="U117" t="s">
        <v>67</v>
      </c>
      <c r="V117">
        <v>12206</v>
      </c>
      <c r="W117">
        <v>12467</v>
      </c>
      <c r="X117">
        <v>12663</v>
      </c>
      <c r="Y117">
        <v>12890</v>
      </c>
      <c r="Z117">
        <v>12707</v>
      </c>
      <c r="AA117">
        <v>12756</v>
      </c>
      <c r="AB117">
        <v>12640</v>
      </c>
      <c r="AC117">
        <v>12867</v>
      </c>
      <c r="AD117">
        <v>13106</v>
      </c>
      <c r="AE117">
        <v>13345</v>
      </c>
      <c r="AF117">
        <v>13312</v>
      </c>
      <c r="AG117">
        <v>100</v>
      </c>
      <c r="AH117" s="20">
        <f t="shared" si="19"/>
        <v>102.13829264296248</v>
      </c>
      <c r="AI117" s="20">
        <f t="shared" si="20"/>
        <v>103.74406029821399</v>
      </c>
      <c r="AJ117" s="20">
        <f t="shared" si="21"/>
        <v>105.60380140914305</v>
      </c>
      <c r="AK117" s="20">
        <f t="shared" si="22"/>
        <v>104.10453875143372</v>
      </c>
      <c r="AL117" s="20">
        <f t="shared" si="23"/>
        <v>104.5059806652466</v>
      </c>
      <c r="AM117" s="20">
        <f t="shared" si="24"/>
        <v>103.5556283794855</v>
      </c>
      <c r="AN117" s="20">
        <f t="shared" si="25"/>
        <v>105.41536949041455</v>
      </c>
      <c r="AO117" s="20">
        <f t="shared" si="26"/>
        <v>107.37342290676716</v>
      </c>
      <c r="AP117" s="20">
        <f t="shared" si="27"/>
        <v>109.33147632311977</v>
      </c>
      <c r="AQ117" s="20">
        <f t="shared" si="28"/>
        <v>109.06111748320498</v>
      </c>
    </row>
    <row r="118" spans="1:43" x14ac:dyDescent="0.35">
      <c r="A118" t="str">
        <f t="shared" si="16"/>
        <v>15_Fabrication de machines et équipements n.c.a.</v>
      </c>
      <c r="B118" t="s">
        <v>81</v>
      </c>
      <c r="C118" t="str">
        <f>INDEX(PDC!$F$1:$G$40,MATCH(URSSAF!D118,PDC!F:F,0),MATCH(PDC!$G$1,PDC!$F$1:$G$1,0))</f>
        <v>Fabrication de machines et équipements n.c.a.</v>
      </c>
      <c r="D118" t="s">
        <v>190</v>
      </c>
      <c r="E118" t="s">
        <v>235</v>
      </c>
      <c r="F118">
        <v>7</v>
      </c>
      <c r="G118">
        <v>129</v>
      </c>
      <c r="J118" t="str">
        <f t="shared" si="15"/>
        <v>0064_Autres activités spécialisées, scientifiques et techniques</v>
      </c>
      <c r="K118" t="s">
        <v>169</v>
      </c>
      <c r="L118" t="str">
        <f>INDEX(PDC!$F$1:$G$40,MATCH(URSSAF!M118,PDC!F:F,0),MATCH(PDC!$G$1,PDC!$F$1:$G$1,0))</f>
        <v>Autres activités spécialisées, scientifiques et techniques</v>
      </c>
      <c r="M118" t="str">
        <f t="shared" si="17"/>
        <v>MC</v>
      </c>
      <c r="N118" t="s">
        <v>251</v>
      </c>
      <c r="O118">
        <v>7</v>
      </c>
      <c r="P118">
        <v>17</v>
      </c>
      <c r="S118" t="str">
        <f t="shared" si="18"/>
        <v>8420_Tous secteurs</v>
      </c>
      <c r="T118" t="s">
        <v>141</v>
      </c>
      <c r="U118" t="s">
        <v>71</v>
      </c>
      <c r="V118">
        <v>18183</v>
      </c>
      <c r="W118">
        <v>17602</v>
      </c>
      <c r="X118">
        <v>18193</v>
      </c>
      <c r="Y118">
        <v>18275</v>
      </c>
      <c r="Z118">
        <v>18143</v>
      </c>
      <c r="AA118">
        <v>17877</v>
      </c>
      <c r="AB118">
        <v>17908</v>
      </c>
      <c r="AC118">
        <v>17952</v>
      </c>
      <c r="AD118">
        <v>18236</v>
      </c>
      <c r="AE118">
        <v>18745</v>
      </c>
      <c r="AF118">
        <v>18868</v>
      </c>
      <c r="AG118">
        <v>100</v>
      </c>
      <c r="AH118" s="20">
        <f t="shared" si="19"/>
        <v>96.804707693999887</v>
      </c>
      <c r="AI118" s="20">
        <f t="shared" si="20"/>
        <v>100.05499642523236</v>
      </c>
      <c r="AJ118" s="20">
        <f t="shared" si="21"/>
        <v>100.50596711213771</v>
      </c>
      <c r="AK118" s="20">
        <f t="shared" si="22"/>
        <v>99.780014299070558</v>
      </c>
      <c r="AL118" s="20">
        <f t="shared" si="23"/>
        <v>98.317109387889786</v>
      </c>
      <c r="AM118" s="20">
        <f t="shared" si="24"/>
        <v>98.487598306110101</v>
      </c>
      <c r="AN118" s="20">
        <f t="shared" si="25"/>
        <v>98.72958257713249</v>
      </c>
      <c r="AO118" s="20">
        <f t="shared" si="26"/>
        <v>100.2914810537315</v>
      </c>
      <c r="AP118" s="20">
        <f t="shared" si="27"/>
        <v>103.09079909805862</v>
      </c>
      <c r="AQ118" s="20">
        <f t="shared" si="28"/>
        <v>103.76725512841665</v>
      </c>
    </row>
    <row r="119" spans="1:43" x14ac:dyDescent="0.35">
      <c r="A119" t="str">
        <f t="shared" si="16"/>
        <v>15_Fabrication de matériels de transport</v>
      </c>
      <c r="B119" t="s">
        <v>81</v>
      </c>
      <c r="C119" t="str">
        <f>INDEX(PDC!$F$1:$G$40,MATCH(URSSAF!D119,PDC!F:F,0),MATCH(PDC!$G$1,PDC!$F$1:$G$1,0))</f>
        <v>Fabrication de matériels de transport</v>
      </c>
      <c r="D119" t="s">
        <v>191</v>
      </c>
      <c r="E119" t="s">
        <v>236</v>
      </c>
      <c r="F119">
        <v>7</v>
      </c>
      <c r="G119">
        <v>26</v>
      </c>
      <c r="J119" t="str">
        <f t="shared" si="15"/>
        <v>0064_Activités de services administratifs et de soutien</v>
      </c>
      <c r="K119" t="s">
        <v>169</v>
      </c>
      <c r="L119" t="str">
        <f>INDEX(PDC!$F$1:$G$40,MATCH(URSSAF!M119,PDC!F:F,0),MATCH(PDC!$G$1,PDC!$F$1:$G$1,0))</f>
        <v>Activités de services administratifs et de soutien</v>
      </c>
      <c r="M119" t="str">
        <f t="shared" si="17"/>
        <v>NZ</v>
      </c>
      <c r="N119" t="s">
        <v>252</v>
      </c>
      <c r="O119">
        <v>43</v>
      </c>
      <c r="P119">
        <v>136</v>
      </c>
      <c r="S119" t="str">
        <f t="shared" si="18"/>
        <v>8420_Commerce</v>
      </c>
      <c r="T119" t="s">
        <v>141</v>
      </c>
      <c r="U119" t="s">
        <v>68</v>
      </c>
      <c r="V119">
        <v>2314</v>
      </c>
      <c r="W119">
        <v>2406</v>
      </c>
      <c r="X119">
        <v>2457</v>
      </c>
      <c r="Y119">
        <v>2501</v>
      </c>
      <c r="Z119">
        <v>2447</v>
      </c>
      <c r="AA119">
        <v>2502</v>
      </c>
      <c r="AB119">
        <v>2269</v>
      </c>
      <c r="AC119">
        <v>2432</v>
      </c>
      <c r="AD119">
        <v>2483</v>
      </c>
      <c r="AE119">
        <v>2447</v>
      </c>
      <c r="AF119">
        <v>2572</v>
      </c>
      <c r="AG119">
        <v>100</v>
      </c>
      <c r="AH119" s="20">
        <f t="shared" si="19"/>
        <v>103.97579948141745</v>
      </c>
      <c r="AI119" s="20">
        <f t="shared" si="20"/>
        <v>106.17977528089888</v>
      </c>
      <c r="AJ119" s="20">
        <f t="shared" si="21"/>
        <v>108.08124459809854</v>
      </c>
      <c r="AK119" s="20">
        <f t="shared" si="22"/>
        <v>105.7476231633535</v>
      </c>
      <c r="AL119" s="20">
        <f t="shared" si="23"/>
        <v>108.12445980985306</v>
      </c>
      <c r="AM119" s="20">
        <f t="shared" si="24"/>
        <v>98.055315471045802</v>
      </c>
      <c r="AN119" s="20">
        <f t="shared" si="25"/>
        <v>105.09939498703544</v>
      </c>
      <c r="AO119" s="20">
        <f t="shared" si="26"/>
        <v>107.30337078651685</v>
      </c>
      <c r="AP119" s="20">
        <f t="shared" si="27"/>
        <v>105.7476231633535</v>
      </c>
      <c r="AQ119" s="20">
        <f t="shared" si="28"/>
        <v>111.1495246326707</v>
      </c>
    </row>
    <row r="120" spans="1:43" x14ac:dyDescent="0.35">
      <c r="A120" t="str">
        <f t="shared" si="16"/>
        <v>15_Autres industries manufacturières ; réparation et installation de machines et d'équipements</v>
      </c>
      <c r="B120" t="s">
        <v>81</v>
      </c>
      <c r="C120" t="str">
        <f>INDEX(PDC!$F$1:$G$40,MATCH(URSSAF!D120,PDC!F:F,0),MATCH(PDC!$G$1,PDC!$F$1:$G$1,0))</f>
        <v>Autres industries manufacturières ; réparation et installation de machines et d'équipements</v>
      </c>
      <c r="D120" t="s">
        <v>192</v>
      </c>
      <c r="E120" t="s">
        <v>237</v>
      </c>
      <c r="F120">
        <v>43</v>
      </c>
      <c r="G120">
        <v>843</v>
      </c>
      <c r="J120" t="str">
        <f t="shared" si="15"/>
        <v>0064_Administration publique</v>
      </c>
      <c r="K120" t="s">
        <v>169</v>
      </c>
      <c r="L120" t="str">
        <f>INDEX(PDC!$F$1:$G$40,MATCH(URSSAF!M120,PDC!F:F,0),MATCH(PDC!$G$1,PDC!$F$1:$G$1,0))</f>
        <v>Administration publique</v>
      </c>
      <c r="M120" t="str">
        <f t="shared" si="17"/>
        <v>OZ</v>
      </c>
      <c r="N120" t="s">
        <v>253</v>
      </c>
      <c r="O120">
        <v>1</v>
      </c>
      <c r="P120">
        <v>11</v>
      </c>
      <c r="S120" t="str">
        <f t="shared" si="18"/>
        <v>8420_Construction</v>
      </c>
      <c r="T120" t="s">
        <v>141</v>
      </c>
      <c r="U120" t="s">
        <v>270</v>
      </c>
      <c r="V120">
        <v>1988</v>
      </c>
      <c r="W120">
        <v>1955</v>
      </c>
      <c r="X120">
        <v>2009</v>
      </c>
      <c r="Y120">
        <v>2039</v>
      </c>
      <c r="Z120">
        <v>1898</v>
      </c>
      <c r="AA120">
        <v>1854</v>
      </c>
      <c r="AB120">
        <v>1819</v>
      </c>
      <c r="AC120">
        <v>1705</v>
      </c>
      <c r="AD120">
        <v>1705</v>
      </c>
      <c r="AE120">
        <v>1693</v>
      </c>
      <c r="AF120">
        <v>1684</v>
      </c>
      <c r="AG120">
        <v>100</v>
      </c>
      <c r="AH120" s="20">
        <f t="shared" si="19"/>
        <v>98.34004024144869</v>
      </c>
      <c r="AI120" s="20">
        <f t="shared" si="20"/>
        <v>101.05633802816901</v>
      </c>
      <c r="AJ120" s="20">
        <f t="shared" si="21"/>
        <v>102.56539235412475</v>
      </c>
      <c r="AK120" s="20">
        <f t="shared" si="22"/>
        <v>95.472837022132794</v>
      </c>
      <c r="AL120" s="20">
        <f t="shared" si="23"/>
        <v>93.25955734406439</v>
      </c>
      <c r="AM120" s="20">
        <f t="shared" si="24"/>
        <v>91.498993963782695</v>
      </c>
      <c r="AN120" s="20">
        <f t="shared" si="25"/>
        <v>85.764587525150901</v>
      </c>
      <c r="AO120" s="20">
        <f t="shared" si="26"/>
        <v>85.764587525150901</v>
      </c>
      <c r="AP120" s="20">
        <f t="shared" si="27"/>
        <v>85.160965794768615</v>
      </c>
      <c r="AQ120" s="20">
        <f t="shared" si="28"/>
        <v>84.708249496981892</v>
      </c>
    </row>
    <row r="121" spans="1:43" x14ac:dyDescent="0.35">
      <c r="A121" t="str">
        <f t="shared" si="16"/>
        <v>15_Production et distribution d'électricité, de gaz, de vapeur et d'air conditionné</v>
      </c>
      <c r="B121" t="s">
        <v>81</v>
      </c>
      <c r="C121" t="str">
        <f>INDEX(PDC!$F$1:$G$40,MATCH(URSSAF!D121,PDC!F:F,0),MATCH(PDC!$G$1,PDC!$F$1:$G$1,0))</f>
        <v>Production et distribution d'électricité, de gaz, de vapeur et d'air conditionné</v>
      </c>
      <c r="D121" t="s">
        <v>193</v>
      </c>
      <c r="E121" t="s">
        <v>238</v>
      </c>
      <c r="F121">
        <v>25</v>
      </c>
      <c r="G121">
        <v>285</v>
      </c>
      <c r="J121" t="str">
        <f t="shared" si="15"/>
        <v>0064_Enseignement</v>
      </c>
      <c r="K121" t="s">
        <v>169</v>
      </c>
      <c r="L121" t="str">
        <f>INDEX(PDC!$F$1:$G$40,MATCH(URSSAF!M121,PDC!F:F,0),MATCH(PDC!$G$1,PDC!$F$1:$G$1,0))</f>
        <v>Enseignement</v>
      </c>
      <c r="M121" t="str">
        <f t="shared" si="17"/>
        <v>PZ</v>
      </c>
      <c r="N121" t="s">
        <v>254</v>
      </c>
      <c r="O121">
        <v>10</v>
      </c>
      <c r="P121">
        <v>36</v>
      </c>
      <c r="S121" t="str">
        <f t="shared" si="18"/>
        <v>8420_Industrie</v>
      </c>
      <c r="T121" t="s">
        <v>141</v>
      </c>
      <c r="U121" t="s">
        <v>66</v>
      </c>
      <c r="V121">
        <v>8128</v>
      </c>
      <c r="W121">
        <v>7377</v>
      </c>
      <c r="X121">
        <v>7519</v>
      </c>
      <c r="Y121">
        <v>7424</v>
      </c>
      <c r="Z121">
        <v>7422</v>
      </c>
      <c r="AA121">
        <v>7184</v>
      </c>
      <c r="AB121">
        <v>7245</v>
      </c>
      <c r="AC121">
        <v>7221</v>
      </c>
      <c r="AD121">
        <v>7291</v>
      </c>
      <c r="AE121">
        <v>7456</v>
      </c>
      <c r="AF121">
        <v>7547</v>
      </c>
      <c r="AG121">
        <v>100</v>
      </c>
      <c r="AH121" s="20">
        <f t="shared" si="19"/>
        <v>90.760334645669289</v>
      </c>
      <c r="AI121" s="20">
        <f t="shared" si="20"/>
        <v>92.507381889763778</v>
      </c>
      <c r="AJ121" s="20">
        <f t="shared" si="21"/>
        <v>91.338582677165348</v>
      </c>
      <c r="AK121" s="20">
        <f t="shared" si="22"/>
        <v>91.313976377952756</v>
      </c>
      <c r="AL121" s="20">
        <f t="shared" si="23"/>
        <v>88.385826771653541</v>
      </c>
      <c r="AM121" s="20">
        <f t="shared" si="24"/>
        <v>89.136318897637793</v>
      </c>
      <c r="AN121" s="20">
        <f t="shared" si="25"/>
        <v>88.841043307086608</v>
      </c>
      <c r="AO121" s="20">
        <f t="shared" si="26"/>
        <v>89.702263779527556</v>
      </c>
      <c r="AP121" s="20">
        <f t="shared" si="27"/>
        <v>91.732283464566933</v>
      </c>
      <c r="AQ121" s="20">
        <f t="shared" si="28"/>
        <v>92.851870078740163</v>
      </c>
    </row>
    <row r="122" spans="1:43" x14ac:dyDescent="0.35">
      <c r="A122" t="str">
        <f t="shared" si="16"/>
        <v>15_Production et distribution d'eau ; assainissement, gestion des déchets et dépollution</v>
      </c>
      <c r="B122" t="s">
        <v>81</v>
      </c>
      <c r="C122" t="str">
        <f>INDEX(PDC!$F$1:$G$40,MATCH(URSSAF!D122,PDC!F:F,0),MATCH(PDC!$G$1,PDC!$F$1:$G$1,0))</f>
        <v>Production et distribution d'eau ; assainissement, gestion des déchets et dépollution</v>
      </c>
      <c r="D122" t="s">
        <v>194</v>
      </c>
      <c r="E122" t="s">
        <v>239</v>
      </c>
      <c r="F122">
        <v>9</v>
      </c>
      <c r="G122">
        <v>34</v>
      </c>
      <c r="J122" t="str">
        <f t="shared" si="15"/>
        <v>0064_Activités pour la santé humaine</v>
      </c>
      <c r="K122" t="s">
        <v>169</v>
      </c>
      <c r="L122" t="str">
        <f>INDEX(PDC!$F$1:$G$40,MATCH(URSSAF!M122,PDC!F:F,0),MATCH(PDC!$G$1,PDC!$F$1:$G$1,0))</f>
        <v>Activités pour la santé humaine</v>
      </c>
      <c r="M122" t="str">
        <f t="shared" si="17"/>
        <v>QA</v>
      </c>
      <c r="N122" t="s">
        <v>255</v>
      </c>
      <c r="O122">
        <v>48</v>
      </c>
      <c r="P122">
        <v>248</v>
      </c>
      <c r="S122" t="str">
        <f t="shared" si="18"/>
        <v>8420_Services</v>
      </c>
      <c r="T122" t="s">
        <v>141</v>
      </c>
      <c r="U122" t="s">
        <v>67</v>
      </c>
      <c r="V122">
        <v>5753</v>
      </c>
      <c r="W122">
        <v>5864</v>
      </c>
      <c r="X122">
        <v>6208</v>
      </c>
      <c r="Y122">
        <v>6311</v>
      </c>
      <c r="Z122">
        <v>6376</v>
      </c>
      <c r="AA122">
        <v>6337</v>
      </c>
      <c r="AB122">
        <v>6575</v>
      </c>
      <c r="AC122">
        <v>6594</v>
      </c>
      <c r="AD122">
        <v>6757</v>
      </c>
      <c r="AE122">
        <v>7149</v>
      </c>
      <c r="AF122">
        <v>7065</v>
      </c>
      <c r="AG122">
        <v>100</v>
      </c>
      <c r="AH122" s="20">
        <f t="shared" si="19"/>
        <v>101.92942812445681</v>
      </c>
      <c r="AI122" s="20">
        <f t="shared" si="20"/>
        <v>107.90891708673736</v>
      </c>
      <c r="AJ122" s="20">
        <f t="shared" si="21"/>
        <v>109.69928732835042</v>
      </c>
      <c r="AK122" s="20">
        <f t="shared" si="22"/>
        <v>110.82913262645576</v>
      </c>
      <c r="AL122" s="20">
        <f t="shared" si="23"/>
        <v>110.15122544759257</v>
      </c>
      <c r="AM122" s="20">
        <f t="shared" si="24"/>
        <v>114.28819746219364</v>
      </c>
      <c r="AN122" s="20">
        <f t="shared" si="25"/>
        <v>114.61845993394751</v>
      </c>
      <c r="AO122" s="20">
        <f t="shared" si="26"/>
        <v>117.45176429688858</v>
      </c>
      <c r="AP122" s="20">
        <f t="shared" si="27"/>
        <v>124.26560055623153</v>
      </c>
      <c r="AQ122" s="20">
        <f t="shared" si="28"/>
        <v>122.80549278637233</v>
      </c>
    </row>
    <row r="123" spans="1:43" x14ac:dyDescent="0.35">
      <c r="A123" t="str">
        <f t="shared" si="16"/>
        <v xml:space="preserve">15_Construction </v>
      </c>
      <c r="B123" t="s">
        <v>81</v>
      </c>
      <c r="C123" t="str">
        <f>INDEX(PDC!$F$1:$G$40,MATCH(URSSAF!D123,PDC!F:F,0),MATCH(PDC!$G$1,PDC!$F$1:$G$1,0))</f>
        <v xml:space="preserve">Construction </v>
      </c>
      <c r="D123" t="s">
        <v>195</v>
      </c>
      <c r="E123" t="s">
        <v>240</v>
      </c>
      <c r="F123">
        <v>580</v>
      </c>
      <c r="G123">
        <v>3461</v>
      </c>
      <c r="J123" t="str">
        <f t="shared" si="15"/>
        <v>0064_Hébergement médico-social et social et action sociale sans hébergement</v>
      </c>
      <c r="K123" t="s">
        <v>169</v>
      </c>
      <c r="L123" t="str">
        <f>INDEX(PDC!$F$1:$G$40,MATCH(URSSAF!M123,PDC!F:F,0),MATCH(PDC!$G$1,PDC!$F$1:$G$1,0))</f>
        <v>Hébergement médico-social et social et action sociale sans hébergement</v>
      </c>
      <c r="M123" t="str">
        <f t="shared" si="17"/>
        <v>QB</v>
      </c>
      <c r="N123" t="s">
        <v>256</v>
      </c>
      <c r="O123">
        <v>20</v>
      </c>
      <c r="P123">
        <v>637</v>
      </c>
      <c r="S123" t="str">
        <f t="shared" si="18"/>
        <v>8421_Tous secteurs</v>
      </c>
      <c r="T123" t="s">
        <v>143</v>
      </c>
      <c r="U123" t="s">
        <v>71</v>
      </c>
      <c r="V123">
        <v>629877</v>
      </c>
      <c r="W123">
        <v>618306</v>
      </c>
      <c r="X123">
        <v>629102</v>
      </c>
      <c r="Y123">
        <v>638340</v>
      </c>
      <c r="Z123">
        <v>641371</v>
      </c>
      <c r="AA123">
        <v>644444</v>
      </c>
      <c r="AB123">
        <v>650955</v>
      </c>
      <c r="AC123">
        <v>662742</v>
      </c>
      <c r="AD123">
        <v>675772</v>
      </c>
      <c r="AE123">
        <v>695662</v>
      </c>
      <c r="AF123">
        <v>713840</v>
      </c>
      <c r="AG123">
        <v>100</v>
      </c>
      <c r="AH123" s="20">
        <f t="shared" si="19"/>
        <v>98.162974676008176</v>
      </c>
      <c r="AI123" s="20">
        <f t="shared" si="20"/>
        <v>99.876960104909372</v>
      </c>
      <c r="AJ123" s="20">
        <f t="shared" si="21"/>
        <v>101.34359565438967</v>
      </c>
      <c r="AK123" s="20">
        <f t="shared" si="22"/>
        <v>101.82480071506023</v>
      </c>
      <c r="AL123" s="20">
        <f t="shared" si="23"/>
        <v>102.31267374423895</v>
      </c>
      <c r="AM123" s="20">
        <f t="shared" si="24"/>
        <v>103.34636762415519</v>
      </c>
      <c r="AN123" s="20">
        <f t="shared" si="25"/>
        <v>105.21768535761744</v>
      </c>
      <c r="AO123" s="20">
        <f t="shared" si="26"/>
        <v>107.28634320668957</v>
      </c>
      <c r="AP123" s="20">
        <f t="shared" si="27"/>
        <v>110.44410257875744</v>
      </c>
      <c r="AQ123" s="20">
        <f t="shared" si="28"/>
        <v>113.33006285354125</v>
      </c>
    </row>
    <row r="124" spans="1:43" x14ac:dyDescent="0.35">
      <c r="A124" t="str">
        <f t="shared" si="16"/>
        <v>15_Commerce ; réparation d'automobiles et de motocycles</v>
      </c>
      <c r="B124" t="s">
        <v>81</v>
      </c>
      <c r="C124" t="str">
        <f>INDEX(PDC!$F$1:$G$40,MATCH(URSSAF!D124,PDC!F:F,0),MATCH(PDC!$G$1,PDC!$F$1:$G$1,0))</f>
        <v>Commerce ; réparation d'automobiles et de motocycles</v>
      </c>
      <c r="D124" t="s">
        <v>196</v>
      </c>
      <c r="E124" t="s">
        <v>241</v>
      </c>
      <c r="F124">
        <v>1093</v>
      </c>
      <c r="G124">
        <v>5935</v>
      </c>
      <c r="J124" t="str">
        <f t="shared" si="15"/>
        <v>0064_Arts, spectacles et activités récréatives</v>
      </c>
      <c r="K124" t="s">
        <v>169</v>
      </c>
      <c r="L124" t="str">
        <f>INDEX(PDC!$F$1:$G$40,MATCH(URSSAF!M124,PDC!F:F,0),MATCH(PDC!$G$1,PDC!$F$1:$G$1,0))</f>
        <v>Arts, spectacles et activités récréatives</v>
      </c>
      <c r="M124" t="str">
        <f t="shared" si="17"/>
        <v>RZ</v>
      </c>
      <c r="N124" t="s">
        <v>257</v>
      </c>
      <c r="O124">
        <v>25</v>
      </c>
      <c r="P124">
        <v>41</v>
      </c>
      <c r="S124" t="str">
        <f t="shared" si="18"/>
        <v>8421_Commerce</v>
      </c>
      <c r="T124" t="s">
        <v>143</v>
      </c>
      <c r="U124" t="s">
        <v>68</v>
      </c>
      <c r="V124">
        <v>99218</v>
      </c>
      <c r="W124">
        <v>96694</v>
      </c>
      <c r="X124">
        <v>98060</v>
      </c>
      <c r="Y124">
        <v>99417</v>
      </c>
      <c r="Z124">
        <v>99275</v>
      </c>
      <c r="AA124">
        <v>98127</v>
      </c>
      <c r="AB124">
        <v>98988</v>
      </c>
      <c r="AC124">
        <v>101285</v>
      </c>
      <c r="AD124">
        <v>102719</v>
      </c>
      <c r="AE124">
        <v>104438</v>
      </c>
      <c r="AF124">
        <v>106570</v>
      </c>
      <c r="AG124">
        <v>100</v>
      </c>
      <c r="AH124" s="20">
        <f t="shared" si="19"/>
        <v>97.456106754822713</v>
      </c>
      <c r="AI124" s="20">
        <f t="shared" si="20"/>
        <v>98.83287306738697</v>
      </c>
      <c r="AJ124" s="20">
        <f t="shared" si="21"/>
        <v>100.20056844524179</v>
      </c>
      <c r="AK124" s="20">
        <f t="shared" si="22"/>
        <v>100.0574492531597</v>
      </c>
      <c r="AL124" s="20">
        <f t="shared" si="23"/>
        <v>98.90040113689048</v>
      </c>
      <c r="AM124" s="20">
        <f t="shared" si="24"/>
        <v>99.768187224092401</v>
      </c>
      <c r="AN124" s="20">
        <f t="shared" si="25"/>
        <v>102.08329133826524</v>
      </c>
      <c r="AO124" s="20">
        <f t="shared" si="26"/>
        <v>103.52859360196739</v>
      </c>
      <c r="AP124" s="20">
        <f t="shared" si="27"/>
        <v>105.26114213146808</v>
      </c>
      <c r="AQ124" s="20">
        <f t="shared" si="28"/>
        <v>107.40994577596807</v>
      </c>
    </row>
    <row r="125" spans="1:43" x14ac:dyDescent="0.35">
      <c r="A125" t="str">
        <f t="shared" si="16"/>
        <v xml:space="preserve">15_Transports et entreposage </v>
      </c>
      <c r="B125" t="s">
        <v>81</v>
      </c>
      <c r="C125" t="str">
        <f>INDEX(PDC!$F$1:$G$40,MATCH(URSSAF!D125,PDC!F:F,0),MATCH(PDC!$G$1,PDC!$F$1:$G$1,0))</f>
        <v xml:space="preserve">Transports et entreposage </v>
      </c>
      <c r="D125" t="s">
        <v>197</v>
      </c>
      <c r="E125" t="s">
        <v>242</v>
      </c>
      <c r="F125">
        <v>154</v>
      </c>
      <c r="G125">
        <v>2150</v>
      </c>
      <c r="J125" t="str">
        <f t="shared" si="15"/>
        <v xml:space="preserve">0064_Autres activités de services </v>
      </c>
      <c r="K125" t="s">
        <v>169</v>
      </c>
      <c r="L125" t="str">
        <f>INDEX(PDC!$F$1:$G$40,MATCH(URSSAF!M125,PDC!F:F,0),MATCH(PDC!$G$1,PDC!$F$1:$G$1,0))</f>
        <v xml:space="preserve">Autres activités de services </v>
      </c>
      <c r="M125" t="str">
        <f t="shared" si="17"/>
        <v>SZ</v>
      </c>
      <c r="N125" t="s">
        <v>258</v>
      </c>
      <c r="O125">
        <v>75</v>
      </c>
      <c r="P125">
        <v>192</v>
      </c>
      <c r="S125" t="str">
        <f t="shared" si="18"/>
        <v>8421_Construction</v>
      </c>
      <c r="T125" t="s">
        <v>143</v>
      </c>
      <c r="U125" t="s">
        <v>270</v>
      </c>
      <c r="V125">
        <v>49444</v>
      </c>
      <c r="W125">
        <v>47969</v>
      </c>
      <c r="X125">
        <v>48286</v>
      </c>
      <c r="Y125">
        <v>47939</v>
      </c>
      <c r="Z125">
        <v>47975</v>
      </c>
      <c r="AA125">
        <v>47385</v>
      </c>
      <c r="AB125">
        <v>46877</v>
      </c>
      <c r="AC125">
        <v>46067</v>
      </c>
      <c r="AD125">
        <v>46887</v>
      </c>
      <c r="AE125">
        <v>48190</v>
      </c>
      <c r="AF125">
        <v>50102</v>
      </c>
      <c r="AG125">
        <v>100</v>
      </c>
      <c r="AH125" s="20">
        <f t="shared" si="19"/>
        <v>97.016827117547123</v>
      </c>
      <c r="AI125" s="20">
        <f t="shared" si="20"/>
        <v>97.657956476013268</v>
      </c>
      <c r="AJ125" s="20">
        <f t="shared" si="21"/>
        <v>96.956152414853165</v>
      </c>
      <c r="AK125" s="20">
        <f t="shared" si="22"/>
        <v>97.028962058085909</v>
      </c>
      <c r="AL125" s="20">
        <f t="shared" si="23"/>
        <v>95.835692905104764</v>
      </c>
      <c r="AM125" s="20">
        <f t="shared" si="24"/>
        <v>94.808267939487095</v>
      </c>
      <c r="AN125" s="20">
        <f t="shared" si="25"/>
        <v>93.170050966750267</v>
      </c>
      <c r="AO125" s="20">
        <f t="shared" si="26"/>
        <v>94.828492840385081</v>
      </c>
      <c r="AP125" s="20">
        <f t="shared" si="27"/>
        <v>97.463797427392606</v>
      </c>
      <c r="AQ125" s="20">
        <f t="shared" si="28"/>
        <v>101.33079847908745</v>
      </c>
    </row>
    <row r="126" spans="1:43" x14ac:dyDescent="0.35">
      <c r="A126" t="str">
        <f t="shared" si="16"/>
        <v>15_Hébergement et restauration</v>
      </c>
      <c r="B126" t="s">
        <v>81</v>
      </c>
      <c r="C126" t="str">
        <f>INDEX(PDC!$F$1:$G$40,MATCH(URSSAF!D126,PDC!F:F,0),MATCH(PDC!$G$1,PDC!$F$1:$G$1,0))</f>
        <v>Hébergement et restauration</v>
      </c>
      <c r="D126" t="s">
        <v>198</v>
      </c>
      <c r="E126" t="s">
        <v>243</v>
      </c>
      <c r="F126">
        <v>456</v>
      </c>
      <c r="G126">
        <v>1411</v>
      </c>
      <c r="J126" t="str">
        <f t="shared" si="15"/>
        <v>8401_Tous secteurs</v>
      </c>
      <c r="K126" t="s">
        <v>101</v>
      </c>
      <c r="L126" t="str">
        <f>INDEX(PDC!$F$1:$G$40,MATCH(URSSAF!M126,PDC!F:F,0),MATCH(PDC!$G$1,PDC!$F$1:$G$1,0))</f>
        <v>Tous secteurs</v>
      </c>
      <c r="M126" t="s">
        <v>71</v>
      </c>
      <c r="N126" t="s">
        <v>71</v>
      </c>
      <c r="O126">
        <v>10158</v>
      </c>
      <c r="P126">
        <v>91362</v>
      </c>
      <c r="S126" t="str">
        <f t="shared" si="18"/>
        <v>8421_Industrie</v>
      </c>
      <c r="T126" t="s">
        <v>143</v>
      </c>
      <c r="U126" t="s">
        <v>66</v>
      </c>
      <c r="V126">
        <v>113884</v>
      </c>
      <c r="W126">
        <v>108024</v>
      </c>
      <c r="X126">
        <v>106453</v>
      </c>
      <c r="Y126">
        <v>107336</v>
      </c>
      <c r="Z126">
        <v>106993</v>
      </c>
      <c r="AA126">
        <v>105979</v>
      </c>
      <c r="AB126">
        <v>104523</v>
      </c>
      <c r="AC126">
        <v>103457</v>
      </c>
      <c r="AD126">
        <v>102737</v>
      </c>
      <c r="AE126">
        <v>103577</v>
      </c>
      <c r="AF126">
        <v>105017</v>
      </c>
      <c r="AG126">
        <v>100</v>
      </c>
      <c r="AH126" s="20">
        <f t="shared" si="19"/>
        <v>94.854413262618095</v>
      </c>
      <c r="AI126" s="20">
        <f t="shared" si="20"/>
        <v>93.474939412033294</v>
      </c>
      <c r="AJ126" s="20">
        <f t="shared" si="21"/>
        <v>94.250289768536405</v>
      </c>
      <c r="AK126" s="20">
        <f t="shared" si="22"/>
        <v>93.949106107969513</v>
      </c>
      <c r="AL126" s="20">
        <f t="shared" si="23"/>
        <v>93.058726423378175</v>
      </c>
      <c r="AM126" s="20">
        <f t="shared" si="24"/>
        <v>91.780232517298302</v>
      </c>
      <c r="AN126" s="20">
        <f t="shared" si="25"/>
        <v>90.844192336061255</v>
      </c>
      <c r="AO126" s="20">
        <f t="shared" si="26"/>
        <v>90.211970074812967</v>
      </c>
      <c r="AP126" s="20">
        <f t="shared" si="27"/>
        <v>90.949562712935972</v>
      </c>
      <c r="AQ126" s="20">
        <f t="shared" si="28"/>
        <v>92.214007235432547</v>
      </c>
    </row>
    <row r="127" spans="1:43" x14ac:dyDescent="0.35">
      <c r="A127" t="str">
        <f t="shared" si="16"/>
        <v>15_Edition, audiovisuel et diffusion</v>
      </c>
      <c r="B127" t="s">
        <v>81</v>
      </c>
      <c r="C127" t="str">
        <f>INDEX(PDC!$F$1:$G$40,MATCH(URSSAF!D127,PDC!F:F,0),MATCH(PDC!$G$1,PDC!$F$1:$G$1,0))</f>
        <v>Edition, audiovisuel et diffusion</v>
      </c>
      <c r="D127" t="s">
        <v>199</v>
      </c>
      <c r="E127" t="s">
        <v>244</v>
      </c>
      <c r="F127">
        <v>17</v>
      </c>
      <c r="G127">
        <v>145</v>
      </c>
      <c r="J127" t="str">
        <f t="shared" si="15"/>
        <v xml:space="preserve">8401_Industries extractives </v>
      </c>
      <c r="K127" t="s">
        <v>101</v>
      </c>
      <c r="L127" t="str">
        <f>INDEX(PDC!$F$1:$G$40,MATCH(URSSAF!M127,PDC!F:F,0),MATCH(PDC!$G$1,PDC!$F$1:$G$1,0))</f>
        <v xml:space="preserve">Industries extractives </v>
      </c>
      <c r="M127" t="str">
        <f t="shared" si="17"/>
        <v>BZ</v>
      </c>
      <c r="N127" t="s">
        <v>225</v>
      </c>
      <c r="O127">
        <v>12</v>
      </c>
      <c r="P127">
        <v>66</v>
      </c>
      <c r="S127" t="str">
        <f t="shared" si="18"/>
        <v>8421_Services</v>
      </c>
      <c r="T127" t="s">
        <v>143</v>
      </c>
      <c r="U127" t="s">
        <v>67</v>
      </c>
      <c r="V127">
        <v>367331</v>
      </c>
      <c r="W127">
        <v>365619</v>
      </c>
      <c r="X127">
        <v>376303</v>
      </c>
      <c r="Y127">
        <v>383648</v>
      </c>
      <c r="Z127">
        <v>387128</v>
      </c>
      <c r="AA127">
        <v>392953</v>
      </c>
      <c r="AB127">
        <v>400567</v>
      </c>
      <c r="AC127">
        <v>411933</v>
      </c>
      <c r="AD127">
        <v>423429</v>
      </c>
      <c r="AE127">
        <v>439457</v>
      </c>
      <c r="AF127">
        <v>452151</v>
      </c>
      <c r="AG127">
        <v>100</v>
      </c>
      <c r="AH127" s="20">
        <f t="shared" si="19"/>
        <v>99.533935333527523</v>
      </c>
      <c r="AI127" s="20">
        <f t="shared" si="20"/>
        <v>102.44248375443401</v>
      </c>
      <c r="AJ127" s="20">
        <f t="shared" si="21"/>
        <v>104.44204273529868</v>
      </c>
      <c r="AK127" s="20">
        <f t="shared" si="22"/>
        <v>105.38941717415628</v>
      </c>
      <c r="AL127" s="20">
        <f t="shared" si="23"/>
        <v>106.97518042310614</v>
      </c>
      <c r="AM127" s="20">
        <f t="shared" si="24"/>
        <v>109.04797035915836</v>
      </c>
      <c r="AN127" s="20">
        <f t="shared" si="25"/>
        <v>112.1421823913582</v>
      </c>
      <c r="AO127" s="20">
        <f t="shared" si="26"/>
        <v>115.27178484799813</v>
      </c>
      <c r="AP127" s="20">
        <f t="shared" si="27"/>
        <v>119.63515194742617</v>
      </c>
      <c r="AQ127" s="20">
        <f t="shared" si="28"/>
        <v>123.09089077698316</v>
      </c>
    </row>
    <row r="128" spans="1:43" x14ac:dyDescent="0.35">
      <c r="A128" t="str">
        <f t="shared" si="16"/>
        <v>15_Télécommunications</v>
      </c>
      <c r="B128" t="s">
        <v>81</v>
      </c>
      <c r="C128" t="str">
        <f>INDEX(PDC!$F$1:$G$40,MATCH(URSSAF!D128,PDC!F:F,0),MATCH(PDC!$G$1,PDC!$F$1:$G$1,0))</f>
        <v>Télécommunications</v>
      </c>
      <c r="D128" t="s">
        <v>200</v>
      </c>
      <c r="E128" t="s">
        <v>245</v>
      </c>
      <c r="F128">
        <v>8</v>
      </c>
      <c r="G128">
        <v>109</v>
      </c>
      <c r="J128" t="str">
        <f t="shared" si="15"/>
        <v>8401_Fabrication de denrées alimentaires, de boissons et de produits à base de tabac</v>
      </c>
      <c r="K128" t="s">
        <v>101</v>
      </c>
      <c r="L128" t="str">
        <f>INDEX(PDC!$F$1:$G$40,MATCH(URSSAF!M128,PDC!F:F,0),MATCH(PDC!$G$1,PDC!$F$1:$G$1,0))</f>
        <v>Fabrication de denrées alimentaires, de boissons et de produits à base de tabac</v>
      </c>
      <c r="M128" t="str">
        <f t="shared" si="17"/>
        <v>CA</v>
      </c>
      <c r="N128" t="s">
        <v>226</v>
      </c>
      <c r="O128">
        <v>225</v>
      </c>
      <c r="P128">
        <v>2404</v>
      </c>
      <c r="S128" t="str">
        <f t="shared" si="18"/>
        <v>8422_Tous secteurs</v>
      </c>
      <c r="T128" t="s">
        <v>147</v>
      </c>
      <c r="U128" t="s">
        <v>71</v>
      </c>
      <c r="V128">
        <v>25249</v>
      </c>
      <c r="W128">
        <v>24826</v>
      </c>
      <c r="X128">
        <v>25864</v>
      </c>
      <c r="Y128">
        <v>25956</v>
      </c>
      <c r="Z128">
        <v>25878</v>
      </c>
      <c r="AA128">
        <v>25214</v>
      </c>
      <c r="AB128">
        <v>25069</v>
      </c>
      <c r="AC128">
        <v>25154</v>
      </c>
      <c r="AD128">
        <v>25646</v>
      </c>
      <c r="AE128">
        <v>26566</v>
      </c>
      <c r="AF128">
        <v>26749</v>
      </c>
      <c r="AG128">
        <v>100</v>
      </c>
      <c r="AH128" s="20">
        <f t="shared" si="19"/>
        <v>98.324686126183209</v>
      </c>
      <c r="AI128" s="20">
        <f t="shared" si="20"/>
        <v>102.43574002930809</v>
      </c>
      <c r="AJ128" s="20">
        <f t="shared" si="21"/>
        <v>102.80011089548101</v>
      </c>
      <c r="AK128" s="20">
        <f t="shared" si="22"/>
        <v>102.49118776981267</v>
      </c>
      <c r="AL128" s="20">
        <f t="shared" si="23"/>
        <v>99.86138064873856</v>
      </c>
      <c r="AM128" s="20">
        <f t="shared" si="24"/>
        <v>99.287100479226893</v>
      </c>
      <c r="AN128" s="20">
        <f t="shared" si="25"/>
        <v>99.623747475147525</v>
      </c>
      <c r="AO128" s="20">
        <f t="shared" si="26"/>
        <v>101.572339498594</v>
      </c>
      <c r="AP128" s="20">
        <f t="shared" si="27"/>
        <v>105.21604816032318</v>
      </c>
      <c r="AQ128" s="20">
        <f t="shared" si="28"/>
        <v>105.94082933977583</v>
      </c>
    </row>
    <row r="129" spans="1:43" x14ac:dyDescent="0.35">
      <c r="A129" t="str">
        <f t="shared" si="16"/>
        <v>15_Activités informatiques et services d'information</v>
      </c>
      <c r="B129" t="s">
        <v>81</v>
      </c>
      <c r="C129" t="str">
        <f>INDEX(PDC!$F$1:$G$40,MATCH(URSSAF!D129,PDC!F:F,0),MATCH(PDC!$G$1,PDC!$F$1:$G$1,0))</f>
        <v>Activités informatiques et services d'information</v>
      </c>
      <c r="D129" t="s">
        <v>201</v>
      </c>
      <c r="E129" t="s">
        <v>246</v>
      </c>
      <c r="F129">
        <v>11</v>
      </c>
      <c r="G129">
        <v>27</v>
      </c>
      <c r="J129" t="str">
        <f t="shared" si="15"/>
        <v>8401_Fabrication de textiles, industries de l'habillement, industrie du cuir et de la chaussure</v>
      </c>
      <c r="K129" t="s">
        <v>101</v>
      </c>
      <c r="L129" t="str">
        <f>INDEX(PDC!$F$1:$G$40,MATCH(URSSAF!M129,PDC!F:F,0),MATCH(PDC!$G$1,PDC!$F$1:$G$1,0))</f>
        <v>Fabrication de textiles, industries de l'habillement, industrie du cuir et de la chaussure</v>
      </c>
      <c r="M129" t="str">
        <f t="shared" si="17"/>
        <v>CB</v>
      </c>
      <c r="N129" t="s">
        <v>227</v>
      </c>
      <c r="O129">
        <v>19</v>
      </c>
      <c r="P129">
        <v>142</v>
      </c>
      <c r="S129" t="str">
        <f t="shared" si="18"/>
        <v>8422_Commerce</v>
      </c>
      <c r="T129" t="s">
        <v>147</v>
      </c>
      <c r="U129" t="s">
        <v>68</v>
      </c>
      <c r="V129">
        <v>4622</v>
      </c>
      <c r="W129">
        <v>4614</v>
      </c>
      <c r="X129">
        <v>4717</v>
      </c>
      <c r="Y129">
        <v>4784</v>
      </c>
      <c r="Z129">
        <v>4771</v>
      </c>
      <c r="AA129">
        <v>4730</v>
      </c>
      <c r="AB129">
        <v>4705</v>
      </c>
      <c r="AC129">
        <v>4744</v>
      </c>
      <c r="AD129">
        <v>4807</v>
      </c>
      <c r="AE129">
        <v>4957</v>
      </c>
      <c r="AF129">
        <v>4984</v>
      </c>
      <c r="AG129">
        <v>100</v>
      </c>
      <c r="AH129" s="20">
        <f t="shared" si="19"/>
        <v>99.826914755517095</v>
      </c>
      <c r="AI129" s="20">
        <f t="shared" si="20"/>
        <v>102.05538727823453</v>
      </c>
      <c r="AJ129" s="20">
        <f t="shared" si="21"/>
        <v>103.50497620077888</v>
      </c>
      <c r="AK129" s="20">
        <f t="shared" si="22"/>
        <v>103.22371267849415</v>
      </c>
      <c r="AL129" s="20">
        <f t="shared" si="23"/>
        <v>102.33665080051925</v>
      </c>
      <c r="AM129" s="20">
        <f t="shared" si="24"/>
        <v>101.79575941151018</v>
      </c>
      <c r="AN129" s="20">
        <f t="shared" si="25"/>
        <v>102.63954997836434</v>
      </c>
      <c r="AO129" s="20">
        <f t="shared" si="26"/>
        <v>104.00259627866724</v>
      </c>
      <c r="AP129" s="20">
        <f t="shared" si="27"/>
        <v>107.24794461272177</v>
      </c>
      <c r="AQ129" s="20">
        <f t="shared" si="28"/>
        <v>107.83210731285158</v>
      </c>
    </row>
    <row r="130" spans="1:43" x14ac:dyDescent="0.35">
      <c r="A130" t="str">
        <f t="shared" si="16"/>
        <v>15_Activités financières et d'assurance</v>
      </c>
      <c r="B130" t="s">
        <v>81</v>
      </c>
      <c r="C130" t="str">
        <f>INDEX(PDC!$F$1:$G$40,MATCH(URSSAF!D130,PDC!F:F,0),MATCH(PDC!$G$1,PDC!$F$1:$G$1,0))</f>
        <v>Activités financières et d'assurance</v>
      </c>
      <c r="D130" t="s">
        <v>202</v>
      </c>
      <c r="E130" t="s">
        <v>247</v>
      </c>
      <c r="F130">
        <v>154</v>
      </c>
      <c r="G130">
        <v>538</v>
      </c>
      <c r="J130" t="str">
        <f t="shared" si="15"/>
        <v xml:space="preserve">8401_Travail du bois, industries du papier et imprimerie </v>
      </c>
      <c r="K130" t="s">
        <v>101</v>
      </c>
      <c r="L130" t="str">
        <f>INDEX(PDC!$F$1:$G$40,MATCH(URSSAF!M130,PDC!F:F,0),MATCH(PDC!$G$1,PDC!$F$1:$G$1,0))</f>
        <v xml:space="preserve">Travail du bois, industries du papier et imprimerie </v>
      </c>
      <c r="M130" t="str">
        <f t="shared" si="17"/>
        <v>CC</v>
      </c>
      <c r="N130" t="s">
        <v>228</v>
      </c>
      <c r="O130">
        <v>61</v>
      </c>
      <c r="P130">
        <v>617</v>
      </c>
      <c r="S130" t="str">
        <f t="shared" si="18"/>
        <v>8422_Construction</v>
      </c>
      <c r="T130" t="s">
        <v>147</v>
      </c>
      <c r="U130" t="s">
        <v>270</v>
      </c>
      <c r="V130">
        <v>3086</v>
      </c>
      <c r="W130">
        <v>2882</v>
      </c>
      <c r="X130">
        <v>2909</v>
      </c>
      <c r="Y130">
        <v>2857</v>
      </c>
      <c r="Z130">
        <v>2822</v>
      </c>
      <c r="AA130">
        <v>2756</v>
      </c>
      <c r="AB130">
        <v>2678</v>
      </c>
      <c r="AC130">
        <v>2473</v>
      </c>
      <c r="AD130">
        <v>2478</v>
      </c>
      <c r="AE130">
        <v>2521</v>
      </c>
      <c r="AF130">
        <v>2634</v>
      </c>
      <c r="AG130">
        <v>100</v>
      </c>
      <c r="AH130" s="20">
        <f t="shared" si="19"/>
        <v>93.389500972132211</v>
      </c>
      <c r="AI130" s="20">
        <f t="shared" si="20"/>
        <v>94.264419961114712</v>
      </c>
      <c r="AJ130" s="20">
        <f t="shared" si="21"/>
        <v>92.57939079714842</v>
      </c>
      <c r="AK130" s="20">
        <f t="shared" si="22"/>
        <v>91.445236552171096</v>
      </c>
      <c r="AL130" s="20">
        <f t="shared" si="23"/>
        <v>89.306545690213866</v>
      </c>
      <c r="AM130" s="20">
        <f t="shared" si="24"/>
        <v>86.779001944264422</v>
      </c>
      <c r="AN130" s="20">
        <f t="shared" si="25"/>
        <v>80.136098509397272</v>
      </c>
      <c r="AO130" s="20">
        <f t="shared" si="26"/>
        <v>80.298120544394038</v>
      </c>
      <c r="AP130" s="20">
        <f t="shared" si="27"/>
        <v>81.691510045366172</v>
      </c>
      <c r="AQ130" s="20">
        <f t="shared" si="28"/>
        <v>85.353208036292941</v>
      </c>
    </row>
    <row r="131" spans="1:43" x14ac:dyDescent="0.35">
      <c r="A131" t="str">
        <f t="shared" si="16"/>
        <v>15_Activités immobilières</v>
      </c>
      <c r="B131" t="s">
        <v>81</v>
      </c>
      <c r="C131" t="str">
        <f>INDEX(PDC!$F$1:$G$40,MATCH(URSSAF!D131,PDC!F:F,0),MATCH(PDC!$G$1,PDC!$F$1:$G$1,0))</f>
        <v>Activités immobilières</v>
      </c>
      <c r="D131" t="s">
        <v>203</v>
      </c>
      <c r="E131" t="s">
        <v>248</v>
      </c>
      <c r="F131">
        <v>64</v>
      </c>
      <c r="G131">
        <v>265</v>
      </c>
      <c r="J131" t="str">
        <f t="shared" ref="J131:J194" si="29">K131&amp;"_"&amp;L131</f>
        <v>8401_Industrie chimique</v>
      </c>
      <c r="K131" t="s">
        <v>101</v>
      </c>
      <c r="L131" t="str">
        <f>INDEX(PDC!$F$1:$G$40,MATCH(URSSAF!M131,PDC!F:F,0),MATCH(PDC!$G$1,PDC!$F$1:$G$1,0))</f>
        <v>Industrie chimique</v>
      </c>
      <c r="M131" t="str">
        <f t="shared" si="17"/>
        <v>CE</v>
      </c>
      <c r="N131" t="s">
        <v>229</v>
      </c>
      <c r="O131">
        <v>3</v>
      </c>
      <c r="P131">
        <v>144</v>
      </c>
      <c r="S131" t="str">
        <f t="shared" si="18"/>
        <v>8422_Industrie</v>
      </c>
      <c r="T131" t="s">
        <v>147</v>
      </c>
      <c r="U131" t="s">
        <v>66</v>
      </c>
      <c r="V131">
        <v>5188</v>
      </c>
      <c r="W131">
        <v>5050</v>
      </c>
      <c r="X131">
        <v>5187</v>
      </c>
      <c r="Y131">
        <v>5217</v>
      </c>
      <c r="Z131">
        <v>5138</v>
      </c>
      <c r="AA131">
        <v>5065</v>
      </c>
      <c r="AB131">
        <v>5089</v>
      </c>
      <c r="AC131">
        <v>5048</v>
      </c>
      <c r="AD131">
        <v>5020</v>
      </c>
      <c r="AE131">
        <v>4992</v>
      </c>
      <c r="AF131">
        <v>4975</v>
      </c>
      <c r="AG131">
        <v>100</v>
      </c>
      <c r="AH131" s="20">
        <f t="shared" si="19"/>
        <v>97.340015420200459</v>
      </c>
      <c r="AI131" s="20">
        <f t="shared" si="20"/>
        <v>99.980724749421739</v>
      </c>
      <c r="AJ131" s="20">
        <f t="shared" si="21"/>
        <v>100.55898226676946</v>
      </c>
      <c r="AK131" s="20">
        <f t="shared" si="22"/>
        <v>99.036237471087119</v>
      </c>
      <c r="AL131" s="20">
        <f t="shared" si="23"/>
        <v>97.629144178874327</v>
      </c>
      <c r="AM131" s="20">
        <f t="shared" si="24"/>
        <v>98.0917501927525</v>
      </c>
      <c r="AN131" s="20">
        <f t="shared" si="25"/>
        <v>97.301464919043951</v>
      </c>
      <c r="AO131" s="20">
        <f t="shared" si="26"/>
        <v>96.761757902852736</v>
      </c>
      <c r="AP131" s="20">
        <f t="shared" si="27"/>
        <v>96.222050886661521</v>
      </c>
      <c r="AQ131" s="20">
        <f t="shared" si="28"/>
        <v>95.894371626831145</v>
      </c>
    </row>
    <row r="132" spans="1:43" x14ac:dyDescent="0.35">
      <c r="A132" t="str">
        <f t="shared" ref="A132:A195" si="30">B132&amp;"_"&amp;C132</f>
        <v>15_Activités juridiques, comptables, de gestion, d'architecture, d'ingénierie, de contrôle et d'analyses techniques</v>
      </c>
      <c r="B132" t="s">
        <v>81</v>
      </c>
      <c r="C132" t="str">
        <f>INDEX(PDC!$F$1:$G$40,MATCH(URSSAF!D132,PDC!F:F,0),MATCH(PDC!$G$1,PDC!$F$1:$G$1,0))</f>
        <v>Activités juridiques, comptables, de gestion, d'architecture, d'ingénierie, de contrôle et d'analyses techniques</v>
      </c>
      <c r="D132" t="s">
        <v>204</v>
      </c>
      <c r="E132" t="s">
        <v>249</v>
      </c>
      <c r="F132">
        <v>157</v>
      </c>
      <c r="G132">
        <v>784</v>
      </c>
      <c r="J132" t="str">
        <f t="shared" si="29"/>
        <v>8401_Industrie pharmaceutique</v>
      </c>
      <c r="K132" t="s">
        <v>101</v>
      </c>
      <c r="L132" t="str">
        <f>INDEX(PDC!$F$1:$G$40,MATCH(URSSAF!M132,PDC!F:F,0),MATCH(PDC!$G$1,PDC!$F$1:$G$1,0))</f>
        <v>Industrie pharmaceutique</v>
      </c>
      <c r="M132" t="str">
        <f t="shared" ref="M132:M195" si="31">LEFT(N132,2)</f>
        <v>CF</v>
      </c>
      <c r="N132" t="s">
        <v>230</v>
      </c>
      <c r="O132">
        <v>3</v>
      </c>
      <c r="P132">
        <v>446</v>
      </c>
      <c r="S132" t="str">
        <f t="shared" ref="S132:S195" si="32">T132&amp;"_"&amp;U132</f>
        <v>8422_Services</v>
      </c>
      <c r="T132" t="s">
        <v>147</v>
      </c>
      <c r="U132" t="s">
        <v>67</v>
      </c>
      <c r="V132">
        <v>12353</v>
      </c>
      <c r="W132">
        <v>12280</v>
      </c>
      <c r="X132">
        <v>13051</v>
      </c>
      <c r="Y132">
        <v>13098</v>
      </c>
      <c r="Z132">
        <v>13147</v>
      </c>
      <c r="AA132">
        <v>12663</v>
      </c>
      <c r="AB132">
        <v>12597</v>
      </c>
      <c r="AC132">
        <v>12889</v>
      </c>
      <c r="AD132">
        <v>13341</v>
      </c>
      <c r="AE132">
        <v>14096</v>
      </c>
      <c r="AF132">
        <v>14156</v>
      </c>
      <c r="AG132">
        <v>100</v>
      </c>
      <c r="AH132" s="20">
        <f t="shared" ref="AH132:AH195" si="33">$AG132+(W132-$V132)/$V132*100</f>
        <v>99.409050433093171</v>
      </c>
      <c r="AI132" s="20">
        <f t="shared" ref="AI132:AI195" si="34">$AG132+(X132-$V132)/$V132*100</f>
        <v>105.65044928357484</v>
      </c>
      <c r="AJ132" s="20">
        <f t="shared" ref="AJ132:AJ195" si="35">$AG132+(Y132-$V132)/$V132*100</f>
        <v>106.03092366226828</v>
      </c>
      <c r="AK132" s="20">
        <f t="shared" ref="AK132:AK195" si="36">$AG132+(Z132-$V132)/$V132*100</f>
        <v>106.42758844005505</v>
      </c>
      <c r="AL132" s="20">
        <f t="shared" ref="AL132:AL195" si="37">$AG132+(AA132-$V132)/$V132*100</f>
        <v>102.50951185946734</v>
      </c>
      <c r="AM132" s="20">
        <f t="shared" ref="AM132:AM195" si="38">$AG132+(AB132-$V132)/$V132*100</f>
        <v>101.97522868938719</v>
      </c>
      <c r="AN132" s="20">
        <f t="shared" ref="AN132:AN195" si="39">$AG132+(AC132-$V132)/$V132*100</f>
        <v>104.3390269570145</v>
      </c>
      <c r="AO132" s="20">
        <f t="shared" ref="AO132:AO195" si="40">$AG132+(AD132-$V132)/$V132*100</f>
        <v>107.9980571521088</v>
      </c>
      <c r="AP132" s="20">
        <f t="shared" ref="AP132:AP195" si="41">$AG132+(AE132-$V132)/$V132*100</f>
        <v>114.10993280984377</v>
      </c>
      <c r="AQ132" s="20">
        <f t="shared" ref="AQ132:AQ195" si="42">$AG132+(AF132-$V132)/$V132*100</f>
        <v>114.59564478264389</v>
      </c>
    </row>
    <row r="133" spans="1:43" x14ac:dyDescent="0.35">
      <c r="A133" t="str">
        <f t="shared" si="30"/>
        <v>15_Recherche-développement scientifique</v>
      </c>
      <c r="B133" t="s">
        <v>81</v>
      </c>
      <c r="C133" t="str">
        <f>INDEX(PDC!$F$1:$G$40,MATCH(URSSAF!D133,PDC!F:F,0),MATCH(PDC!$G$1,PDC!$F$1:$G$1,0))</f>
        <v>Recherche-développement scientifique</v>
      </c>
      <c r="D133" t="s">
        <v>205</v>
      </c>
      <c r="E133" t="s">
        <v>250</v>
      </c>
      <c r="F133">
        <v>1</v>
      </c>
      <c r="G133">
        <v>1</v>
      </c>
      <c r="J133" t="str">
        <f t="shared" si="29"/>
        <v>8401_Fabrication de produits en caoutchouc et en plastique ainsi que d'autres produits minéraux non métalliques</v>
      </c>
      <c r="K133" t="s">
        <v>101</v>
      </c>
      <c r="L133" t="str">
        <f>INDEX(PDC!$F$1:$G$40,MATCH(URSSAF!M133,PDC!F:F,0),MATCH(PDC!$G$1,PDC!$F$1:$G$1,0))</f>
        <v>Fabrication de produits en caoutchouc et en plastique ainsi que d'autres produits minéraux non métalliques</v>
      </c>
      <c r="M133" t="str">
        <f t="shared" si="31"/>
        <v>CG</v>
      </c>
      <c r="N133" t="s">
        <v>231</v>
      </c>
      <c r="O133">
        <v>53</v>
      </c>
      <c r="P133">
        <v>698</v>
      </c>
      <c r="S133" t="str">
        <f t="shared" si="32"/>
        <v>8423_Tous secteurs</v>
      </c>
      <c r="T133" t="s">
        <v>149</v>
      </c>
      <c r="U133" t="s">
        <v>71</v>
      </c>
      <c r="V133">
        <v>27646</v>
      </c>
      <c r="W133">
        <v>26951</v>
      </c>
      <c r="X133">
        <v>27008</v>
      </c>
      <c r="Y133">
        <v>26933</v>
      </c>
      <c r="Z133">
        <v>25876</v>
      </c>
      <c r="AA133">
        <v>25635</v>
      </c>
      <c r="AB133">
        <v>25448</v>
      </c>
      <c r="AC133">
        <v>25151</v>
      </c>
      <c r="AD133">
        <v>24940</v>
      </c>
      <c r="AE133">
        <v>24879</v>
      </c>
      <c r="AF133">
        <v>24473</v>
      </c>
      <c r="AG133">
        <v>100</v>
      </c>
      <c r="AH133" s="20">
        <f t="shared" si="33"/>
        <v>97.486073934746443</v>
      </c>
      <c r="AI133" s="20">
        <f t="shared" si="34"/>
        <v>97.692252043695291</v>
      </c>
      <c r="AJ133" s="20">
        <f t="shared" si="35"/>
        <v>97.420965058236277</v>
      </c>
      <c r="AK133" s="20">
        <f t="shared" si="36"/>
        <v>93.597627143167188</v>
      </c>
      <c r="AL133" s="20">
        <f t="shared" si="37"/>
        <v>92.725891629892203</v>
      </c>
      <c r="AM133" s="20">
        <f t="shared" si="38"/>
        <v>92.049482746147731</v>
      </c>
      <c r="AN133" s="20">
        <f t="shared" si="39"/>
        <v>90.975186283730011</v>
      </c>
      <c r="AO133" s="20">
        <f t="shared" si="40"/>
        <v>90.211965564638646</v>
      </c>
      <c r="AP133" s="20">
        <f t="shared" si="41"/>
        <v>89.991318816465309</v>
      </c>
      <c r="AQ133" s="20">
        <f t="shared" si="42"/>
        <v>88.522751935180494</v>
      </c>
    </row>
    <row r="134" spans="1:43" x14ac:dyDescent="0.35">
      <c r="A134" t="str">
        <f t="shared" si="30"/>
        <v>15_Autres activités spécialisées, scientifiques et techniques</v>
      </c>
      <c r="B134" t="s">
        <v>81</v>
      </c>
      <c r="C134" t="str">
        <f>INDEX(PDC!$F$1:$G$40,MATCH(URSSAF!D134,PDC!F:F,0),MATCH(PDC!$G$1,PDC!$F$1:$G$1,0))</f>
        <v>Autres activités spécialisées, scientifiques et techniques</v>
      </c>
      <c r="D134" t="s">
        <v>206</v>
      </c>
      <c r="E134" t="s">
        <v>251</v>
      </c>
      <c r="F134">
        <v>46</v>
      </c>
      <c r="G134">
        <v>205</v>
      </c>
      <c r="J134" t="str">
        <f t="shared" si="29"/>
        <v>8401_Métallurgie et fabrication de produits métalliques à l'exception des machines et des équipements</v>
      </c>
      <c r="K134" t="s">
        <v>101</v>
      </c>
      <c r="L134" t="str">
        <f>INDEX(PDC!$F$1:$G$40,MATCH(URSSAF!M134,PDC!F:F,0),MATCH(PDC!$G$1,PDC!$F$1:$G$1,0))</f>
        <v>Métallurgie et fabrication de produits métalliques à l'exception des machines et des équipements</v>
      </c>
      <c r="M134" t="str">
        <f t="shared" si="31"/>
        <v>CH</v>
      </c>
      <c r="N134" t="s">
        <v>232</v>
      </c>
      <c r="O134">
        <v>139</v>
      </c>
      <c r="P134">
        <v>3571</v>
      </c>
      <c r="S134" t="str">
        <f t="shared" si="32"/>
        <v>8423_Commerce</v>
      </c>
      <c r="T134" t="s">
        <v>149</v>
      </c>
      <c r="U134" t="s">
        <v>68</v>
      </c>
      <c r="V134">
        <v>4959</v>
      </c>
      <c r="W134">
        <v>4809</v>
      </c>
      <c r="X134">
        <v>4733</v>
      </c>
      <c r="Y134">
        <v>4723</v>
      </c>
      <c r="Z134">
        <v>4653</v>
      </c>
      <c r="AA134">
        <v>4660</v>
      </c>
      <c r="AB134">
        <v>4692</v>
      </c>
      <c r="AC134">
        <v>4645</v>
      </c>
      <c r="AD134">
        <v>4504</v>
      </c>
      <c r="AE134">
        <v>4484</v>
      </c>
      <c r="AF134">
        <v>4364</v>
      </c>
      <c r="AG134">
        <v>100</v>
      </c>
      <c r="AH134" s="20">
        <f t="shared" si="33"/>
        <v>96.975196612220202</v>
      </c>
      <c r="AI134" s="20">
        <f t="shared" si="34"/>
        <v>95.442629562411781</v>
      </c>
      <c r="AJ134" s="20">
        <f t="shared" si="35"/>
        <v>95.24097600322645</v>
      </c>
      <c r="AK134" s="20">
        <f t="shared" si="36"/>
        <v>93.829401088929217</v>
      </c>
      <c r="AL134" s="20">
        <f t="shared" si="37"/>
        <v>93.97055858035894</v>
      </c>
      <c r="AM134" s="20">
        <f t="shared" si="38"/>
        <v>94.615849969751963</v>
      </c>
      <c r="AN134" s="20">
        <f t="shared" si="39"/>
        <v>93.668078241580957</v>
      </c>
      <c r="AO134" s="20">
        <f t="shared" si="40"/>
        <v>90.824763057067955</v>
      </c>
      <c r="AP134" s="20">
        <f t="shared" si="41"/>
        <v>90.421455938697321</v>
      </c>
      <c r="AQ134" s="20">
        <f t="shared" si="42"/>
        <v>88.001613228473488</v>
      </c>
    </row>
    <row r="135" spans="1:43" x14ac:dyDescent="0.35">
      <c r="A135" t="str">
        <f t="shared" si="30"/>
        <v>15_Activités de services administratifs et de soutien</v>
      </c>
      <c r="B135" t="s">
        <v>81</v>
      </c>
      <c r="C135" t="str">
        <f>INDEX(PDC!$F$1:$G$40,MATCH(URSSAF!D135,PDC!F:F,0),MATCH(PDC!$G$1,PDC!$F$1:$G$1,0))</f>
        <v>Activités de services administratifs et de soutien</v>
      </c>
      <c r="D135" t="s">
        <v>207</v>
      </c>
      <c r="E135" t="s">
        <v>252</v>
      </c>
      <c r="F135">
        <v>229</v>
      </c>
      <c r="G135">
        <v>1337</v>
      </c>
      <c r="J135" t="str">
        <f t="shared" si="29"/>
        <v>8401_Fabrication de produits informatiques, électroniques et optiques</v>
      </c>
      <c r="K135" t="s">
        <v>101</v>
      </c>
      <c r="L135" t="str">
        <f>INDEX(PDC!$F$1:$G$40,MATCH(URSSAF!M135,PDC!F:F,0),MATCH(PDC!$G$1,PDC!$F$1:$G$1,0))</f>
        <v>Fabrication de produits informatiques, électroniques et optiques</v>
      </c>
      <c r="M135" t="str">
        <f t="shared" si="31"/>
        <v>CI</v>
      </c>
      <c r="N135" t="s">
        <v>233</v>
      </c>
      <c r="O135">
        <v>15</v>
      </c>
      <c r="P135">
        <v>217</v>
      </c>
      <c r="S135" t="str">
        <f t="shared" si="32"/>
        <v>8423_Construction</v>
      </c>
      <c r="T135" t="s">
        <v>149</v>
      </c>
      <c r="U135" t="s">
        <v>270</v>
      </c>
      <c r="V135">
        <v>2446</v>
      </c>
      <c r="W135">
        <v>2515</v>
      </c>
      <c r="X135">
        <v>2501</v>
      </c>
      <c r="Y135">
        <v>2371</v>
      </c>
      <c r="Z135">
        <v>2181</v>
      </c>
      <c r="AA135">
        <v>2163</v>
      </c>
      <c r="AB135">
        <v>2001</v>
      </c>
      <c r="AC135">
        <v>1852</v>
      </c>
      <c r="AD135">
        <v>1788</v>
      </c>
      <c r="AE135">
        <v>1737</v>
      </c>
      <c r="AF135">
        <v>1709</v>
      </c>
      <c r="AG135">
        <v>100</v>
      </c>
      <c r="AH135" s="20">
        <f t="shared" si="33"/>
        <v>102.82093213409648</v>
      </c>
      <c r="AI135" s="20">
        <f t="shared" si="34"/>
        <v>102.24856909239575</v>
      </c>
      <c r="AJ135" s="20">
        <f t="shared" si="35"/>
        <v>96.933769419460347</v>
      </c>
      <c r="AK135" s="20">
        <f t="shared" si="36"/>
        <v>89.165985282093217</v>
      </c>
      <c r="AL135" s="20">
        <f t="shared" si="37"/>
        <v>88.430089942763701</v>
      </c>
      <c r="AM135" s="20">
        <f t="shared" si="38"/>
        <v>81.807031888798036</v>
      </c>
      <c r="AN135" s="20">
        <f t="shared" si="39"/>
        <v>75.715453802125921</v>
      </c>
      <c r="AO135" s="20">
        <f t="shared" si="40"/>
        <v>73.098937040065408</v>
      </c>
      <c r="AP135" s="20">
        <f t="shared" si="41"/>
        <v>71.013900245298444</v>
      </c>
      <c r="AQ135" s="20">
        <f t="shared" si="42"/>
        <v>69.869174161896979</v>
      </c>
    </row>
    <row r="136" spans="1:43" x14ac:dyDescent="0.35">
      <c r="A136" t="str">
        <f t="shared" si="30"/>
        <v>15_Administration publique</v>
      </c>
      <c r="B136" t="s">
        <v>81</v>
      </c>
      <c r="C136" t="str">
        <f>INDEX(PDC!$F$1:$G$40,MATCH(URSSAF!D136,PDC!F:F,0),MATCH(PDC!$G$1,PDC!$F$1:$G$1,0))</f>
        <v>Administration publique</v>
      </c>
      <c r="D136" t="s">
        <v>208</v>
      </c>
      <c r="E136" t="s">
        <v>253</v>
      </c>
      <c r="F136">
        <v>13</v>
      </c>
      <c r="G136">
        <v>329</v>
      </c>
      <c r="J136" t="str">
        <f t="shared" si="29"/>
        <v>8401_Fabrication d'équipements électriques</v>
      </c>
      <c r="K136" t="s">
        <v>101</v>
      </c>
      <c r="L136" t="str">
        <f>INDEX(PDC!$F$1:$G$40,MATCH(URSSAF!M136,PDC!F:F,0),MATCH(PDC!$G$1,PDC!$F$1:$G$1,0))</f>
        <v>Fabrication d'équipements électriques</v>
      </c>
      <c r="M136" t="str">
        <f t="shared" si="31"/>
        <v>CJ</v>
      </c>
      <c r="N136" t="s">
        <v>234</v>
      </c>
      <c r="O136">
        <v>28</v>
      </c>
      <c r="P136">
        <v>458</v>
      </c>
      <c r="S136" t="str">
        <f t="shared" si="32"/>
        <v>8423_Industrie</v>
      </c>
      <c r="T136" t="s">
        <v>149</v>
      </c>
      <c r="U136" t="s">
        <v>66</v>
      </c>
      <c r="V136">
        <v>8705</v>
      </c>
      <c r="W136">
        <v>8205</v>
      </c>
      <c r="X136">
        <v>8045</v>
      </c>
      <c r="Y136">
        <v>8055</v>
      </c>
      <c r="Z136">
        <v>8026</v>
      </c>
      <c r="AA136">
        <v>7712</v>
      </c>
      <c r="AB136">
        <v>7545</v>
      </c>
      <c r="AC136">
        <v>7490</v>
      </c>
      <c r="AD136">
        <v>7511</v>
      </c>
      <c r="AE136">
        <v>7506</v>
      </c>
      <c r="AF136">
        <v>7479</v>
      </c>
      <c r="AG136">
        <v>100</v>
      </c>
      <c r="AH136" s="20">
        <f t="shared" si="33"/>
        <v>94.256174612291787</v>
      </c>
      <c r="AI136" s="20">
        <f t="shared" si="34"/>
        <v>92.418150488225152</v>
      </c>
      <c r="AJ136" s="20">
        <f t="shared" si="35"/>
        <v>92.533026995979327</v>
      </c>
      <c r="AK136" s="20">
        <f t="shared" si="36"/>
        <v>92.199885123492251</v>
      </c>
      <c r="AL136" s="20">
        <f t="shared" si="37"/>
        <v>88.592762780011483</v>
      </c>
      <c r="AM136" s="20">
        <f t="shared" si="38"/>
        <v>86.674325100516938</v>
      </c>
      <c r="AN136" s="20">
        <f t="shared" si="39"/>
        <v>86.042504307869038</v>
      </c>
      <c r="AO136" s="20">
        <f t="shared" si="40"/>
        <v>86.283744974152782</v>
      </c>
      <c r="AP136" s="20">
        <f t="shared" si="41"/>
        <v>86.226306720275701</v>
      </c>
      <c r="AQ136" s="20">
        <f t="shared" si="42"/>
        <v>85.916140149339455</v>
      </c>
    </row>
    <row r="137" spans="1:43" x14ac:dyDescent="0.35">
      <c r="A137" t="str">
        <f t="shared" si="30"/>
        <v>15_Enseignement</v>
      </c>
      <c r="B137" t="s">
        <v>81</v>
      </c>
      <c r="C137" t="str">
        <f>INDEX(PDC!$F$1:$G$40,MATCH(URSSAF!D137,PDC!F:F,0),MATCH(PDC!$G$1,PDC!$F$1:$G$1,0))</f>
        <v>Enseignement</v>
      </c>
      <c r="D137" t="s">
        <v>209</v>
      </c>
      <c r="E137" t="s">
        <v>254</v>
      </c>
      <c r="F137">
        <v>58</v>
      </c>
      <c r="G137">
        <v>405</v>
      </c>
      <c r="J137" t="str">
        <f t="shared" si="29"/>
        <v>8401_Fabrication de machines et équipements n.c.a.</v>
      </c>
      <c r="K137" t="s">
        <v>101</v>
      </c>
      <c r="L137" t="str">
        <f>INDEX(PDC!$F$1:$G$40,MATCH(URSSAF!M137,PDC!F:F,0),MATCH(PDC!$G$1,PDC!$F$1:$G$1,0))</f>
        <v>Fabrication de machines et équipements n.c.a.</v>
      </c>
      <c r="M137" t="str">
        <f t="shared" si="31"/>
        <v>CK</v>
      </c>
      <c r="N137" t="s">
        <v>235</v>
      </c>
      <c r="O137">
        <v>45</v>
      </c>
      <c r="P137">
        <v>5813</v>
      </c>
      <c r="S137" t="str">
        <f t="shared" si="32"/>
        <v>8423_Services</v>
      </c>
      <c r="T137" t="s">
        <v>149</v>
      </c>
      <c r="U137" t="s">
        <v>67</v>
      </c>
      <c r="V137">
        <v>11536</v>
      </c>
      <c r="W137">
        <v>11422</v>
      </c>
      <c r="X137">
        <v>11729</v>
      </c>
      <c r="Y137">
        <v>11784</v>
      </c>
      <c r="Z137">
        <v>11016</v>
      </c>
      <c r="AA137">
        <v>11100</v>
      </c>
      <c r="AB137">
        <v>11210</v>
      </c>
      <c r="AC137">
        <v>11164</v>
      </c>
      <c r="AD137">
        <v>11137</v>
      </c>
      <c r="AE137">
        <v>11152</v>
      </c>
      <c r="AF137">
        <v>10921</v>
      </c>
      <c r="AG137">
        <v>100</v>
      </c>
      <c r="AH137" s="20">
        <f t="shared" si="33"/>
        <v>99.011789181692095</v>
      </c>
      <c r="AI137" s="20">
        <f t="shared" si="34"/>
        <v>101.67302357836338</v>
      </c>
      <c r="AJ137" s="20">
        <f t="shared" si="35"/>
        <v>102.1497919556172</v>
      </c>
      <c r="AK137" s="20">
        <f t="shared" si="36"/>
        <v>95.492371705963933</v>
      </c>
      <c r="AL137" s="20">
        <f t="shared" si="37"/>
        <v>96.220527045769771</v>
      </c>
      <c r="AM137" s="20">
        <f t="shared" si="38"/>
        <v>97.174063800277395</v>
      </c>
      <c r="AN137" s="20">
        <f t="shared" si="39"/>
        <v>96.775312066574202</v>
      </c>
      <c r="AO137" s="20">
        <f t="shared" si="40"/>
        <v>96.541262135922324</v>
      </c>
      <c r="AP137" s="20">
        <f t="shared" si="41"/>
        <v>96.671289875173372</v>
      </c>
      <c r="AQ137" s="20">
        <f t="shared" si="42"/>
        <v>94.668862690707357</v>
      </c>
    </row>
    <row r="138" spans="1:43" x14ac:dyDescent="0.35">
      <c r="A138" t="str">
        <f t="shared" si="30"/>
        <v>15_Activités pour la santé humaine</v>
      </c>
      <c r="B138" t="s">
        <v>81</v>
      </c>
      <c r="C138" t="str">
        <f>INDEX(PDC!$F$1:$G$40,MATCH(URSSAF!D138,PDC!F:F,0),MATCH(PDC!$G$1,PDC!$F$1:$G$1,0))</f>
        <v>Activités pour la santé humaine</v>
      </c>
      <c r="D138" t="s">
        <v>210</v>
      </c>
      <c r="E138" t="s">
        <v>255</v>
      </c>
      <c r="F138">
        <v>183</v>
      </c>
      <c r="G138">
        <v>1129</v>
      </c>
      <c r="J138" t="str">
        <f t="shared" si="29"/>
        <v>8401_Fabrication de matériels de transport</v>
      </c>
      <c r="K138" t="s">
        <v>101</v>
      </c>
      <c r="L138" t="str">
        <f>INDEX(PDC!$F$1:$G$40,MATCH(URSSAF!M138,PDC!F:F,0),MATCH(PDC!$G$1,PDC!$F$1:$G$1,0))</f>
        <v>Fabrication de matériels de transport</v>
      </c>
      <c r="M138" t="str">
        <f t="shared" si="31"/>
        <v>CL</v>
      </c>
      <c r="N138" t="s">
        <v>236</v>
      </c>
      <c r="O138">
        <v>13</v>
      </c>
      <c r="P138">
        <v>738</v>
      </c>
      <c r="S138" t="str">
        <f t="shared" si="32"/>
        <v>8424_Tous secteurs</v>
      </c>
      <c r="T138" t="s">
        <v>151</v>
      </c>
      <c r="U138" t="s">
        <v>71</v>
      </c>
      <c r="V138">
        <v>21780</v>
      </c>
      <c r="W138">
        <v>20930</v>
      </c>
      <c r="X138">
        <v>20766</v>
      </c>
      <c r="Y138">
        <v>20501</v>
      </c>
      <c r="Z138">
        <v>20016</v>
      </c>
      <c r="AA138">
        <v>20040</v>
      </c>
      <c r="AB138">
        <v>19679</v>
      </c>
      <c r="AC138">
        <v>19740</v>
      </c>
      <c r="AD138">
        <v>19696</v>
      </c>
      <c r="AE138">
        <v>19656</v>
      </c>
      <c r="AF138">
        <v>19494</v>
      </c>
      <c r="AG138">
        <v>100</v>
      </c>
      <c r="AH138" s="20">
        <f t="shared" si="33"/>
        <v>96.097337006427921</v>
      </c>
      <c r="AI138" s="20">
        <f t="shared" si="34"/>
        <v>95.344352617079892</v>
      </c>
      <c r="AJ138" s="20">
        <f t="shared" si="35"/>
        <v>94.127640036730952</v>
      </c>
      <c r="AK138" s="20">
        <f t="shared" si="36"/>
        <v>91.900826446280988</v>
      </c>
      <c r="AL138" s="20">
        <f t="shared" si="37"/>
        <v>92.011019283746549</v>
      </c>
      <c r="AM138" s="20">
        <f t="shared" si="38"/>
        <v>90.353535353535349</v>
      </c>
      <c r="AN138" s="20">
        <f t="shared" si="39"/>
        <v>90.633608815426996</v>
      </c>
      <c r="AO138" s="20">
        <f t="shared" si="40"/>
        <v>90.431588613406802</v>
      </c>
      <c r="AP138" s="20">
        <f t="shared" si="41"/>
        <v>90.247933884297524</v>
      </c>
      <c r="AQ138" s="20">
        <f t="shared" si="42"/>
        <v>89.504132231404952</v>
      </c>
    </row>
    <row r="139" spans="1:43" x14ac:dyDescent="0.35">
      <c r="A139" t="str">
        <f t="shared" si="30"/>
        <v>15_Hébergement médico-social et social et action sociale sans hébergement</v>
      </c>
      <c r="B139" t="s">
        <v>81</v>
      </c>
      <c r="C139" t="str">
        <f>INDEX(PDC!$F$1:$G$40,MATCH(URSSAF!D139,PDC!F:F,0),MATCH(PDC!$G$1,PDC!$F$1:$G$1,0))</f>
        <v>Hébergement médico-social et social et action sociale sans hébergement</v>
      </c>
      <c r="D139" t="s">
        <v>211</v>
      </c>
      <c r="E139" t="s">
        <v>256</v>
      </c>
      <c r="F139">
        <v>141</v>
      </c>
      <c r="G139">
        <v>4193</v>
      </c>
      <c r="J139" t="str">
        <f t="shared" si="29"/>
        <v>8401_Autres industries manufacturières ; réparation et installation de machines et d'équipements</v>
      </c>
      <c r="K139" t="s">
        <v>101</v>
      </c>
      <c r="L139" t="str">
        <f>INDEX(PDC!$F$1:$G$40,MATCH(URSSAF!M139,PDC!F:F,0),MATCH(PDC!$G$1,PDC!$F$1:$G$1,0))</f>
        <v>Autres industries manufacturières ; réparation et installation de machines et d'équipements</v>
      </c>
      <c r="M139" t="str">
        <f t="shared" si="31"/>
        <v>CM</v>
      </c>
      <c r="N139" t="s">
        <v>237</v>
      </c>
      <c r="O139">
        <v>168</v>
      </c>
      <c r="P139">
        <v>3231</v>
      </c>
      <c r="S139" t="str">
        <f t="shared" si="32"/>
        <v>8424_Commerce</v>
      </c>
      <c r="T139" t="s">
        <v>151</v>
      </c>
      <c r="U139" t="s">
        <v>68</v>
      </c>
      <c r="V139">
        <v>4089</v>
      </c>
      <c r="W139">
        <v>3971</v>
      </c>
      <c r="X139">
        <v>3943</v>
      </c>
      <c r="Y139">
        <v>3872</v>
      </c>
      <c r="Z139">
        <v>3765</v>
      </c>
      <c r="AA139">
        <v>3757</v>
      </c>
      <c r="AB139">
        <v>3706</v>
      </c>
      <c r="AC139">
        <v>3753</v>
      </c>
      <c r="AD139">
        <v>3882</v>
      </c>
      <c r="AE139">
        <v>3832</v>
      </c>
      <c r="AF139">
        <v>3800</v>
      </c>
      <c r="AG139">
        <v>100</v>
      </c>
      <c r="AH139" s="20">
        <f t="shared" si="33"/>
        <v>97.114208853020301</v>
      </c>
      <c r="AI139" s="20">
        <f t="shared" si="34"/>
        <v>96.429444852042067</v>
      </c>
      <c r="AJ139" s="20">
        <f t="shared" si="35"/>
        <v>94.693078992418691</v>
      </c>
      <c r="AK139" s="20">
        <f t="shared" si="36"/>
        <v>92.07630227439472</v>
      </c>
      <c r="AL139" s="20">
        <f t="shared" si="37"/>
        <v>91.88065541697236</v>
      </c>
      <c r="AM139" s="20">
        <f t="shared" si="38"/>
        <v>90.633406700904871</v>
      </c>
      <c r="AN139" s="20">
        <f t="shared" si="39"/>
        <v>91.782831988261194</v>
      </c>
      <c r="AO139" s="20">
        <f t="shared" si="40"/>
        <v>94.937637564196621</v>
      </c>
      <c r="AP139" s="20">
        <f t="shared" si="41"/>
        <v>93.714844705306916</v>
      </c>
      <c r="AQ139" s="20">
        <f t="shared" si="42"/>
        <v>92.932257275617516</v>
      </c>
    </row>
    <row r="140" spans="1:43" x14ac:dyDescent="0.35">
      <c r="A140" t="str">
        <f t="shared" si="30"/>
        <v>15_Arts, spectacles et activités récréatives</v>
      </c>
      <c r="B140" t="s">
        <v>81</v>
      </c>
      <c r="C140" t="str">
        <f>INDEX(PDC!$F$1:$G$40,MATCH(URSSAF!D140,PDC!F:F,0),MATCH(PDC!$G$1,PDC!$F$1:$G$1,0))</f>
        <v>Arts, spectacles et activités récréatives</v>
      </c>
      <c r="D140" t="s">
        <v>212</v>
      </c>
      <c r="E140" t="s">
        <v>257</v>
      </c>
      <c r="F140">
        <v>148</v>
      </c>
      <c r="G140">
        <v>305</v>
      </c>
      <c r="J140" t="str">
        <f t="shared" si="29"/>
        <v>8401_Production et distribution d'électricité, de gaz, de vapeur et d'air conditionné</v>
      </c>
      <c r="K140" t="s">
        <v>101</v>
      </c>
      <c r="L140" t="str">
        <f>INDEX(PDC!$F$1:$G$40,MATCH(URSSAF!M140,PDC!F:F,0),MATCH(PDC!$G$1,PDC!$F$1:$G$1,0))</f>
        <v>Production et distribution d'électricité, de gaz, de vapeur et d'air conditionné</v>
      </c>
      <c r="M140" t="str">
        <f t="shared" si="31"/>
        <v>DZ</v>
      </c>
      <c r="N140" t="s">
        <v>238</v>
      </c>
      <c r="O140">
        <v>20</v>
      </c>
      <c r="P140">
        <v>712</v>
      </c>
      <c r="S140" t="str">
        <f t="shared" si="32"/>
        <v>8424_Construction</v>
      </c>
      <c r="T140" t="s">
        <v>151</v>
      </c>
      <c r="U140" t="s">
        <v>270</v>
      </c>
      <c r="V140">
        <v>2228</v>
      </c>
      <c r="W140">
        <v>2197</v>
      </c>
      <c r="X140">
        <v>2144</v>
      </c>
      <c r="Y140">
        <v>2153</v>
      </c>
      <c r="Z140">
        <v>2069</v>
      </c>
      <c r="AA140">
        <v>2039</v>
      </c>
      <c r="AB140">
        <v>2044</v>
      </c>
      <c r="AC140">
        <v>1939</v>
      </c>
      <c r="AD140">
        <v>1849</v>
      </c>
      <c r="AE140">
        <v>1785</v>
      </c>
      <c r="AF140">
        <v>1732</v>
      </c>
      <c r="AG140">
        <v>100</v>
      </c>
      <c r="AH140" s="20">
        <f t="shared" si="33"/>
        <v>98.608617594254937</v>
      </c>
      <c r="AI140" s="20">
        <f t="shared" si="34"/>
        <v>96.229802513464989</v>
      </c>
      <c r="AJ140" s="20">
        <f t="shared" si="35"/>
        <v>96.633752244165166</v>
      </c>
      <c r="AK140" s="20">
        <f t="shared" si="36"/>
        <v>92.863554757630155</v>
      </c>
      <c r="AL140" s="20">
        <f t="shared" si="37"/>
        <v>91.517055655296232</v>
      </c>
      <c r="AM140" s="20">
        <f t="shared" si="38"/>
        <v>91.741472172351877</v>
      </c>
      <c r="AN140" s="20">
        <f t="shared" si="39"/>
        <v>87.02872531418312</v>
      </c>
      <c r="AO140" s="20">
        <f t="shared" si="40"/>
        <v>82.989228007181325</v>
      </c>
      <c r="AP140" s="20">
        <f t="shared" si="41"/>
        <v>80.116696588868933</v>
      </c>
      <c r="AQ140" s="20">
        <f t="shared" si="42"/>
        <v>77.737881508078999</v>
      </c>
    </row>
    <row r="141" spans="1:43" x14ac:dyDescent="0.35">
      <c r="A141" t="str">
        <f t="shared" si="30"/>
        <v xml:space="preserve">15_Autres activités de services </v>
      </c>
      <c r="B141" t="s">
        <v>81</v>
      </c>
      <c r="C141" t="str">
        <f>INDEX(PDC!$F$1:$G$40,MATCH(URSSAF!D141,PDC!F:F,0),MATCH(PDC!$G$1,PDC!$F$1:$G$1,0))</f>
        <v xml:space="preserve">Autres activités de services </v>
      </c>
      <c r="D141" t="s">
        <v>213</v>
      </c>
      <c r="E141" t="s">
        <v>258</v>
      </c>
      <c r="F141">
        <v>274</v>
      </c>
      <c r="G141">
        <v>846</v>
      </c>
      <c r="J141" t="str">
        <f t="shared" si="29"/>
        <v>8401_Production et distribution d'eau ; assainissement, gestion des déchets et dépollution</v>
      </c>
      <c r="K141" t="s">
        <v>101</v>
      </c>
      <c r="L141" t="str">
        <f>INDEX(PDC!$F$1:$G$40,MATCH(URSSAF!M141,PDC!F:F,0),MATCH(PDC!$G$1,PDC!$F$1:$G$1,0))</f>
        <v>Production et distribution d'eau ; assainissement, gestion des déchets et dépollution</v>
      </c>
      <c r="M141" t="str">
        <f t="shared" si="31"/>
        <v>EZ</v>
      </c>
      <c r="N141" t="s">
        <v>239</v>
      </c>
      <c r="O141">
        <v>21</v>
      </c>
      <c r="P141">
        <v>386</v>
      </c>
      <c r="S141" t="str">
        <f t="shared" si="32"/>
        <v>8424_Industrie</v>
      </c>
      <c r="T141" t="s">
        <v>151</v>
      </c>
      <c r="U141" t="s">
        <v>66</v>
      </c>
      <c r="V141">
        <v>4921</v>
      </c>
      <c r="W141">
        <v>4569</v>
      </c>
      <c r="X141">
        <v>4206</v>
      </c>
      <c r="Y141">
        <v>4178</v>
      </c>
      <c r="Z141">
        <v>4016</v>
      </c>
      <c r="AA141">
        <v>3881</v>
      </c>
      <c r="AB141">
        <v>3672</v>
      </c>
      <c r="AC141">
        <v>3612</v>
      </c>
      <c r="AD141">
        <v>3547</v>
      </c>
      <c r="AE141">
        <v>3503</v>
      </c>
      <c r="AF141">
        <v>3558</v>
      </c>
      <c r="AG141">
        <v>100</v>
      </c>
      <c r="AH141" s="20">
        <f t="shared" si="33"/>
        <v>92.846982320666527</v>
      </c>
      <c r="AI141" s="20">
        <f t="shared" si="34"/>
        <v>85.470432838853895</v>
      </c>
      <c r="AJ141" s="20">
        <f t="shared" si="35"/>
        <v>84.901442796179637</v>
      </c>
      <c r="AK141" s="20">
        <f t="shared" si="36"/>
        <v>81.60942897785003</v>
      </c>
      <c r="AL141" s="20">
        <f t="shared" si="37"/>
        <v>78.866084129242026</v>
      </c>
      <c r="AM141" s="20">
        <f t="shared" si="38"/>
        <v>74.618979882137779</v>
      </c>
      <c r="AN141" s="20">
        <f t="shared" si="39"/>
        <v>73.399715504978658</v>
      </c>
      <c r="AO141" s="20">
        <f t="shared" si="40"/>
        <v>72.078845763056279</v>
      </c>
      <c r="AP141" s="20">
        <f t="shared" si="41"/>
        <v>71.184718553139604</v>
      </c>
      <c r="AQ141" s="20">
        <f t="shared" si="42"/>
        <v>72.302377565535465</v>
      </c>
    </row>
    <row r="142" spans="1:43" x14ac:dyDescent="0.35">
      <c r="A142" t="str">
        <f t="shared" si="30"/>
        <v>26_Tous secteurs</v>
      </c>
      <c r="B142" t="s">
        <v>83</v>
      </c>
      <c r="C142" t="str">
        <f>INDEX(PDC!$F$1:$G$40,MATCH(URSSAF!D142,PDC!F:F,0),MATCH(PDC!$G$1,PDC!$F$1:$G$1,0))</f>
        <v>Tous secteurs</v>
      </c>
      <c r="D142" t="s">
        <v>71</v>
      </c>
      <c r="E142" t="s">
        <v>71</v>
      </c>
      <c r="F142">
        <v>15423</v>
      </c>
      <c r="G142">
        <v>143086</v>
      </c>
      <c r="J142" t="str">
        <f t="shared" si="29"/>
        <v xml:space="preserve">8401_Construction </v>
      </c>
      <c r="K142" t="s">
        <v>101</v>
      </c>
      <c r="L142" t="str">
        <f>INDEX(PDC!$F$1:$G$40,MATCH(URSSAF!M142,PDC!F:F,0),MATCH(PDC!$G$1,PDC!$F$1:$G$1,0))</f>
        <v xml:space="preserve">Construction </v>
      </c>
      <c r="M142" t="str">
        <f t="shared" si="31"/>
        <v>FZ</v>
      </c>
      <c r="N142" t="s">
        <v>240</v>
      </c>
      <c r="O142">
        <v>1265</v>
      </c>
      <c r="P142">
        <v>8080</v>
      </c>
      <c r="S142" t="str">
        <f t="shared" si="32"/>
        <v>8424_Services</v>
      </c>
      <c r="T142" t="s">
        <v>151</v>
      </c>
      <c r="U142" t="s">
        <v>67</v>
      </c>
      <c r="V142">
        <v>10542</v>
      </c>
      <c r="W142">
        <v>10193</v>
      </c>
      <c r="X142">
        <v>10473</v>
      </c>
      <c r="Y142">
        <v>10298</v>
      </c>
      <c r="Z142">
        <v>10166</v>
      </c>
      <c r="AA142">
        <v>10363</v>
      </c>
      <c r="AB142">
        <v>10257</v>
      </c>
      <c r="AC142">
        <v>10436</v>
      </c>
      <c r="AD142">
        <v>10418</v>
      </c>
      <c r="AE142">
        <v>10536</v>
      </c>
      <c r="AF142">
        <v>10404</v>
      </c>
      <c r="AG142">
        <v>100</v>
      </c>
      <c r="AH142" s="20">
        <f t="shared" si="33"/>
        <v>96.689432745209643</v>
      </c>
      <c r="AI142" s="20">
        <f t="shared" si="34"/>
        <v>99.345475241889588</v>
      </c>
      <c r="AJ142" s="20">
        <f t="shared" si="35"/>
        <v>97.685448681464621</v>
      </c>
      <c r="AK142" s="20">
        <f t="shared" si="36"/>
        <v>96.433314361601219</v>
      </c>
      <c r="AL142" s="20">
        <f t="shared" si="37"/>
        <v>98.302029975336751</v>
      </c>
      <c r="AM142" s="20">
        <f t="shared" si="38"/>
        <v>97.296528173022196</v>
      </c>
      <c r="AN142" s="20">
        <f t="shared" si="39"/>
        <v>98.994498197685445</v>
      </c>
      <c r="AO142" s="20">
        <f t="shared" si="40"/>
        <v>98.823752608613162</v>
      </c>
      <c r="AP142" s="20">
        <f t="shared" si="41"/>
        <v>99.943084803642577</v>
      </c>
      <c r="AQ142" s="20">
        <f t="shared" si="42"/>
        <v>98.690950483779176</v>
      </c>
    </row>
    <row r="143" spans="1:43" x14ac:dyDescent="0.35">
      <c r="A143" t="str">
        <f t="shared" si="30"/>
        <v xml:space="preserve">26_Industries extractives </v>
      </c>
      <c r="B143" t="s">
        <v>83</v>
      </c>
      <c r="C143" t="str">
        <f>INDEX(PDC!$F$1:$G$40,MATCH(URSSAF!D143,PDC!F:F,0),MATCH(PDC!$G$1,PDC!$F$1:$G$1,0))</f>
        <v xml:space="preserve">Industries extractives </v>
      </c>
      <c r="D143" t="s">
        <v>180</v>
      </c>
      <c r="E143" t="s">
        <v>225</v>
      </c>
      <c r="F143">
        <v>35</v>
      </c>
      <c r="G143">
        <v>295</v>
      </c>
      <c r="J143" t="str">
        <f t="shared" si="29"/>
        <v>8401_Commerce ; réparation d'automobiles et de motocycles</v>
      </c>
      <c r="K143" t="s">
        <v>101</v>
      </c>
      <c r="L143" t="str">
        <f>INDEX(PDC!$F$1:$G$40,MATCH(URSSAF!M143,PDC!F:F,0),MATCH(PDC!$G$1,PDC!$F$1:$G$1,0))</f>
        <v>Commerce ; réparation d'automobiles et de motocycles</v>
      </c>
      <c r="M143" t="str">
        <f t="shared" si="31"/>
        <v>GZ</v>
      </c>
      <c r="N143" t="s">
        <v>241</v>
      </c>
      <c r="O143">
        <v>2278</v>
      </c>
      <c r="P143">
        <v>16937</v>
      </c>
      <c r="S143" t="str">
        <f t="shared" si="32"/>
        <v>8425_Tous secteurs</v>
      </c>
      <c r="T143" t="s">
        <v>153</v>
      </c>
      <c r="U143" t="s">
        <v>71</v>
      </c>
      <c r="V143">
        <v>20968</v>
      </c>
      <c r="W143">
        <v>20183</v>
      </c>
      <c r="X143">
        <v>20631</v>
      </c>
      <c r="Y143">
        <v>20379</v>
      </c>
      <c r="Z143">
        <v>19903</v>
      </c>
      <c r="AA143">
        <v>19909</v>
      </c>
      <c r="AB143">
        <v>19597</v>
      </c>
      <c r="AC143">
        <v>19455</v>
      </c>
      <c r="AD143">
        <v>19446</v>
      </c>
      <c r="AE143">
        <v>19889</v>
      </c>
      <c r="AF143">
        <v>19790</v>
      </c>
      <c r="AG143">
        <v>100</v>
      </c>
      <c r="AH143" s="20">
        <f t="shared" si="33"/>
        <v>96.256199923693245</v>
      </c>
      <c r="AI143" s="20">
        <f t="shared" si="34"/>
        <v>98.392789011827546</v>
      </c>
      <c r="AJ143" s="20">
        <f t="shared" si="35"/>
        <v>97.190957649752008</v>
      </c>
      <c r="AK143" s="20">
        <f t="shared" si="36"/>
        <v>94.920831743609313</v>
      </c>
      <c r="AL143" s="20">
        <f t="shared" si="37"/>
        <v>94.949446776039679</v>
      </c>
      <c r="AM143" s="20">
        <f t="shared" si="38"/>
        <v>93.461465089660436</v>
      </c>
      <c r="AN143" s="20">
        <f t="shared" si="39"/>
        <v>92.784242655475012</v>
      </c>
      <c r="AO143" s="20">
        <f t="shared" si="40"/>
        <v>92.741320106829448</v>
      </c>
      <c r="AP143" s="20">
        <f t="shared" si="41"/>
        <v>94.854063334605115</v>
      </c>
      <c r="AQ143" s="20">
        <f t="shared" si="42"/>
        <v>94.381915299504001</v>
      </c>
    </row>
    <row r="144" spans="1:43" x14ac:dyDescent="0.35">
      <c r="A144" t="str">
        <f t="shared" si="30"/>
        <v>26_Fabrication de denrées alimentaires, de boissons et de produits à base de tabac</v>
      </c>
      <c r="B144" t="s">
        <v>83</v>
      </c>
      <c r="C144" t="str">
        <f>INDEX(PDC!$F$1:$G$40,MATCH(URSSAF!D144,PDC!F:F,0),MATCH(PDC!$G$1,PDC!$F$1:$G$1,0))</f>
        <v>Fabrication de denrées alimentaires, de boissons et de produits à base de tabac</v>
      </c>
      <c r="D144" t="s">
        <v>181</v>
      </c>
      <c r="E144" t="s">
        <v>226</v>
      </c>
      <c r="F144">
        <v>469</v>
      </c>
      <c r="G144">
        <v>6734</v>
      </c>
      <c r="J144" t="str">
        <f t="shared" si="29"/>
        <v xml:space="preserve">8401_Transports et entreposage </v>
      </c>
      <c r="K144" t="s">
        <v>101</v>
      </c>
      <c r="L144" t="str">
        <f>INDEX(PDC!$F$1:$G$40,MATCH(URSSAF!M144,PDC!F:F,0),MATCH(PDC!$G$1,PDC!$F$1:$G$1,0))</f>
        <v xml:space="preserve">Transports et entreposage </v>
      </c>
      <c r="M144" t="str">
        <f t="shared" si="31"/>
        <v>HZ</v>
      </c>
      <c r="N144" t="s">
        <v>242</v>
      </c>
      <c r="O144">
        <v>269</v>
      </c>
      <c r="P144">
        <v>4605</v>
      </c>
      <c r="S144" t="str">
        <f t="shared" si="32"/>
        <v>8425_Commerce</v>
      </c>
      <c r="T144" t="s">
        <v>153</v>
      </c>
      <c r="U144" t="s">
        <v>68</v>
      </c>
      <c r="V144">
        <v>2642</v>
      </c>
      <c r="W144">
        <v>2546</v>
      </c>
      <c r="X144">
        <v>2534</v>
      </c>
      <c r="Y144">
        <v>2585</v>
      </c>
      <c r="Z144">
        <v>2622</v>
      </c>
      <c r="AA144">
        <v>2556</v>
      </c>
      <c r="AB144">
        <v>2429</v>
      </c>
      <c r="AC144">
        <v>2475</v>
      </c>
      <c r="AD144">
        <v>2525</v>
      </c>
      <c r="AE144">
        <v>2572</v>
      </c>
      <c r="AF144">
        <v>2575</v>
      </c>
      <c r="AG144">
        <v>100</v>
      </c>
      <c r="AH144" s="20">
        <f t="shared" si="33"/>
        <v>96.366389099167293</v>
      </c>
      <c r="AI144" s="20">
        <f t="shared" si="34"/>
        <v>95.912187736563212</v>
      </c>
      <c r="AJ144" s="20">
        <f t="shared" si="35"/>
        <v>97.842543527630582</v>
      </c>
      <c r="AK144" s="20">
        <f t="shared" si="36"/>
        <v>99.242997728993188</v>
      </c>
      <c r="AL144" s="20">
        <f t="shared" si="37"/>
        <v>96.744890234670706</v>
      </c>
      <c r="AM144" s="20">
        <f t="shared" si="38"/>
        <v>91.93792581377744</v>
      </c>
      <c r="AN144" s="20">
        <f t="shared" si="39"/>
        <v>93.679031037093111</v>
      </c>
      <c r="AO144" s="20">
        <f t="shared" si="40"/>
        <v>95.571536714610147</v>
      </c>
      <c r="AP144" s="20">
        <f t="shared" si="41"/>
        <v>97.350492051476152</v>
      </c>
      <c r="AQ144" s="20">
        <f t="shared" si="42"/>
        <v>97.464042392127169</v>
      </c>
    </row>
    <row r="145" spans="1:43" x14ac:dyDescent="0.35">
      <c r="A145" t="str">
        <f t="shared" si="30"/>
        <v>26_Fabrication de textiles, industries de l'habillement, industrie du cuir et de la chaussure</v>
      </c>
      <c r="B145" t="s">
        <v>83</v>
      </c>
      <c r="C145" t="str">
        <f>INDEX(PDC!$F$1:$G$40,MATCH(URSSAF!D145,PDC!F:F,0),MATCH(PDC!$G$1,PDC!$F$1:$G$1,0))</f>
        <v>Fabrication de textiles, industries de l'habillement, industrie du cuir et de la chaussure</v>
      </c>
      <c r="D145" t="s">
        <v>182</v>
      </c>
      <c r="E145" t="s">
        <v>227</v>
      </c>
      <c r="F145">
        <v>59</v>
      </c>
      <c r="G145">
        <v>1748</v>
      </c>
      <c r="J145" t="str">
        <f t="shared" si="29"/>
        <v>8401_Hébergement et restauration</v>
      </c>
      <c r="K145" t="s">
        <v>101</v>
      </c>
      <c r="L145" t="str">
        <f>INDEX(PDC!$F$1:$G$40,MATCH(URSSAF!M145,PDC!F:F,0),MATCH(PDC!$G$1,PDC!$F$1:$G$1,0))</f>
        <v>Hébergement et restauration</v>
      </c>
      <c r="M145" t="str">
        <f t="shared" si="31"/>
        <v>IZ</v>
      </c>
      <c r="N145" t="s">
        <v>243</v>
      </c>
      <c r="O145">
        <v>1015</v>
      </c>
      <c r="P145">
        <v>6108</v>
      </c>
      <c r="S145" t="str">
        <f t="shared" si="32"/>
        <v>8425_Construction</v>
      </c>
      <c r="T145" t="s">
        <v>153</v>
      </c>
      <c r="U145" t="s">
        <v>270</v>
      </c>
      <c r="V145">
        <v>1238</v>
      </c>
      <c r="W145">
        <v>1107</v>
      </c>
      <c r="X145">
        <v>1078</v>
      </c>
      <c r="Y145">
        <v>1011</v>
      </c>
      <c r="Z145">
        <v>1093</v>
      </c>
      <c r="AA145">
        <v>1098</v>
      </c>
      <c r="AB145">
        <v>1034</v>
      </c>
      <c r="AC145">
        <v>992</v>
      </c>
      <c r="AD145">
        <v>958</v>
      </c>
      <c r="AE145">
        <v>918</v>
      </c>
      <c r="AF145">
        <v>920</v>
      </c>
      <c r="AG145">
        <v>100</v>
      </c>
      <c r="AH145" s="20">
        <f t="shared" si="33"/>
        <v>89.418416801292409</v>
      </c>
      <c r="AI145" s="20">
        <f t="shared" si="34"/>
        <v>87.075928917609048</v>
      </c>
      <c r="AJ145" s="20">
        <f t="shared" si="35"/>
        <v>81.663974151857843</v>
      </c>
      <c r="AK145" s="20">
        <f t="shared" si="36"/>
        <v>88.287560581583193</v>
      </c>
      <c r="AL145" s="20">
        <f t="shared" si="37"/>
        <v>88.691437802907913</v>
      </c>
      <c r="AM145" s="20">
        <f t="shared" si="38"/>
        <v>83.521809369951541</v>
      </c>
      <c r="AN145" s="20">
        <f t="shared" si="39"/>
        <v>80.129240710823908</v>
      </c>
      <c r="AO145" s="20">
        <f t="shared" si="40"/>
        <v>77.382875605815826</v>
      </c>
      <c r="AP145" s="20">
        <f t="shared" si="41"/>
        <v>74.151857835218095</v>
      </c>
      <c r="AQ145" s="20">
        <f t="shared" si="42"/>
        <v>74.313408723747983</v>
      </c>
    </row>
    <row r="146" spans="1:43" x14ac:dyDescent="0.35">
      <c r="A146" t="str">
        <f t="shared" si="30"/>
        <v xml:space="preserve">26_Travail du bois, industries du papier et imprimerie </v>
      </c>
      <c r="B146" t="s">
        <v>83</v>
      </c>
      <c r="C146" t="str">
        <f>INDEX(PDC!$F$1:$G$40,MATCH(URSSAF!D146,PDC!F:F,0),MATCH(PDC!$G$1,PDC!$F$1:$G$1,0))</f>
        <v xml:space="preserve">Travail du bois, industries du papier et imprimerie </v>
      </c>
      <c r="D146" t="s">
        <v>183</v>
      </c>
      <c r="E146" t="s">
        <v>228</v>
      </c>
      <c r="F146">
        <v>142</v>
      </c>
      <c r="G146">
        <v>2450</v>
      </c>
      <c r="J146" t="str">
        <f t="shared" si="29"/>
        <v>8401_Edition, audiovisuel et diffusion</v>
      </c>
      <c r="K146" t="s">
        <v>101</v>
      </c>
      <c r="L146" t="str">
        <f>INDEX(PDC!$F$1:$G$40,MATCH(URSSAF!M146,PDC!F:F,0),MATCH(PDC!$G$1,PDC!$F$1:$G$1,0))</f>
        <v>Edition, audiovisuel et diffusion</v>
      </c>
      <c r="M146" t="str">
        <f t="shared" si="31"/>
        <v>JA</v>
      </c>
      <c r="N146" t="s">
        <v>244</v>
      </c>
      <c r="O146">
        <v>85</v>
      </c>
      <c r="P146">
        <v>1055</v>
      </c>
      <c r="S146" t="str">
        <f t="shared" si="32"/>
        <v>8425_Industrie</v>
      </c>
      <c r="T146" t="s">
        <v>153</v>
      </c>
      <c r="U146" t="s">
        <v>66</v>
      </c>
      <c r="V146">
        <v>10655</v>
      </c>
      <c r="W146">
        <v>9902</v>
      </c>
      <c r="X146">
        <v>9836</v>
      </c>
      <c r="Y146">
        <v>9739</v>
      </c>
      <c r="Z146">
        <v>9583</v>
      </c>
      <c r="AA146">
        <v>9371</v>
      </c>
      <c r="AB146">
        <v>9363</v>
      </c>
      <c r="AC146">
        <v>9175</v>
      </c>
      <c r="AD146">
        <v>9110</v>
      </c>
      <c r="AE146">
        <v>8974</v>
      </c>
      <c r="AF146">
        <v>8953</v>
      </c>
      <c r="AG146">
        <v>100</v>
      </c>
      <c r="AH146" s="20">
        <f t="shared" si="33"/>
        <v>92.932895354293763</v>
      </c>
      <c r="AI146" s="20">
        <f t="shared" si="34"/>
        <v>92.313467855466911</v>
      </c>
      <c r="AJ146" s="20">
        <f t="shared" si="35"/>
        <v>91.403097137494129</v>
      </c>
      <c r="AK146" s="20">
        <f t="shared" si="36"/>
        <v>89.938995776630691</v>
      </c>
      <c r="AL146" s="20">
        <f t="shared" si="37"/>
        <v>87.949319568277801</v>
      </c>
      <c r="AM146" s="20">
        <f t="shared" si="38"/>
        <v>87.874237447207889</v>
      </c>
      <c r="AN146" s="20">
        <f t="shared" si="39"/>
        <v>86.109807602064762</v>
      </c>
      <c r="AO146" s="20">
        <f t="shared" si="40"/>
        <v>85.499765368371655</v>
      </c>
      <c r="AP146" s="20">
        <f t="shared" si="41"/>
        <v>84.223369310183017</v>
      </c>
      <c r="AQ146" s="20">
        <f t="shared" si="42"/>
        <v>84.026278742374473</v>
      </c>
    </row>
    <row r="147" spans="1:43" x14ac:dyDescent="0.35">
      <c r="A147" t="str">
        <f t="shared" si="30"/>
        <v>26_Industrie chimique</v>
      </c>
      <c r="B147" t="s">
        <v>83</v>
      </c>
      <c r="C147" t="str">
        <f>INDEX(PDC!$F$1:$G$40,MATCH(URSSAF!D147,PDC!F:F,0),MATCH(PDC!$G$1,PDC!$F$1:$G$1,0))</f>
        <v>Industrie chimique</v>
      </c>
      <c r="D147" t="s">
        <v>184</v>
      </c>
      <c r="E147" t="s">
        <v>229</v>
      </c>
      <c r="F147">
        <v>42</v>
      </c>
      <c r="G147">
        <v>964</v>
      </c>
      <c r="J147" t="str">
        <f t="shared" si="29"/>
        <v>8401_Télécommunications</v>
      </c>
      <c r="K147" t="s">
        <v>101</v>
      </c>
      <c r="L147" t="str">
        <f>INDEX(PDC!$F$1:$G$40,MATCH(URSSAF!M147,PDC!F:F,0),MATCH(PDC!$G$1,PDC!$F$1:$G$1,0))</f>
        <v>Télécommunications</v>
      </c>
      <c r="M147" t="str">
        <f t="shared" si="31"/>
        <v>JB</v>
      </c>
      <c r="N147" t="s">
        <v>245</v>
      </c>
      <c r="O147">
        <v>19</v>
      </c>
      <c r="P147">
        <v>502</v>
      </c>
      <c r="S147" t="str">
        <f t="shared" si="32"/>
        <v>8425_Services</v>
      </c>
      <c r="T147" t="s">
        <v>153</v>
      </c>
      <c r="U147" t="s">
        <v>67</v>
      </c>
      <c r="V147">
        <v>6433</v>
      </c>
      <c r="W147">
        <v>6628</v>
      </c>
      <c r="X147">
        <v>7183</v>
      </c>
      <c r="Y147">
        <v>7044</v>
      </c>
      <c r="Z147">
        <v>6605</v>
      </c>
      <c r="AA147">
        <v>6884</v>
      </c>
      <c r="AB147">
        <v>6771</v>
      </c>
      <c r="AC147">
        <v>6813</v>
      </c>
      <c r="AD147">
        <v>6853</v>
      </c>
      <c r="AE147">
        <v>7425</v>
      </c>
      <c r="AF147">
        <v>7342</v>
      </c>
      <c r="AG147">
        <v>100</v>
      </c>
      <c r="AH147" s="20">
        <f t="shared" si="33"/>
        <v>103.03124514223535</v>
      </c>
      <c r="AI147" s="20">
        <f t="shared" si="34"/>
        <v>111.65863516244364</v>
      </c>
      <c r="AJ147" s="20">
        <f t="shared" si="35"/>
        <v>109.49790144567076</v>
      </c>
      <c r="AK147" s="20">
        <f t="shared" si="36"/>
        <v>102.67371366392041</v>
      </c>
      <c r="AL147" s="20">
        <f t="shared" si="37"/>
        <v>107.01072594434945</v>
      </c>
      <c r="AM147" s="20">
        <f t="shared" si="38"/>
        <v>105.25415824654127</v>
      </c>
      <c r="AN147" s="20">
        <f t="shared" si="39"/>
        <v>105.90704181563811</v>
      </c>
      <c r="AO147" s="20">
        <f t="shared" si="40"/>
        <v>106.52883569096845</v>
      </c>
      <c r="AP147" s="20">
        <f t="shared" si="41"/>
        <v>115.42048810819213</v>
      </c>
      <c r="AQ147" s="20">
        <f t="shared" si="42"/>
        <v>114.1302658168817</v>
      </c>
    </row>
    <row r="148" spans="1:43" x14ac:dyDescent="0.35">
      <c r="A148" t="str">
        <f t="shared" si="30"/>
        <v>26_Industrie pharmaceutique</v>
      </c>
      <c r="B148" t="s">
        <v>83</v>
      </c>
      <c r="C148" t="str">
        <f>INDEX(PDC!$F$1:$G$40,MATCH(URSSAF!D148,PDC!F:F,0),MATCH(PDC!$G$1,PDC!$F$1:$G$1,0))</f>
        <v>Industrie pharmaceutique</v>
      </c>
      <c r="D148" t="s">
        <v>185</v>
      </c>
      <c r="E148" t="s">
        <v>230</v>
      </c>
      <c r="F148">
        <v>4</v>
      </c>
      <c r="G148">
        <v>294</v>
      </c>
      <c r="J148" t="str">
        <f t="shared" si="29"/>
        <v>8401_Activités informatiques et services d'information</v>
      </c>
      <c r="K148" t="s">
        <v>101</v>
      </c>
      <c r="L148" t="str">
        <f>INDEX(PDC!$F$1:$G$40,MATCH(URSSAF!M148,PDC!F:F,0),MATCH(PDC!$G$1,PDC!$F$1:$G$1,0))</f>
        <v>Activités informatiques et services d'information</v>
      </c>
      <c r="M148" t="str">
        <f t="shared" si="31"/>
        <v>JC</v>
      </c>
      <c r="N148" t="s">
        <v>246</v>
      </c>
      <c r="O148">
        <v>115</v>
      </c>
      <c r="P148">
        <v>1014</v>
      </c>
      <c r="S148" t="str">
        <f t="shared" si="32"/>
        <v>8426_Tous secteurs</v>
      </c>
      <c r="T148" t="s">
        <v>155</v>
      </c>
      <c r="U148" t="s">
        <v>71</v>
      </c>
      <c r="V148">
        <v>33106</v>
      </c>
      <c r="W148">
        <v>31720</v>
      </c>
      <c r="X148">
        <v>32006</v>
      </c>
      <c r="Y148">
        <v>32507</v>
      </c>
      <c r="Z148">
        <v>31801</v>
      </c>
      <c r="AA148">
        <v>31788</v>
      </c>
      <c r="AB148">
        <v>31778</v>
      </c>
      <c r="AC148">
        <v>31987</v>
      </c>
      <c r="AD148">
        <v>32426</v>
      </c>
      <c r="AE148">
        <v>33009</v>
      </c>
      <c r="AF148">
        <v>33125</v>
      </c>
      <c r="AG148">
        <v>100</v>
      </c>
      <c r="AH148" s="20">
        <f t="shared" si="33"/>
        <v>95.813447713405424</v>
      </c>
      <c r="AI148" s="20">
        <f t="shared" si="34"/>
        <v>96.677339455083668</v>
      </c>
      <c r="AJ148" s="20">
        <f t="shared" si="35"/>
        <v>98.190660303268288</v>
      </c>
      <c r="AK148" s="20">
        <f t="shared" si="36"/>
        <v>96.058116353531076</v>
      </c>
      <c r="AL148" s="20">
        <f t="shared" si="37"/>
        <v>96.018848547091167</v>
      </c>
      <c r="AM148" s="20">
        <f t="shared" si="38"/>
        <v>95.98864254213737</v>
      </c>
      <c r="AN148" s="20">
        <f t="shared" si="39"/>
        <v>96.619948045671478</v>
      </c>
      <c r="AO148" s="20">
        <f t="shared" si="40"/>
        <v>97.945991663142635</v>
      </c>
      <c r="AP148" s="20">
        <f t="shared" si="41"/>
        <v>99.707001751948283</v>
      </c>
      <c r="AQ148" s="20">
        <f t="shared" si="42"/>
        <v>100.05739140941219</v>
      </c>
    </row>
    <row r="149" spans="1:43" x14ac:dyDescent="0.35">
      <c r="A149" t="str">
        <f t="shared" si="30"/>
        <v>26_Fabrication de produits en caoutchouc et en plastique ainsi que d'autres produits minéraux non métalliques</v>
      </c>
      <c r="B149" t="s">
        <v>83</v>
      </c>
      <c r="C149" t="str">
        <f>INDEX(PDC!$F$1:$G$40,MATCH(URSSAF!D149,PDC!F:F,0),MATCH(PDC!$G$1,PDC!$F$1:$G$1,0))</f>
        <v>Fabrication de produits en caoutchouc et en plastique ainsi que d'autres produits minéraux non métalliques</v>
      </c>
      <c r="D149" t="s">
        <v>186</v>
      </c>
      <c r="E149" t="s">
        <v>231</v>
      </c>
      <c r="F149">
        <v>138</v>
      </c>
      <c r="G149">
        <v>3583</v>
      </c>
      <c r="J149" t="str">
        <f t="shared" si="29"/>
        <v>8401_Activités financières et d'assurance</v>
      </c>
      <c r="K149" t="s">
        <v>101</v>
      </c>
      <c r="L149" t="str">
        <f>INDEX(PDC!$F$1:$G$40,MATCH(URSSAF!M149,PDC!F:F,0),MATCH(PDC!$G$1,PDC!$F$1:$G$1,0))</f>
        <v>Activités financières et d'assurance</v>
      </c>
      <c r="M149" t="str">
        <f t="shared" si="31"/>
        <v>KZ</v>
      </c>
      <c r="N149" t="s">
        <v>247</v>
      </c>
      <c r="O149">
        <v>538</v>
      </c>
      <c r="P149">
        <v>2906</v>
      </c>
      <c r="S149" t="str">
        <f t="shared" si="32"/>
        <v>8426_Commerce</v>
      </c>
      <c r="T149" t="s">
        <v>155</v>
      </c>
      <c r="U149" t="s">
        <v>68</v>
      </c>
      <c r="V149">
        <v>5868</v>
      </c>
      <c r="W149">
        <v>5710</v>
      </c>
      <c r="X149">
        <v>5767</v>
      </c>
      <c r="Y149">
        <v>5845</v>
      </c>
      <c r="Z149">
        <v>5905</v>
      </c>
      <c r="AA149">
        <v>5873</v>
      </c>
      <c r="AB149">
        <v>5888</v>
      </c>
      <c r="AC149">
        <v>5930</v>
      </c>
      <c r="AD149">
        <v>5945</v>
      </c>
      <c r="AE149">
        <v>5986</v>
      </c>
      <c r="AF149">
        <v>5991</v>
      </c>
      <c r="AG149">
        <v>100</v>
      </c>
      <c r="AH149" s="20">
        <f t="shared" si="33"/>
        <v>97.307430129516021</v>
      </c>
      <c r="AI149" s="20">
        <f t="shared" si="34"/>
        <v>98.278800272665308</v>
      </c>
      <c r="AJ149" s="20">
        <f t="shared" si="35"/>
        <v>99.608043626448534</v>
      </c>
      <c r="AK149" s="20">
        <f t="shared" si="36"/>
        <v>100.6305385139741</v>
      </c>
      <c r="AL149" s="20">
        <f t="shared" si="37"/>
        <v>100.08520790729379</v>
      </c>
      <c r="AM149" s="20">
        <f t="shared" si="38"/>
        <v>100.34083162917518</v>
      </c>
      <c r="AN149" s="20">
        <f t="shared" si="39"/>
        <v>101.05657805044308</v>
      </c>
      <c r="AO149" s="20">
        <f t="shared" si="40"/>
        <v>101.31220177232447</v>
      </c>
      <c r="AP149" s="20">
        <f t="shared" si="41"/>
        <v>102.01090661213361</v>
      </c>
      <c r="AQ149" s="20">
        <f t="shared" si="42"/>
        <v>102.0961145194274</v>
      </c>
    </row>
    <row r="150" spans="1:43" x14ac:dyDescent="0.35">
      <c r="A150" t="str">
        <f t="shared" si="30"/>
        <v>26_Métallurgie et fabrication de produits métalliques à l'exception des machines et des équipements</v>
      </c>
      <c r="B150" t="s">
        <v>83</v>
      </c>
      <c r="C150" t="str">
        <f>INDEX(PDC!$F$1:$G$40,MATCH(URSSAF!D150,PDC!F:F,0),MATCH(PDC!$G$1,PDC!$F$1:$G$1,0))</f>
        <v>Métallurgie et fabrication de produits métalliques à l'exception des machines et des équipements</v>
      </c>
      <c r="D150" t="s">
        <v>187</v>
      </c>
      <c r="E150" t="s">
        <v>232</v>
      </c>
      <c r="F150">
        <v>221</v>
      </c>
      <c r="G150">
        <v>6378</v>
      </c>
      <c r="J150" t="str">
        <f t="shared" si="29"/>
        <v>8401_Activités immobilières</v>
      </c>
      <c r="K150" t="s">
        <v>101</v>
      </c>
      <c r="L150" t="str">
        <f>INDEX(PDC!$F$1:$G$40,MATCH(URSSAF!M150,PDC!F:F,0),MATCH(PDC!$G$1,PDC!$F$1:$G$1,0))</f>
        <v>Activités immobilières</v>
      </c>
      <c r="M150" t="str">
        <f t="shared" si="31"/>
        <v>LZ</v>
      </c>
      <c r="N150" t="s">
        <v>248</v>
      </c>
      <c r="O150">
        <v>273</v>
      </c>
      <c r="P150">
        <v>1322</v>
      </c>
      <c r="S150" t="str">
        <f t="shared" si="32"/>
        <v>8426_Construction</v>
      </c>
      <c r="T150" t="s">
        <v>155</v>
      </c>
      <c r="U150" t="s">
        <v>270</v>
      </c>
      <c r="V150">
        <v>2674</v>
      </c>
      <c r="W150">
        <v>2681</v>
      </c>
      <c r="X150">
        <v>2630</v>
      </c>
      <c r="Y150">
        <v>2679</v>
      </c>
      <c r="Z150">
        <v>2609</v>
      </c>
      <c r="AA150">
        <v>2535</v>
      </c>
      <c r="AB150">
        <v>2482</v>
      </c>
      <c r="AC150">
        <v>2366</v>
      </c>
      <c r="AD150">
        <v>2276</v>
      </c>
      <c r="AE150">
        <v>2341</v>
      </c>
      <c r="AF150">
        <v>2337</v>
      </c>
      <c r="AG150">
        <v>100</v>
      </c>
      <c r="AH150" s="20">
        <f t="shared" si="33"/>
        <v>100.26178010471205</v>
      </c>
      <c r="AI150" s="20">
        <f t="shared" si="34"/>
        <v>98.354525056095738</v>
      </c>
      <c r="AJ150" s="20">
        <f t="shared" si="35"/>
        <v>100.18698578908003</v>
      </c>
      <c r="AK150" s="20">
        <f t="shared" si="36"/>
        <v>97.569184741959617</v>
      </c>
      <c r="AL150" s="20">
        <f t="shared" si="37"/>
        <v>94.80179506357517</v>
      </c>
      <c r="AM150" s="20">
        <f t="shared" si="38"/>
        <v>92.819745699326859</v>
      </c>
      <c r="AN150" s="20">
        <f t="shared" si="39"/>
        <v>88.481675392670155</v>
      </c>
      <c r="AO150" s="20">
        <f t="shared" si="40"/>
        <v>85.115931189229613</v>
      </c>
      <c r="AP150" s="20">
        <f t="shared" si="41"/>
        <v>87.54674644727001</v>
      </c>
      <c r="AQ150" s="20">
        <f t="shared" si="42"/>
        <v>87.397157816005986</v>
      </c>
    </row>
    <row r="151" spans="1:43" x14ac:dyDescent="0.35">
      <c r="A151" t="str">
        <f t="shared" si="30"/>
        <v>26_Fabrication de produits informatiques, électroniques et optiques</v>
      </c>
      <c r="B151" t="s">
        <v>83</v>
      </c>
      <c r="C151" t="str">
        <f>INDEX(PDC!$F$1:$G$40,MATCH(URSSAF!D151,PDC!F:F,0),MATCH(PDC!$G$1,PDC!$F$1:$G$1,0))</f>
        <v>Fabrication de produits informatiques, électroniques et optiques</v>
      </c>
      <c r="D151" t="s">
        <v>188</v>
      </c>
      <c r="E151" t="s">
        <v>233</v>
      </c>
      <c r="F151">
        <v>21</v>
      </c>
      <c r="G151">
        <v>1422</v>
      </c>
      <c r="J151" t="str">
        <f t="shared" si="29"/>
        <v>8401_Activités juridiques, comptables, de gestion, d'architecture, d'ingénierie, de contrôle et d'analyses techniques</v>
      </c>
      <c r="K151" t="s">
        <v>101</v>
      </c>
      <c r="L151" t="str">
        <f>INDEX(PDC!$F$1:$G$40,MATCH(URSSAF!M151,PDC!F:F,0),MATCH(PDC!$G$1,PDC!$F$1:$G$1,0))</f>
        <v>Activités juridiques, comptables, de gestion, d'architecture, d'ingénierie, de contrôle et d'analyses techniques</v>
      </c>
      <c r="M151" t="str">
        <f t="shared" si="31"/>
        <v>MA</v>
      </c>
      <c r="N151" t="s">
        <v>249</v>
      </c>
      <c r="O151">
        <v>769</v>
      </c>
      <c r="P151">
        <v>4591</v>
      </c>
      <c r="S151" t="str">
        <f t="shared" si="32"/>
        <v>8426_Industrie</v>
      </c>
      <c r="T151" t="s">
        <v>155</v>
      </c>
      <c r="U151" t="s">
        <v>66</v>
      </c>
      <c r="V151">
        <v>10847</v>
      </c>
      <c r="W151">
        <v>9832</v>
      </c>
      <c r="X151">
        <v>9657</v>
      </c>
      <c r="Y151">
        <v>9748</v>
      </c>
      <c r="Z151">
        <v>9359</v>
      </c>
      <c r="AA151">
        <v>9081</v>
      </c>
      <c r="AB151">
        <v>8898</v>
      </c>
      <c r="AC151">
        <v>8880</v>
      </c>
      <c r="AD151">
        <v>8908</v>
      </c>
      <c r="AE151">
        <v>9059</v>
      </c>
      <c r="AF151">
        <v>9118</v>
      </c>
      <c r="AG151">
        <v>100</v>
      </c>
      <c r="AH151" s="20">
        <f t="shared" si="33"/>
        <v>90.642573983589926</v>
      </c>
      <c r="AI151" s="20">
        <f t="shared" si="34"/>
        <v>89.029224670415786</v>
      </c>
      <c r="AJ151" s="20">
        <f t="shared" si="35"/>
        <v>89.868166313266343</v>
      </c>
      <c r="AK151" s="20">
        <f t="shared" si="36"/>
        <v>86.281921268553518</v>
      </c>
      <c r="AL151" s="20">
        <f t="shared" si="37"/>
        <v>83.719000645339719</v>
      </c>
      <c r="AM151" s="20">
        <f t="shared" si="38"/>
        <v>82.031898220706182</v>
      </c>
      <c r="AN151" s="20">
        <f t="shared" si="39"/>
        <v>81.865953719922558</v>
      </c>
      <c r="AO151" s="20">
        <f t="shared" si="40"/>
        <v>82.124089610030424</v>
      </c>
      <c r="AP151" s="20">
        <f t="shared" si="41"/>
        <v>83.516179588826404</v>
      </c>
      <c r="AQ151" s="20">
        <f t="shared" si="42"/>
        <v>84.060108785839404</v>
      </c>
    </row>
    <row r="152" spans="1:43" x14ac:dyDescent="0.35">
      <c r="A152" t="str">
        <f t="shared" si="30"/>
        <v>26_Fabrication d'équipements électriques</v>
      </c>
      <c r="B152" t="s">
        <v>83</v>
      </c>
      <c r="C152" t="str">
        <f>INDEX(PDC!$F$1:$G$40,MATCH(URSSAF!D152,PDC!F:F,0),MATCH(PDC!$G$1,PDC!$F$1:$G$1,0))</f>
        <v>Fabrication d'équipements électriques</v>
      </c>
      <c r="D152" t="s">
        <v>189</v>
      </c>
      <c r="E152" t="s">
        <v>234</v>
      </c>
      <c r="F152">
        <v>30</v>
      </c>
      <c r="G152">
        <v>701</v>
      </c>
      <c r="J152" t="str">
        <f t="shared" si="29"/>
        <v>8401_Recherche-développement scientifique</v>
      </c>
      <c r="K152" t="s">
        <v>101</v>
      </c>
      <c r="L152" t="str">
        <f>INDEX(PDC!$F$1:$G$40,MATCH(URSSAF!M152,PDC!F:F,0),MATCH(PDC!$G$1,PDC!$F$1:$G$1,0))</f>
        <v>Recherche-développement scientifique</v>
      </c>
      <c r="M152" t="str">
        <f t="shared" si="31"/>
        <v>MB</v>
      </c>
      <c r="N152" t="s">
        <v>250</v>
      </c>
      <c r="O152">
        <v>10</v>
      </c>
      <c r="P152">
        <v>73</v>
      </c>
      <c r="S152" t="str">
        <f t="shared" si="32"/>
        <v>8426_Services</v>
      </c>
      <c r="T152" t="s">
        <v>155</v>
      </c>
      <c r="U152" t="s">
        <v>67</v>
      </c>
      <c r="V152">
        <v>13717</v>
      </c>
      <c r="W152">
        <v>13497</v>
      </c>
      <c r="X152">
        <v>13952</v>
      </c>
      <c r="Y152">
        <v>14235</v>
      </c>
      <c r="Z152">
        <v>13928</v>
      </c>
      <c r="AA152">
        <v>14299</v>
      </c>
      <c r="AB152">
        <v>14510</v>
      </c>
      <c r="AC152">
        <v>14811</v>
      </c>
      <c r="AD152">
        <v>15297</v>
      </c>
      <c r="AE152">
        <v>15623</v>
      </c>
      <c r="AF152">
        <v>15679</v>
      </c>
      <c r="AG152">
        <v>100</v>
      </c>
      <c r="AH152" s="20">
        <f t="shared" si="33"/>
        <v>98.396150761828395</v>
      </c>
      <c r="AI152" s="20">
        <f t="shared" si="34"/>
        <v>101.71320259531967</v>
      </c>
      <c r="AJ152" s="20">
        <f t="shared" si="35"/>
        <v>103.77633593351315</v>
      </c>
      <c r="AK152" s="20">
        <f t="shared" si="36"/>
        <v>101.53823722388277</v>
      </c>
      <c r="AL152" s="20">
        <f t="shared" si="37"/>
        <v>104.2429102573449</v>
      </c>
      <c r="AM152" s="20">
        <f t="shared" si="38"/>
        <v>105.78114748122768</v>
      </c>
      <c r="AN152" s="20">
        <f t="shared" si="39"/>
        <v>107.97550484799883</v>
      </c>
      <c r="AO152" s="20">
        <f t="shared" si="40"/>
        <v>111.51855361959612</v>
      </c>
      <c r="AP152" s="20">
        <f t="shared" si="41"/>
        <v>113.89516658161405</v>
      </c>
      <c r="AQ152" s="20">
        <f t="shared" si="42"/>
        <v>114.30341911496683</v>
      </c>
    </row>
    <row r="153" spans="1:43" x14ac:dyDescent="0.35">
      <c r="A153" t="str">
        <f t="shared" si="30"/>
        <v>26_Fabrication de machines et équipements n.c.a.</v>
      </c>
      <c r="B153" t="s">
        <v>83</v>
      </c>
      <c r="C153" t="str">
        <f>INDEX(PDC!$F$1:$G$40,MATCH(URSSAF!D153,PDC!F:F,0),MATCH(PDC!$G$1,PDC!$F$1:$G$1,0))</f>
        <v>Fabrication de machines et équipements n.c.a.</v>
      </c>
      <c r="D153" t="s">
        <v>190</v>
      </c>
      <c r="E153" t="s">
        <v>235</v>
      </c>
      <c r="F153">
        <v>61</v>
      </c>
      <c r="G153">
        <v>1969</v>
      </c>
      <c r="J153" t="str">
        <f t="shared" si="29"/>
        <v>8401_Autres activités spécialisées, scientifiques et techniques</v>
      </c>
      <c r="K153" t="s">
        <v>101</v>
      </c>
      <c r="L153" t="str">
        <f>INDEX(PDC!$F$1:$G$40,MATCH(URSSAF!M153,PDC!F:F,0),MATCH(PDC!$G$1,PDC!$F$1:$G$1,0))</f>
        <v>Autres activités spécialisées, scientifiques et techniques</v>
      </c>
      <c r="M153" t="str">
        <f t="shared" si="31"/>
        <v>MC</v>
      </c>
      <c r="N153" t="s">
        <v>251</v>
      </c>
      <c r="O153">
        <v>171</v>
      </c>
      <c r="P153">
        <v>1141</v>
      </c>
      <c r="S153" t="str">
        <f t="shared" si="32"/>
        <v>8427_Tous secteurs</v>
      </c>
      <c r="T153" t="s">
        <v>157</v>
      </c>
      <c r="U153" t="s">
        <v>71</v>
      </c>
      <c r="V153">
        <v>22052</v>
      </c>
      <c r="W153">
        <v>21538</v>
      </c>
      <c r="X153">
        <v>22002</v>
      </c>
      <c r="Y153">
        <v>22134</v>
      </c>
      <c r="Z153">
        <v>22153</v>
      </c>
      <c r="AA153">
        <v>22176</v>
      </c>
      <c r="AB153">
        <v>22455</v>
      </c>
      <c r="AC153">
        <v>22518</v>
      </c>
      <c r="AD153">
        <v>22883</v>
      </c>
      <c r="AE153">
        <v>23762</v>
      </c>
      <c r="AF153">
        <v>24180</v>
      </c>
      <c r="AG153">
        <v>100</v>
      </c>
      <c r="AH153" s="20">
        <f t="shared" si="33"/>
        <v>97.669145655722843</v>
      </c>
      <c r="AI153" s="20">
        <f t="shared" si="34"/>
        <v>99.773263196081984</v>
      </c>
      <c r="AJ153" s="20">
        <f t="shared" si="35"/>
        <v>100.37184835842554</v>
      </c>
      <c r="AK153" s="20">
        <f t="shared" si="36"/>
        <v>100.45800834391439</v>
      </c>
      <c r="AL153" s="20">
        <f t="shared" si="37"/>
        <v>100.56230727371667</v>
      </c>
      <c r="AM153" s="20">
        <f t="shared" si="38"/>
        <v>101.82749863957918</v>
      </c>
      <c r="AN153" s="20">
        <f t="shared" si="39"/>
        <v>102.11318701251587</v>
      </c>
      <c r="AO153" s="20">
        <f t="shared" si="40"/>
        <v>103.76836568111736</v>
      </c>
      <c r="AP153" s="20">
        <f t="shared" si="41"/>
        <v>107.75439869399601</v>
      </c>
      <c r="AQ153" s="20">
        <f t="shared" si="42"/>
        <v>109.64991837475058</v>
      </c>
    </row>
    <row r="154" spans="1:43" x14ac:dyDescent="0.35">
      <c r="A154" t="str">
        <f t="shared" si="30"/>
        <v>26_Fabrication de matériels de transport</v>
      </c>
      <c r="B154" t="s">
        <v>83</v>
      </c>
      <c r="C154" t="str">
        <f>INDEX(PDC!$F$1:$G$40,MATCH(URSSAF!D154,PDC!F:F,0),MATCH(PDC!$G$1,PDC!$F$1:$G$1,0))</f>
        <v>Fabrication de matériels de transport</v>
      </c>
      <c r="D154" t="s">
        <v>191</v>
      </c>
      <c r="E154" t="s">
        <v>236</v>
      </c>
      <c r="F154">
        <v>35</v>
      </c>
      <c r="G154">
        <v>1190</v>
      </c>
      <c r="J154" t="str">
        <f t="shared" si="29"/>
        <v>8401_Activités de services administratifs et de soutien</v>
      </c>
      <c r="K154" t="s">
        <v>101</v>
      </c>
      <c r="L154" t="str">
        <f>INDEX(PDC!$F$1:$G$40,MATCH(URSSAF!M154,PDC!F:F,0),MATCH(PDC!$G$1,PDC!$F$1:$G$1,0))</f>
        <v>Activités de services administratifs et de soutien</v>
      </c>
      <c r="M154" t="str">
        <f t="shared" si="31"/>
        <v>NZ</v>
      </c>
      <c r="N154" t="s">
        <v>252</v>
      </c>
      <c r="O154">
        <v>906</v>
      </c>
      <c r="P154">
        <v>9796</v>
      </c>
      <c r="S154" t="str">
        <f t="shared" si="32"/>
        <v>8427_Commerce</v>
      </c>
      <c r="T154" t="s">
        <v>157</v>
      </c>
      <c r="U154" t="s">
        <v>68</v>
      </c>
      <c r="V154">
        <v>4069</v>
      </c>
      <c r="W154">
        <v>3969</v>
      </c>
      <c r="X154">
        <v>3980</v>
      </c>
      <c r="Y154">
        <v>3986</v>
      </c>
      <c r="Z154">
        <v>3843</v>
      </c>
      <c r="AA154">
        <v>3841</v>
      </c>
      <c r="AB154">
        <v>3918</v>
      </c>
      <c r="AC154">
        <v>3862</v>
      </c>
      <c r="AD154">
        <v>3955</v>
      </c>
      <c r="AE154">
        <v>4055</v>
      </c>
      <c r="AF154">
        <v>4094</v>
      </c>
      <c r="AG154">
        <v>100</v>
      </c>
      <c r="AH154" s="20">
        <f t="shared" si="33"/>
        <v>97.542393708527896</v>
      </c>
      <c r="AI154" s="20">
        <f t="shared" si="34"/>
        <v>97.812730400589828</v>
      </c>
      <c r="AJ154" s="20">
        <f t="shared" si="35"/>
        <v>97.960186778078153</v>
      </c>
      <c r="AK154" s="20">
        <f t="shared" si="36"/>
        <v>94.445809781273041</v>
      </c>
      <c r="AL154" s="20">
        <f t="shared" si="37"/>
        <v>94.39665765544359</v>
      </c>
      <c r="AM154" s="20">
        <f t="shared" si="38"/>
        <v>96.289014499877126</v>
      </c>
      <c r="AN154" s="20">
        <f t="shared" si="39"/>
        <v>94.912754976652735</v>
      </c>
      <c r="AO154" s="20">
        <f t="shared" si="40"/>
        <v>97.198328827721795</v>
      </c>
      <c r="AP154" s="20">
        <f t="shared" si="41"/>
        <v>99.655935119193899</v>
      </c>
      <c r="AQ154" s="20">
        <f t="shared" si="42"/>
        <v>100.61440157286803</v>
      </c>
    </row>
    <row r="155" spans="1:43" x14ac:dyDescent="0.35">
      <c r="A155" t="str">
        <f t="shared" si="30"/>
        <v>26_Autres industries manufacturières ; réparation et installation de machines et d'équipements</v>
      </c>
      <c r="B155" t="s">
        <v>83</v>
      </c>
      <c r="C155" t="str">
        <f>INDEX(PDC!$F$1:$G$40,MATCH(URSSAF!D155,PDC!F:F,0),MATCH(PDC!$G$1,PDC!$F$1:$G$1,0))</f>
        <v>Autres industries manufacturières ; réparation et installation de machines et d'équipements</v>
      </c>
      <c r="D155" t="s">
        <v>192</v>
      </c>
      <c r="E155" t="s">
        <v>237</v>
      </c>
      <c r="F155">
        <v>237</v>
      </c>
      <c r="G155">
        <v>3368</v>
      </c>
      <c r="J155" t="str">
        <f t="shared" si="29"/>
        <v>8401_Administration publique</v>
      </c>
      <c r="K155" t="s">
        <v>101</v>
      </c>
      <c r="L155" t="str">
        <f>INDEX(PDC!$F$1:$G$40,MATCH(URSSAF!M155,PDC!F:F,0),MATCH(PDC!$G$1,PDC!$F$1:$G$1,0))</f>
        <v>Administration publique</v>
      </c>
      <c r="M155" t="str">
        <f t="shared" si="31"/>
        <v>OZ</v>
      </c>
      <c r="N155" t="s">
        <v>253</v>
      </c>
      <c r="O155">
        <v>16</v>
      </c>
      <c r="P155">
        <v>1292</v>
      </c>
      <c r="S155" t="str">
        <f t="shared" si="32"/>
        <v>8427_Construction</v>
      </c>
      <c r="T155" t="s">
        <v>157</v>
      </c>
      <c r="U155" t="s">
        <v>270</v>
      </c>
      <c r="V155">
        <v>2470</v>
      </c>
      <c r="W155">
        <v>2407</v>
      </c>
      <c r="X155">
        <v>2436</v>
      </c>
      <c r="Y155">
        <v>2352</v>
      </c>
      <c r="Z155">
        <v>2403</v>
      </c>
      <c r="AA155">
        <v>2356</v>
      </c>
      <c r="AB155">
        <v>2124</v>
      </c>
      <c r="AC155">
        <v>1870</v>
      </c>
      <c r="AD155">
        <v>1847</v>
      </c>
      <c r="AE155">
        <v>1827</v>
      </c>
      <c r="AF155">
        <v>1864</v>
      </c>
      <c r="AG155">
        <v>100</v>
      </c>
      <c r="AH155" s="20">
        <f t="shared" si="33"/>
        <v>97.449392712550605</v>
      </c>
      <c r="AI155" s="20">
        <f t="shared" si="34"/>
        <v>98.623481781376512</v>
      </c>
      <c r="AJ155" s="20">
        <f t="shared" si="35"/>
        <v>95.222672064777328</v>
      </c>
      <c r="AK155" s="20">
        <f t="shared" si="36"/>
        <v>97.287449392712546</v>
      </c>
      <c r="AL155" s="20">
        <f t="shared" si="37"/>
        <v>95.384615384615387</v>
      </c>
      <c r="AM155" s="20">
        <f t="shared" si="38"/>
        <v>85.991902834008101</v>
      </c>
      <c r="AN155" s="20">
        <f t="shared" si="39"/>
        <v>75.708502024291505</v>
      </c>
      <c r="AO155" s="20">
        <f t="shared" si="40"/>
        <v>74.777327935222672</v>
      </c>
      <c r="AP155" s="20">
        <f t="shared" si="41"/>
        <v>73.967611336032391</v>
      </c>
      <c r="AQ155" s="20">
        <f t="shared" si="42"/>
        <v>75.465587044534416</v>
      </c>
    </row>
    <row r="156" spans="1:43" x14ac:dyDescent="0.35">
      <c r="A156" t="str">
        <f t="shared" si="30"/>
        <v>26_Production et distribution d'électricité, de gaz, de vapeur et d'air conditionné</v>
      </c>
      <c r="B156" t="s">
        <v>83</v>
      </c>
      <c r="C156" t="str">
        <f>INDEX(PDC!$F$1:$G$40,MATCH(URSSAF!D156,PDC!F:F,0),MATCH(PDC!$G$1,PDC!$F$1:$G$1,0))</f>
        <v>Production et distribution d'électricité, de gaz, de vapeur et d'air conditionné</v>
      </c>
      <c r="D156" t="s">
        <v>193</v>
      </c>
      <c r="E156" t="s">
        <v>238</v>
      </c>
      <c r="F156">
        <v>54</v>
      </c>
      <c r="G156">
        <v>2878</v>
      </c>
      <c r="J156" t="str">
        <f t="shared" si="29"/>
        <v>8401_Enseignement</v>
      </c>
      <c r="K156" t="s">
        <v>101</v>
      </c>
      <c r="L156" t="str">
        <f>INDEX(PDC!$F$1:$G$40,MATCH(URSSAF!M156,PDC!F:F,0),MATCH(PDC!$G$1,PDC!$F$1:$G$1,0))</f>
        <v>Enseignement</v>
      </c>
      <c r="M156" t="str">
        <f t="shared" si="31"/>
        <v>PZ</v>
      </c>
      <c r="N156" t="s">
        <v>254</v>
      </c>
      <c r="O156">
        <v>168</v>
      </c>
      <c r="P156">
        <v>1444</v>
      </c>
      <c r="S156" t="str">
        <f t="shared" si="32"/>
        <v>8427_Industrie</v>
      </c>
      <c r="T156" t="s">
        <v>157</v>
      </c>
      <c r="U156" t="s">
        <v>66</v>
      </c>
      <c r="V156">
        <v>6552</v>
      </c>
      <c r="W156">
        <v>6158</v>
      </c>
      <c r="X156">
        <v>6160</v>
      </c>
      <c r="Y156">
        <v>6193</v>
      </c>
      <c r="Z156">
        <v>6255</v>
      </c>
      <c r="AA156">
        <v>6233</v>
      </c>
      <c r="AB156">
        <v>6399</v>
      </c>
      <c r="AC156">
        <v>6472</v>
      </c>
      <c r="AD156">
        <v>6532</v>
      </c>
      <c r="AE156">
        <v>6708</v>
      </c>
      <c r="AF156">
        <v>6984</v>
      </c>
      <c r="AG156">
        <v>100</v>
      </c>
      <c r="AH156" s="20">
        <f t="shared" si="33"/>
        <v>93.986568986568983</v>
      </c>
      <c r="AI156" s="20">
        <f t="shared" si="34"/>
        <v>94.017094017094024</v>
      </c>
      <c r="AJ156" s="20">
        <f t="shared" si="35"/>
        <v>94.520757020757017</v>
      </c>
      <c r="AK156" s="20">
        <f t="shared" si="36"/>
        <v>95.467032967032964</v>
      </c>
      <c r="AL156" s="20">
        <f t="shared" si="37"/>
        <v>95.131257631257625</v>
      </c>
      <c r="AM156" s="20">
        <f t="shared" si="38"/>
        <v>97.664835164835168</v>
      </c>
      <c r="AN156" s="20">
        <f t="shared" si="39"/>
        <v>98.778998778998783</v>
      </c>
      <c r="AO156" s="20">
        <f t="shared" si="40"/>
        <v>99.694749694749689</v>
      </c>
      <c r="AP156" s="20">
        <f t="shared" si="41"/>
        <v>102.38095238095238</v>
      </c>
      <c r="AQ156" s="20">
        <f t="shared" si="42"/>
        <v>106.5934065934066</v>
      </c>
    </row>
    <row r="157" spans="1:43" x14ac:dyDescent="0.35">
      <c r="A157" t="str">
        <f t="shared" si="30"/>
        <v>26_Production et distribution d'eau ; assainissement, gestion des déchets et dépollution</v>
      </c>
      <c r="B157" t="s">
        <v>83</v>
      </c>
      <c r="C157" t="str">
        <f>INDEX(PDC!$F$1:$G$40,MATCH(URSSAF!D157,PDC!F:F,0),MATCH(PDC!$G$1,PDC!$F$1:$G$1,0))</f>
        <v>Production et distribution d'eau ; assainissement, gestion des déchets et dépollution</v>
      </c>
      <c r="D157" t="s">
        <v>194</v>
      </c>
      <c r="E157" t="s">
        <v>239</v>
      </c>
      <c r="F157">
        <v>68</v>
      </c>
      <c r="G157">
        <v>1292</v>
      </c>
      <c r="J157" t="str">
        <f t="shared" si="29"/>
        <v>8401_Activités pour la santé humaine</v>
      </c>
      <c r="K157" t="s">
        <v>101</v>
      </c>
      <c r="L157" t="str">
        <f>INDEX(PDC!$F$1:$G$40,MATCH(URSSAF!M157,PDC!F:F,0),MATCH(PDC!$G$1,PDC!$F$1:$G$1,0))</f>
        <v>Activités pour la santé humaine</v>
      </c>
      <c r="M157" t="str">
        <f t="shared" si="31"/>
        <v>QA</v>
      </c>
      <c r="N157" t="s">
        <v>255</v>
      </c>
      <c r="O157">
        <v>318</v>
      </c>
      <c r="P157">
        <v>2320</v>
      </c>
      <c r="S157" t="str">
        <f t="shared" si="32"/>
        <v>8427_Services</v>
      </c>
      <c r="T157" t="s">
        <v>157</v>
      </c>
      <c r="U157" t="s">
        <v>67</v>
      </c>
      <c r="V157">
        <v>8961</v>
      </c>
      <c r="W157">
        <v>9004</v>
      </c>
      <c r="X157">
        <v>9426</v>
      </c>
      <c r="Y157">
        <v>9603</v>
      </c>
      <c r="Z157">
        <v>9652</v>
      </c>
      <c r="AA157">
        <v>9746</v>
      </c>
      <c r="AB157">
        <v>10014</v>
      </c>
      <c r="AC157">
        <v>10314</v>
      </c>
      <c r="AD157">
        <v>10549</v>
      </c>
      <c r="AE157">
        <v>11172</v>
      </c>
      <c r="AF157">
        <v>11238</v>
      </c>
      <c r="AG157">
        <v>100</v>
      </c>
      <c r="AH157" s="20">
        <f t="shared" si="33"/>
        <v>100.47985715879923</v>
      </c>
      <c r="AI157" s="20">
        <f t="shared" si="34"/>
        <v>105.18915299631738</v>
      </c>
      <c r="AJ157" s="20">
        <f t="shared" si="35"/>
        <v>107.16437897556077</v>
      </c>
      <c r="AK157" s="20">
        <f t="shared" si="36"/>
        <v>107.71119294721571</v>
      </c>
      <c r="AL157" s="20">
        <f t="shared" si="37"/>
        <v>108.76018301528848</v>
      </c>
      <c r="AM157" s="20">
        <f t="shared" si="38"/>
        <v>111.75092065617676</v>
      </c>
      <c r="AN157" s="20">
        <f t="shared" si="39"/>
        <v>115.09876129896217</v>
      </c>
      <c r="AO157" s="20">
        <f t="shared" si="40"/>
        <v>117.72123646914407</v>
      </c>
      <c r="AP157" s="20">
        <f t="shared" si="41"/>
        <v>124.67358553732842</v>
      </c>
      <c r="AQ157" s="20">
        <f t="shared" si="42"/>
        <v>125.41011047874122</v>
      </c>
    </row>
    <row r="158" spans="1:43" x14ac:dyDescent="0.35">
      <c r="A158" t="str">
        <f t="shared" si="30"/>
        <v xml:space="preserve">26_Construction </v>
      </c>
      <c r="B158" t="s">
        <v>83</v>
      </c>
      <c r="C158" t="str">
        <f>INDEX(PDC!$F$1:$G$40,MATCH(URSSAF!D158,PDC!F:F,0),MATCH(PDC!$G$1,PDC!$F$1:$G$1,0))</f>
        <v xml:space="preserve">Construction </v>
      </c>
      <c r="D158" t="s">
        <v>195</v>
      </c>
      <c r="E158" t="s">
        <v>240</v>
      </c>
      <c r="F158">
        <v>1912</v>
      </c>
      <c r="G158">
        <v>11650</v>
      </c>
      <c r="J158" t="str">
        <f t="shared" si="29"/>
        <v>8401_Hébergement médico-social et social et action sociale sans hébergement</v>
      </c>
      <c r="K158" t="s">
        <v>101</v>
      </c>
      <c r="L158" t="str">
        <f>INDEX(PDC!$F$1:$G$40,MATCH(URSSAF!M158,PDC!F:F,0),MATCH(PDC!$G$1,PDC!$F$1:$G$1,0))</f>
        <v>Hébergement médico-social et social et action sociale sans hébergement</v>
      </c>
      <c r="M158" t="str">
        <f t="shared" si="31"/>
        <v>QB</v>
      </c>
      <c r="N158" t="s">
        <v>256</v>
      </c>
      <c r="O158">
        <v>187</v>
      </c>
      <c r="P158">
        <v>4946</v>
      </c>
      <c r="S158" t="str">
        <f t="shared" si="32"/>
        <v>8428_Tous secteurs</v>
      </c>
      <c r="T158" t="s">
        <v>159</v>
      </c>
      <c r="U158" t="s">
        <v>71</v>
      </c>
      <c r="V158">
        <v>147815</v>
      </c>
      <c r="W158">
        <v>142245</v>
      </c>
      <c r="X158">
        <v>143658</v>
      </c>
      <c r="Y158">
        <v>143297</v>
      </c>
      <c r="Z158">
        <v>142627</v>
      </c>
      <c r="AA158">
        <v>140845</v>
      </c>
      <c r="AB158">
        <v>138545</v>
      </c>
      <c r="AC158">
        <v>139155</v>
      </c>
      <c r="AD158">
        <v>139701</v>
      </c>
      <c r="AE158">
        <v>142723</v>
      </c>
      <c r="AF158">
        <v>142195</v>
      </c>
      <c r="AG158">
        <v>100</v>
      </c>
      <c r="AH158" s="20">
        <f t="shared" si="33"/>
        <v>96.231776206744911</v>
      </c>
      <c r="AI158" s="20">
        <f t="shared" si="34"/>
        <v>97.187700842269052</v>
      </c>
      <c r="AJ158" s="20">
        <f t="shared" si="35"/>
        <v>96.943476643101178</v>
      </c>
      <c r="AK158" s="20">
        <f t="shared" si="36"/>
        <v>96.490207353786829</v>
      </c>
      <c r="AL158" s="20">
        <f t="shared" si="37"/>
        <v>95.28464634847613</v>
      </c>
      <c r="AM158" s="20">
        <f t="shared" si="38"/>
        <v>93.728647295605995</v>
      </c>
      <c r="AN158" s="20">
        <f t="shared" si="39"/>
        <v>94.141325305280247</v>
      </c>
      <c r="AO158" s="20">
        <f t="shared" si="40"/>
        <v>94.510705950005075</v>
      </c>
      <c r="AP158" s="20">
        <f t="shared" si="41"/>
        <v>96.555153401210973</v>
      </c>
      <c r="AQ158" s="20">
        <f t="shared" si="42"/>
        <v>96.197950140378168</v>
      </c>
    </row>
    <row r="159" spans="1:43" x14ac:dyDescent="0.35">
      <c r="A159" t="str">
        <f t="shared" si="30"/>
        <v>26_Commerce ; réparation d'automobiles et de motocycles</v>
      </c>
      <c r="B159" t="s">
        <v>83</v>
      </c>
      <c r="C159" t="str">
        <f>INDEX(PDC!$F$1:$G$40,MATCH(URSSAF!D159,PDC!F:F,0),MATCH(PDC!$G$1,PDC!$F$1:$G$1,0))</f>
        <v>Commerce ; réparation d'automobiles et de motocycles</v>
      </c>
      <c r="D159" t="s">
        <v>196</v>
      </c>
      <c r="E159" t="s">
        <v>241</v>
      </c>
      <c r="F159">
        <v>3643</v>
      </c>
      <c r="G159">
        <v>23929</v>
      </c>
      <c r="J159" t="str">
        <f t="shared" si="29"/>
        <v>8401_Arts, spectacles et activités récréatives</v>
      </c>
      <c r="K159" t="s">
        <v>101</v>
      </c>
      <c r="L159" t="str">
        <f>INDEX(PDC!$F$1:$G$40,MATCH(URSSAF!M159,PDC!F:F,0),MATCH(PDC!$G$1,PDC!$F$1:$G$1,0))</f>
        <v>Arts, spectacles et activités récréatives</v>
      </c>
      <c r="M159" t="str">
        <f t="shared" si="31"/>
        <v>RZ</v>
      </c>
      <c r="N159" t="s">
        <v>257</v>
      </c>
      <c r="O159">
        <v>345</v>
      </c>
      <c r="P159">
        <v>1073</v>
      </c>
      <c r="S159" t="str">
        <f t="shared" si="32"/>
        <v>8428_Commerce</v>
      </c>
      <c r="T159" t="s">
        <v>159</v>
      </c>
      <c r="U159" t="s">
        <v>68</v>
      </c>
      <c r="V159">
        <v>22331</v>
      </c>
      <c r="W159">
        <v>23296</v>
      </c>
      <c r="X159">
        <v>23143</v>
      </c>
      <c r="Y159">
        <v>23010</v>
      </c>
      <c r="Z159">
        <v>22668</v>
      </c>
      <c r="AA159">
        <v>22161</v>
      </c>
      <c r="AB159">
        <v>21462</v>
      </c>
      <c r="AC159">
        <v>21649</v>
      </c>
      <c r="AD159">
        <v>21965</v>
      </c>
      <c r="AE159">
        <v>22591</v>
      </c>
      <c r="AF159">
        <v>22564</v>
      </c>
      <c r="AG159">
        <v>100</v>
      </c>
      <c r="AH159" s="20">
        <f t="shared" si="33"/>
        <v>104.32134700640366</v>
      </c>
      <c r="AI159" s="20">
        <f t="shared" si="34"/>
        <v>103.6362007970982</v>
      </c>
      <c r="AJ159" s="20">
        <f t="shared" si="35"/>
        <v>103.0406161837804</v>
      </c>
      <c r="AK159" s="20">
        <f t="shared" si="36"/>
        <v>101.50911289239174</v>
      </c>
      <c r="AL159" s="20">
        <f t="shared" si="37"/>
        <v>99.238726434105061</v>
      </c>
      <c r="AM159" s="20">
        <f t="shared" si="38"/>
        <v>96.108548654337014</v>
      </c>
      <c r="AN159" s="20">
        <f t="shared" si="39"/>
        <v>96.945949576821462</v>
      </c>
      <c r="AO159" s="20">
        <f t="shared" si="40"/>
        <v>98.361022793426173</v>
      </c>
      <c r="AP159" s="20">
        <f t="shared" si="41"/>
        <v>101.16430074783932</v>
      </c>
      <c r="AQ159" s="20">
        <f t="shared" si="42"/>
        <v>101.04339259325602</v>
      </c>
    </row>
    <row r="160" spans="1:43" x14ac:dyDescent="0.35">
      <c r="A160" t="str">
        <f t="shared" si="30"/>
        <v xml:space="preserve">26_Transports et entreposage </v>
      </c>
      <c r="B160" t="s">
        <v>83</v>
      </c>
      <c r="C160" t="str">
        <f>INDEX(PDC!$F$1:$G$40,MATCH(URSSAF!D160,PDC!F:F,0),MATCH(PDC!$G$1,PDC!$F$1:$G$1,0))</f>
        <v xml:space="preserve">Transports et entreposage </v>
      </c>
      <c r="D160" t="s">
        <v>197</v>
      </c>
      <c r="E160" t="s">
        <v>242</v>
      </c>
      <c r="F160">
        <v>518</v>
      </c>
      <c r="G160">
        <v>12009</v>
      </c>
      <c r="J160" t="str">
        <f t="shared" si="29"/>
        <v xml:space="preserve">8401_Autres activités de services </v>
      </c>
      <c r="K160" t="s">
        <v>101</v>
      </c>
      <c r="L160" t="str">
        <f>INDEX(PDC!$F$1:$G$40,MATCH(URSSAF!M160,PDC!F:F,0),MATCH(PDC!$G$1,PDC!$F$1:$G$1,0))</f>
        <v xml:space="preserve">Autres activités de services </v>
      </c>
      <c r="M160" t="str">
        <f t="shared" si="31"/>
        <v>SZ</v>
      </c>
      <c r="N160" t="s">
        <v>258</v>
      </c>
      <c r="O160">
        <v>586</v>
      </c>
      <c r="P160">
        <v>2514</v>
      </c>
      <c r="S160" t="str">
        <f t="shared" si="32"/>
        <v>8428_Construction</v>
      </c>
      <c r="T160" t="s">
        <v>159</v>
      </c>
      <c r="U160" t="s">
        <v>270</v>
      </c>
      <c r="V160">
        <v>13375</v>
      </c>
      <c r="W160">
        <v>12491</v>
      </c>
      <c r="X160">
        <v>12473</v>
      </c>
      <c r="Y160">
        <v>12218</v>
      </c>
      <c r="Z160">
        <v>12290</v>
      </c>
      <c r="AA160">
        <v>12052</v>
      </c>
      <c r="AB160">
        <v>11435</v>
      </c>
      <c r="AC160">
        <v>10805</v>
      </c>
      <c r="AD160">
        <v>10758</v>
      </c>
      <c r="AE160">
        <v>11046</v>
      </c>
      <c r="AF160">
        <v>11200</v>
      </c>
      <c r="AG160">
        <v>100</v>
      </c>
      <c r="AH160" s="20">
        <f t="shared" si="33"/>
        <v>93.390654205607476</v>
      </c>
      <c r="AI160" s="20">
        <f t="shared" si="34"/>
        <v>93.256074766355141</v>
      </c>
      <c r="AJ160" s="20">
        <f t="shared" si="35"/>
        <v>91.349532710280371</v>
      </c>
      <c r="AK160" s="20">
        <f t="shared" si="36"/>
        <v>91.887850467289724</v>
      </c>
      <c r="AL160" s="20">
        <f t="shared" si="37"/>
        <v>90.108411214953264</v>
      </c>
      <c r="AM160" s="20">
        <f t="shared" si="38"/>
        <v>85.495327102803742</v>
      </c>
      <c r="AN160" s="20">
        <f t="shared" si="39"/>
        <v>80.785046728971963</v>
      </c>
      <c r="AO160" s="20">
        <f t="shared" si="40"/>
        <v>80.433644859813086</v>
      </c>
      <c r="AP160" s="20">
        <f t="shared" si="41"/>
        <v>82.586915887850466</v>
      </c>
      <c r="AQ160" s="20">
        <f t="shared" si="42"/>
        <v>83.738317757009341</v>
      </c>
    </row>
    <row r="161" spans="1:43" x14ac:dyDescent="0.35">
      <c r="A161" t="str">
        <f t="shared" si="30"/>
        <v>26_Hébergement et restauration</v>
      </c>
      <c r="B161" t="s">
        <v>83</v>
      </c>
      <c r="C161" t="str">
        <f>INDEX(PDC!$F$1:$G$40,MATCH(URSSAF!D161,PDC!F:F,0),MATCH(PDC!$G$1,PDC!$F$1:$G$1,0))</f>
        <v>Hébergement et restauration</v>
      </c>
      <c r="D161" t="s">
        <v>198</v>
      </c>
      <c r="E161" t="s">
        <v>243</v>
      </c>
      <c r="F161">
        <v>1371</v>
      </c>
      <c r="G161">
        <v>6574</v>
      </c>
      <c r="J161" t="str">
        <f t="shared" si="29"/>
        <v>8402_Tous secteurs</v>
      </c>
      <c r="K161" t="s">
        <v>103</v>
      </c>
      <c r="L161" t="str">
        <f>INDEX(PDC!$F$1:$G$40,MATCH(URSSAF!M161,PDC!F:F,0),MATCH(PDC!$G$1,PDC!$F$1:$G$1,0))</f>
        <v>Tous secteurs</v>
      </c>
      <c r="M161" t="s">
        <v>71</v>
      </c>
      <c r="N161" t="s">
        <v>71</v>
      </c>
      <c r="O161">
        <v>3820</v>
      </c>
      <c r="P161">
        <v>23683</v>
      </c>
      <c r="S161" t="str">
        <f t="shared" si="32"/>
        <v>8428_Industrie</v>
      </c>
      <c r="T161" t="s">
        <v>159</v>
      </c>
      <c r="U161" t="s">
        <v>66</v>
      </c>
      <c r="V161">
        <v>39010</v>
      </c>
      <c r="W161">
        <v>35713</v>
      </c>
      <c r="X161">
        <v>35010</v>
      </c>
      <c r="Y161">
        <v>35004</v>
      </c>
      <c r="Z161">
        <v>34754</v>
      </c>
      <c r="AA161">
        <v>34156</v>
      </c>
      <c r="AB161">
        <v>33911</v>
      </c>
      <c r="AC161">
        <v>33434</v>
      </c>
      <c r="AD161">
        <v>33433</v>
      </c>
      <c r="AE161">
        <v>33520</v>
      </c>
      <c r="AF161">
        <v>33608</v>
      </c>
      <c r="AG161">
        <v>100</v>
      </c>
      <c r="AH161" s="20">
        <f t="shared" si="33"/>
        <v>91.548320943347861</v>
      </c>
      <c r="AI161" s="20">
        <f t="shared" si="34"/>
        <v>89.746218918226091</v>
      </c>
      <c r="AJ161" s="20">
        <f t="shared" si="35"/>
        <v>89.73083824660344</v>
      </c>
      <c r="AK161" s="20">
        <f t="shared" si="36"/>
        <v>89.08997692899257</v>
      </c>
      <c r="AL161" s="20">
        <f t="shared" si="37"/>
        <v>87.557036657267361</v>
      </c>
      <c r="AM161" s="20">
        <f t="shared" si="38"/>
        <v>86.928992566008716</v>
      </c>
      <c r="AN161" s="20">
        <f t="shared" si="39"/>
        <v>85.706229172007184</v>
      </c>
      <c r="AO161" s="20">
        <f t="shared" si="40"/>
        <v>85.70366572673673</v>
      </c>
      <c r="AP161" s="20">
        <f t="shared" si="41"/>
        <v>85.926685465265322</v>
      </c>
      <c r="AQ161" s="20">
        <f t="shared" si="42"/>
        <v>86.152268649064339</v>
      </c>
    </row>
    <row r="162" spans="1:43" x14ac:dyDescent="0.35">
      <c r="A162" t="str">
        <f t="shared" si="30"/>
        <v>26_Edition, audiovisuel et diffusion</v>
      </c>
      <c r="B162" t="s">
        <v>83</v>
      </c>
      <c r="C162" t="str">
        <f>INDEX(PDC!$F$1:$G$40,MATCH(URSSAF!D162,PDC!F:F,0),MATCH(PDC!$G$1,PDC!$F$1:$G$1,0))</f>
        <v>Edition, audiovisuel et diffusion</v>
      </c>
      <c r="D162" t="s">
        <v>199</v>
      </c>
      <c r="E162" t="s">
        <v>244</v>
      </c>
      <c r="F162">
        <v>120</v>
      </c>
      <c r="G162">
        <v>753</v>
      </c>
      <c r="J162" t="str">
        <f t="shared" si="29"/>
        <v xml:space="preserve">8402_Industries extractives </v>
      </c>
      <c r="K162" t="s">
        <v>103</v>
      </c>
      <c r="L162" t="str">
        <f>INDEX(PDC!$F$1:$G$40,MATCH(URSSAF!M162,PDC!F:F,0),MATCH(PDC!$G$1,PDC!$F$1:$G$1,0))</f>
        <v xml:space="preserve">Industries extractives </v>
      </c>
      <c r="M162" t="str">
        <f t="shared" si="31"/>
        <v>BZ</v>
      </c>
      <c r="N162" t="s">
        <v>225</v>
      </c>
      <c r="O162">
        <v>10</v>
      </c>
      <c r="P162">
        <v>54</v>
      </c>
      <c r="S162" t="str">
        <f t="shared" si="32"/>
        <v>8428_Services</v>
      </c>
      <c r="T162" t="s">
        <v>159</v>
      </c>
      <c r="U162" t="s">
        <v>67</v>
      </c>
      <c r="V162">
        <v>73099</v>
      </c>
      <c r="W162">
        <v>70745</v>
      </c>
      <c r="X162">
        <v>73032</v>
      </c>
      <c r="Y162">
        <v>73065</v>
      </c>
      <c r="Z162">
        <v>72915</v>
      </c>
      <c r="AA162">
        <v>72476</v>
      </c>
      <c r="AB162">
        <v>71737</v>
      </c>
      <c r="AC162">
        <v>73267</v>
      </c>
      <c r="AD162">
        <v>73545</v>
      </c>
      <c r="AE162">
        <v>75566</v>
      </c>
      <c r="AF162">
        <v>74823</v>
      </c>
      <c r="AG162">
        <v>100</v>
      </c>
      <c r="AH162" s="20">
        <f t="shared" si="33"/>
        <v>96.779709708751142</v>
      </c>
      <c r="AI162" s="20">
        <f t="shared" si="34"/>
        <v>99.908343479390965</v>
      </c>
      <c r="AJ162" s="20">
        <f t="shared" si="35"/>
        <v>99.953487735810342</v>
      </c>
      <c r="AK162" s="20">
        <f t="shared" si="36"/>
        <v>99.748286570267723</v>
      </c>
      <c r="AL162" s="20">
        <f t="shared" si="37"/>
        <v>99.147731159112979</v>
      </c>
      <c r="AM162" s="20">
        <f t="shared" si="38"/>
        <v>98.136773416873012</v>
      </c>
      <c r="AN162" s="20">
        <f t="shared" si="39"/>
        <v>100.22982530540773</v>
      </c>
      <c r="AO162" s="20">
        <f t="shared" si="40"/>
        <v>100.61013146554673</v>
      </c>
      <c r="AP162" s="20">
        <f t="shared" si="41"/>
        <v>103.37487516929096</v>
      </c>
      <c r="AQ162" s="20">
        <f t="shared" si="42"/>
        <v>102.35844539596985</v>
      </c>
    </row>
    <row r="163" spans="1:43" x14ac:dyDescent="0.35">
      <c r="A163" t="str">
        <f t="shared" si="30"/>
        <v>26_Télécommunications</v>
      </c>
      <c r="B163" t="s">
        <v>83</v>
      </c>
      <c r="C163" t="str">
        <f>INDEX(PDC!$F$1:$G$40,MATCH(URSSAF!D163,PDC!F:F,0),MATCH(PDC!$G$1,PDC!$F$1:$G$1,0))</f>
        <v>Télécommunications</v>
      </c>
      <c r="D163" t="s">
        <v>200</v>
      </c>
      <c r="E163" t="s">
        <v>245</v>
      </c>
      <c r="F163">
        <v>24</v>
      </c>
      <c r="G163">
        <v>616</v>
      </c>
      <c r="J163" t="str">
        <f t="shared" si="29"/>
        <v>8402_Fabrication de denrées alimentaires, de boissons et de produits à base de tabac</v>
      </c>
      <c r="K163" t="s">
        <v>103</v>
      </c>
      <c r="L163" t="str">
        <f>INDEX(PDC!$F$1:$G$40,MATCH(URSSAF!M163,PDC!F:F,0),MATCH(PDC!$G$1,PDC!$F$1:$G$1,0))</f>
        <v>Fabrication de denrées alimentaires, de boissons et de produits à base de tabac</v>
      </c>
      <c r="M163" t="str">
        <f t="shared" si="31"/>
        <v>CA</v>
      </c>
      <c r="N163" t="s">
        <v>226</v>
      </c>
      <c r="O163">
        <v>143</v>
      </c>
      <c r="P163">
        <v>907</v>
      </c>
      <c r="S163" t="str">
        <f t="shared" si="32"/>
        <v>8429_Tous secteurs</v>
      </c>
      <c r="T163" t="s">
        <v>161</v>
      </c>
      <c r="U163" t="s">
        <v>71</v>
      </c>
      <c r="V163">
        <v>5762</v>
      </c>
      <c r="W163">
        <v>5880</v>
      </c>
      <c r="X163">
        <v>5834</v>
      </c>
      <c r="Y163">
        <v>5819</v>
      </c>
      <c r="Z163">
        <v>5719</v>
      </c>
      <c r="AA163">
        <v>5658</v>
      </c>
      <c r="AB163">
        <v>5618</v>
      </c>
      <c r="AC163">
        <v>5733</v>
      </c>
      <c r="AD163">
        <v>5828</v>
      </c>
      <c r="AE163">
        <v>5865</v>
      </c>
      <c r="AF163">
        <v>5950</v>
      </c>
      <c r="AG163">
        <v>100</v>
      </c>
      <c r="AH163" s="20">
        <f t="shared" si="33"/>
        <v>102.04790003471017</v>
      </c>
      <c r="AI163" s="20">
        <f t="shared" si="34"/>
        <v>101.249566122874</v>
      </c>
      <c r="AJ163" s="20">
        <f t="shared" si="35"/>
        <v>100.98923984727526</v>
      </c>
      <c r="AK163" s="20">
        <f t="shared" si="36"/>
        <v>99.253731343283576</v>
      </c>
      <c r="AL163" s="20">
        <f t="shared" si="37"/>
        <v>98.195071155848666</v>
      </c>
      <c r="AM163" s="20">
        <f t="shared" si="38"/>
        <v>97.500867754251999</v>
      </c>
      <c r="AN163" s="20">
        <f t="shared" si="39"/>
        <v>99.496702533842409</v>
      </c>
      <c r="AO163" s="20">
        <f t="shared" si="40"/>
        <v>101.1454356126345</v>
      </c>
      <c r="AP163" s="20">
        <f t="shared" si="41"/>
        <v>101.78757375911142</v>
      </c>
      <c r="AQ163" s="20">
        <f t="shared" si="42"/>
        <v>103.26275598750433</v>
      </c>
    </row>
    <row r="164" spans="1:43" x14ac:dyDescent="0.35">
      <c r="A164" t="str">
        <f t="shared" si="30"/>
        <v>26_Activités informatiques et services d'information</v>
      </c>
      <c r="B164" t="s">
        <v>83</v>
      </c>
      <c r="C164" t="str">
        <f>INDEX(PDC!$F$1:$G$40,MATCH(URSSAF!D164,PDC!F:F,0),MATCH(PDC!$G$1,PDC!$F$1:$G$1,0))</f>
        <v>Activités informatiques et services d'information</v>
      </c>
      <c r="D164" t="s">
        <v>201</v>
      </c>
      <c r="E164" t="s">
        <v>246</v>
      </c>
      <c r="F164">
        <v>136</v>
      </c>
      <c r="G164">
        <v>934</v>
      </c>
      <c r="J164" t="str">
        <f t="shared" si="29"/>
        <v>8402_Fabrication de textiles, industries de l'habillement, industrie du cuir et de la chaussure</v>
      </c>
      <c r="K164" t="s">
        <v>103</v>
      </c>
      <c r="L164" t="str">
        <f>INDEX(PDC!$F$1:$G$40,MATCH(URSSAF!M164,PDC!F:F,0),MATCH(PDC!$G$1,PDC!$F$1:$G$1,0))</f>
        <v>Fabrication de textiles, industries de l'habillement, industrie du cuir et de la chaussure</v>
      </c>
      <c r="M164" t="str">
        <f t="shared" si="31"/>
        <v>CB</v>
      </c>
      <c r="N164" t="s">
        <v>227</v>
      </c>
      <c r="O164">
        <v>17</v>
      </c>
      <c r="P164">
        <v>360</v>
      </c>
      <c r="S164" t="str">
        <f t="shared" si="32"/>
        <v>8429_Commerce</v>
      </c>
      <c r="T164" t="s">
        <v>161</v>
      </c>
      <c r="U164" t="s">
        <v>68</v>
      </c>
      <c r="V164">
        <v>1379</v>
      </c>
      <c r="W164">
        <v>1407</v>
      </c>
      <c r="X164">
        <v>1375</v>
      </c>
      <c r="Y164">
        <v>1346</v>
      </c>
      <c r="Z164">
        <v>1327</v>
      </c>
      <c r="AA164">
        <v>1281</v>
      </c>
      <c r="AB164">
        <v>1312</v>
      </c>
      <c r="AC164">
        <v>1337</v>
      </c>
      <c r="AD164">
        <v>1441</v>
      </c>
      <c r="AE164">
        <v>1368</v>
      </c>
      <c r="AF164">
        <v>1389</v>
      </c>
      <c r="AG164">
        <v>100</v>
      </c>
      <c r="AH164" s="20">
        <f t="shared" si="33"/>
        <v>102.03045685279187</v>
      </c>
      <c r="AI164" s="20">
        <f t="shared" si="34"/>
        <v>99.709934735315443</v>
      </c>
      <c r="AJ164" s="20">
        <f t="shared" si="35"/>
        <v>97.606961566352425</v>
      </c>
      <c r="AK164" s="20">
        <f t="shared" si="36"/>
        <v>96.229151559100799</v>
      </c>
      <c r="AL164" s="20">
        <f t="shared" si="37"/>
        <v>92.89340101522842</v>
      </c>
      <c r="AM164" s="20">
        <f t="shared" si="38"/>
        <v>95.141406816533717</v>
      </c>
      <c r="AN164" s="20">
        <f t="shared" si="39"/>
        <v>96.954314720812178</v>
      </c>
      <c r="AO164" s="20">
        <f t="shared" si="40"/>
        <v>104.49601160261059</v>
      </c>
      <c r="AP164" s="20">
        <f t="shared" si="41"/>
        <v>99.202320522117475</v>
      </c>
      <c r="AQ164" s="20">
        <f t="shared" si="42"/>
        <v>100.72516316171138</v>
      </c>
    </row>
    <row r="165" spans="1:43" x14ac:dyDescent="0.35">
      <c r="A165" t="str">
        <f t="shared" si="30"/>
        <v>26_Activités financières et d'assurance</v>
      </c>
      <c r="B165" t="s">
        <v>83</v>
      </c>
      <c r="C165" t="str">
        <f>INDEX(PDC!$F$1:$G$40,MATCH(URSSAF!D165,PDC!F:F,0),MATCH(PDC!$G$1,PDC!$F$1:$G$1,0))</f>
        <v>Activités financières et d'assurance</v>
      </c>
      <c r="D165" t="s">
        <v>202</v>
      </c>
      <c r="E165" t="s">
        <v>247</v>
      </c>
      <c r="F165">
        <v>717</v>
      </c>
      <c r="G165">
        <v>4402</v>
      </c>
      <c r="J165" t="str">
        <f t="shared" si="29"/>
        <v xml:space="preserve">8402_Travail du bois, industries du papier et imprimerie </v>
      </c>
      <c r="K165" t="s">
        <v>103</v>
      </c>
      <c r="L165" t="str">
        <f>INDEX(PDC!$F$1:$G$40,MATCH(URSSAF!M165,PDC!F:F,0),MATCH(PDC!$G$1,PDC!$F$1:$G$1,0))</f>
        <v xml:space="preserve">Travail du bois, industries du papier et imprimerie </v>
      </c>
      <c r="M165" t="str">
        <f t="shared" si="31"/>
        <v>CC</v>
      </c>
      <c r="N165" t="s">
        <v>228</v>
      </c>
      <c r="O165">
        <v>21</v>
      </c>
      <c r="P165">
        <v>168</v>
      </c>
      <c r="S165" t="str">
        <f t="shared" si="32"/>
        <v>8429_Construction</v>
      </c>
      <c r="T165" t="s">
        <v>161</v>
      </c>
      <c r="U165" t="s">
        <v>270</v>
      </c>
      <c r="V165">
        <v>1052</v>
      </c>
      <c r="W165">
        <v>987</v>
      </c>
      <c r="X165">
        <v>938</v>
      </c>
      <c r="Y165">
        <v>907</v>
      </c>
      <c r="Z165">
        <v>881</v>
      </c>
      <c r="AA165">
        <v>862</v>
      </c>
      <c r="AB165">
        <v>842</v>
      </c>
      <c r="AC165">
        <v>849</v>
      </c>
      <c r="AD165">
        <v>837</v>
      </c>
      <c r="AE165">
        <v>839</v>
      </c>
      <c r="AF165">
        <v>826</v>
      </c>
      <c r="AG165">
        <v>100</v>
      </c>
      <c r="AH165" s="20">
        <f t="shared" si="33"/>
        <v>93.821292775665398</v>
      </c>
      <c r="AI165" s="20">
        <f t="shared" si="34"/>
        <v>89.163498098859321</v>
      </c>
      <c r="AJ165" s="20">
        <f t="shared" si="35"/>
        <v>86.216730038022817</v>
      </c>
      <c r="AK165" s="20">
        <f t="shared" si="36"/>
        <v>83.745247148288968</v>
      </c>
      <c r="AL165" s="20">
        <f t="shared" si="37"/>
        <v>81.939163498098864</v>
      </c>
      <c r="AM165" s="20">
        <f t="shared" si="38"/>
        <v>80.038022813688215</v>
      </c>
      <c r="AN165" s="20">
        <f t="shared" si="39"/>
        <v>80.703422053231947</v>
      </c>
      <c r="AO165" s="20">
        <f t="shared" si="40"/>
        <v>79.562737642585546</v>
      </c>
      <c r="AP165" s="20">
        <f t="shared" si="41"/>
        <v>79.752851711026608</v>
      </c>
      <c r="AQ165" s="20">
        <f t="shared" si="42"/>
        <v>78.51711026615969</v>
      </c>
    </row>
    <row r="166" spans="1:43" x14ac:dyDescent="0.35">
      <c r="A166" t="str">
        <f t="shared" si="30"/>
        <v>26_Activités immobilières</v>
      </c>
      <c r="B166" t="s">
        <v>83</v>
      </c>
      <c r="C166" t="str">
        <f>INDEX(PDC!$F$1:$G$40,MATCH(URSSAF!D166,PDC!F:F,0),MATCH(PDC!$G$1,PDC!$F$1:$G$1,0))</f>
        <v>Activités immobilières</v>
      </c>
      <c r="D166" t="s">
        <v>203</v>
      </c>
      <c r="E166" t="s">
        <v>248</v>
      </c>
      <c r="F166">
        <v>296</v>
      </c>
      <c r="G166">
        <v>1449</v>
      </c>
      <c r="J166" t="str">
        <f t="shared" si="29"/>
        <v>8402_Industrie chimique</v>
      </c>
      <c r="K166" t="s">
        <v>103</v>
      </c>
      <c r="L166" t="str">
        <f>INDEX(PDC!$F$1:$G$40,MATCH(URSSAF!M166,PDC!F:F,0),MATCH(PDC!$G$1,PDC!$F$1:$G$1,0))</f>
        <v>Industrie chimique</v>
      </c>
      <c r="M166" t="str">
        <f t="shared" si="31"/>
        <v>CE</v>
      </c>
      <c r="N166" t="s">
        <v>229</v>
      </c>
      <c r="O166">
        <v>5</v>
      </c>
      <c r="P166">
        <v>340</v>
      </c>
      <c r="S166" t="str">
        <f t="shared" si="32"/>
        <v>8429_Industrie</v>
      </c>
      <c r="T166" t="s">
        <v>161</v>
      </c>
      <c r="U166" t="s">
        <v>66</v>
      </c>
      <c r="V166">
        <v>904</v>
      </c>
      <c r="W166">
        <v>957</v>
      </c>
      <c r="X166">
        <v>980</v>
      </c>
      <c r="Y166">
        <v>985</v>
      </c>
      <c r="Z166">
        <v>938</v>
      </c>
      <c r="AA166">
        <v>944</v>
      </c>
      <c r="AB166">
        <v>920</v>
      </c>
      <c r="AC166">
        <v>900</v>
      </c>
      <c r="AD166">
        <v>910</v>
      </c>
      <c r="AE166">
        <v>931</v>
      </c>
      <c r="AF166">
        <v>1009</v>
      </c>
      <c r="AG166">
        <v>100</v>
      </c>
      <c r="AH166" s="20">
        <f t="shared" si="33"/>
        <v>105.86283185840708</v>
      </c>
      <c r="AI166" s="20">
        <f t="shared" si="34"/>
        <v>108.40707964601771</v>
      </c>
      <c r="AJ166" s="20">
        <f t="shared" si="35"/>
        <v>108.96017699115045</v>
      </c>
      <c r="AK166" s="20">
        <f t="shared" si="36"/>
        <v>103.76106194690266</v>
      </c>
      <c r="AL166" s="20">
        <f t="shared" si="37"/>
        <v>104.42477876106194</v>
      </c>
      <c r="AM166" s="20">
        <f t="shared" si="38"/>
        <v>101.76991150442478</v>
      </c>
      <c r="AN166" s="20">
        <f t="shared" si="39"/>
        <v>99.557522123893804</v>
      </c>
      <c r="AO166" s="20">
        <f t="shared" si="40"/>
        <v>100.66371681415929</v>
      </c>
      <c r="AP166" s="20">
        <f t="shared" si="41"/>
        <v>102.98672566371681</v>
      </c>
      <c r="AQ166" s="20">
        <f t="shared" si="42"/>
        <v>111.61504424778761</v>
      </c>
    </row>
    <row r="167" spans="1:43" x14ac:dyDescent="0.35">
      <c r="A167" t="str">
        <f t="shared" si="30"/>
        <v>26_Activités juridiques, comptables, de gestion, d'architecture, d'ingénierie, de contrôle et d'analyses techniques</v>
      </c>
      <c r="B167" t="s">
        <v>83</v>
      </c>
      <c r="C167" t="str">
        <f>INDEX(PDC!$F$1:$G$40,MATCH(URSSAF!D167,PDC!F:F,0),MATCH(PDC!$G$1,PDC!$F$1:$G$1,0))</f>
        <v>Activités juridiques, comptables, de gestion, d'architecture, d'ingénierie, de contrôle et d'analyses techniques</v>
      </c>
      <c r="D167" t="s">
        <v>204</v>
      </c>
      <c r="E167" t="s">
        <v>249</v>
      </c>
      <c r="F167">
        <v>1003</v>
      </c>
      <c r="G167">
        <v>7293</v>
      </c>
      <c r="J167" t="str">
        <f t="shared" si="29"/>
        <v>8402_Industrie pharmaceutique</v>
      </c>
      <c r="K167" t="s">
        <v>103</v>
      </c>
      <c r="L167" t="str">
        <f>INDEX(PDC!$F$1:$G$40,MATCH(URSSAF!M167,PDC!F:F,0),MATCH(PDC!$G$1,PDC!$F$1:$G$1,0))</f>
        <v>Industrie pharmaceutique</v>
      </c>
      <c r="M167" t="str">
        <f t="shared" si="31"/>
        <v>CF</v>
      </c>
      <c r="N167" t="s">
        <v>230</v>
      </c>
      <c r="O167">
        <v>2</v>
      </c>
      <c r="P167">
        <v>220</v>
      </c>
      <c r="S167" t="str">
        <f t="shared" si="32"/>
        <v>8429_Services</v>
      </c>
      <c r="T167" t="s">
        <v>161</v>
      </c>
      <c r="U167" t="s">
        <v>67</v>
      </c>
      <c r="V167">
        <v>2427</v>
      </c>
      <c r="W167">
        <v>2529</v>
      </c>
      <c r="X167">
        <v>2541</v>
      </c>
      <c r="Y167">
        <v>2581</v>
      </c>
      <c r="Z167">
        <v>2573</v>
      </c>
      <c r="AA167">
        <v>2571</v>
      </c>
      <c r="AB167">
        <v>2544</v>
      </c>
      <c r="AC167">
        <v>2647</v>
      </c>
      <c r="AD167">
        <v>2640</v>
      </c>
      <c r="AE167">
        <v>2727</v>
      </c>
      <c r="AF167">
        <v>2726</v>
      </c>
      <c r="AG167">
        <v>100</v>
      </c>
      <c r="AH167" s="20">
        <f t="shared" si="33"/>
        <v>104.2027194066749</v>
      </c>
      <c r="AI167" s="20">
        <f t="shared" si="34"/>
        <v>104.69715698393078</v>
      </c>
      <c r="AJ167" s="20">
        <f t="shared" si="35"/>
        <v>106.34528224145035</v>
      </c>
      <c r="AK167" s="20">
        <f t="shared" si="36"/>
        <v>106.01565718994644</v>
      </c>
      <c r="AL167" s="20">
        <f t="shared" si="37"/>
        <v>105.93325092707046</v>
      </c>
      <c r="AM167" s="20">
        <f t="shared" si="38"/>
        <v>104.82076637824474</v>
      </c>
      <c r="AN167" s="20">
        <f t="shared" si="39"/>
        <v>109.06468891635764</v>
      </c>
      <c r="AO167" s="20">
        <f t="shared" si="40"/>
        <v>108.77626699629172</v>
      </c>
      <c r="AP167" s="20">
        <f t="shared" si="41"/>
        <v>112.36093943139679</v>
      </c>
      <c r="AQ167" s="20">
        <f t="shared" si="42"/>
        <v>112.31973629995881</v>
      </c>
    </row>
    <row r="168" spans="1:43" x14ac:dyDescent="0.35">
      <c r="A168" t="str">
        <f t="shared" si="30"/>
        <v>26_Recherche-développement scientifique</v>
      </c>
      <c r="B168" t="s">
        <v>83</v>
      </c>
      <c r="C168" t="str">
        <f>INDEX(PDC!$F$1:$G$40,MATCH(URSSAF!D168,PDC!F:F,0),MATCH(PDC!$G$1,PDC!$F$1:$G$1,0))</f>
        <v>Recherche-développement scientifique</v>
      </c>
      <c r="D168" t="s">
        <v>205</v>
      </c>
      <c r="E168" t="s">
        <v>250</v>
      </c>
      <c r="F168">
        <v>11</v>
      </c>
      <c r="G168">
        <v>166</v>
      </c>
      <c r="J168" t="str">
        <f t="shared" si="29"/>
        <v>8402_Fabrication de produits en caoutchouc et en plastique ainsi que d'autres produits minéraux non métalliques</v>
      </c>
      <c r="K168" t="s">
        <v>103</v>
      </c>
      <c r="L168" t="str">
        <f>INDEX(PDC!$F$1:$G$40,MATCH(URSSAF!M168,PDC!F:F,0),MATCH(PDC!$G$1,PDC!$F$1:$G$1,0))</f>
        <v>Fabrication de produits en caoutchouc et en plastique ainsi que d'autres produits minéraux non métalliques</v>
      </c>
      <c r="M168" t="str">
        <f t="shared" si="31"/>
        <v>CG</v>
      </c>
      <c r="N168" t="s">
        <v>231</v>
      </c>
      <c r="O168">
        <v>18</v>
      </c>
      <c r="P168">
        <v>252</v>
      </c>
      <c r="S168" t="str">
        <f t="shared" si="32"/>
        <v>8430_Tous secteurs</v>
      </c>
      <c r="T168" t="s">
        <v>163</v>
      </c>
      <c r="U168" t="s">
        <v>71</v>
      </c>
      <c r="V168">
        <v>12788</v>
      </c>
      <c r="W168">
        <v>12780</v>
      </c>
      <c r="X168">
        <v>12932</v>
      </c>
      <c r="Y168">
        <v>12942</v>
      </c>
      <c r="Z168">
        <v>12981</v>
      </c>
      <c r="AA168">
        <v>12918</v>
      </c>
      <c r="AB168">
        <v>12808</v>
      </c>
      <c r="AC168">
        <v>12688</v>
      </c>
      <c r="AD168">
        <v>12581</v>
      </c>
      <c r="AE168">
        <v>12614</v>
      </c>
      <c r="AF168">
        <v>12572</v>
      </c>
      <c r="AG168">
        <v>100</v>
      </c>
      <c r="AH168" s="20">
        <f t="shared" si="33"/>
        <v>99.937441351266813</v>
      </c>
      <c r="AI168" s="20">
        <f t="shared" si="34"/>
        <v>101.12605567719737</v>
      </c>
      <c r="AJ168" s="20">
        <f t="shared" si="35"/>
        <v>101.20425398811386</v>
      </c>
      <c r="AK168" s="20">
        <f t="shared" si="36"/>
        <v>101.50922740068815</v>
      </c>
      <c r="AL168" s="20">
        <f t="shared" si="37"/>
        <v>101.0165780419143</v>
      </c>
      <c r="AM168" s="20">
        <f t="shared" si="38"/>
        <v>100.15639662183297</v>
      </c>
      <c r="AN168" s="20">
        <f t="shared" si="39"/>
        <v>99.218016890835159</v>
      </c>
      <c r="AO168" s="20">
        <f t="shared" si="40"/>
        <v>98.381294964028783</v>
      </c>
      <c r="AP168" s="20">
        <f t="shared" si="41"/>
        <v>98.639349390053169</v>
      </c>
      <c r="AQ168" s="20">
        <f t="shared" si="42"/>
        <v>98.310916484203943</v>
      </c>
    </row>
    <row r="169" spans="1:43" x14ac:dyDescent="0.35">
      <c r="A169" t="str">
        <f t="shared" si="30"/>
        <v>26_Autres activités spécialisées, scientifiques et techniques</v>
      </c>
      <c r="B169" t="s">
        <v>83</v>
      </c>
      <c r="C169" t="str">
        <f>INDEX(PDC!$F$1:$G$40,MATCH(URSSAF!D169,PDC!F:F,0),MATCH(PDC!$G$1,PDC!$F$1:$G$1,0))</f>
        <v>Autres activités spécialisées, scientifiques et techniques</v>
      </c>
      <c r="D169" t="s">
        <v>206</v>
      </c>
      <c r="E169" t="s">
        <v>251</v>
      </c>
      <c r="F169">
        <v>152</v>
      </c>
      <c r="G169">
        <v>1380</v>
      </c>
      <c r="J169" t="str">
        <f t="shared" si="29"/>
        <v>8402_Métallurgie et fabrication de produits métalliques à l'exception des machines et des équipements</v>
      </c>
      <c r="K169" t="s">
        <v>103</v>
      </c>
      <c r="L169" t="str">
        <f>INDEX(PDC!$F$1:$G$40,MATCH(URSSAF!M169,PDC!F:F,0),MATCH(PDC!$G$1,PDC!$F$1:$G$1,0))</f>
        <v>Métallurgie et fabrication de produits métalliques à l'exception des machines et des équipements</v>
      </c>
      <c r="M169" t="str">
        <f t="shared" si="31"/>
        <v>CH</v>
      </c>
      <c r="N169" t="s">
        <v>232</v>
      </c>
      <c r="O169">
        <v>22</v>
      </c>
      <c r="P169">
        <v>263</v>
      </c>
      <c r="S169" t="str">
        <f t="shared" si="32"/>
        <v>8430_Commerce</v>
      </c>
      <c r="T169" t="s">
        <v>163</v>
      </c>
      <c r="U169" t="s">
        <v>68</v>
      </c>
      <c r="V169">
        <v>1549</v>
      </c>
      <c r="W169">
        <v>1635</v>
      </c>
      <c r="X169">
        <v>1599</v>
      </c>
      <c r="Y169">
        <v>1580</v>
      </c>
      <c r="Z169">
        <v>1545</v>
      </c>
      <c r="AA169">
        <v>1532</v>
      </c>
      <c r="AB169">
        <v>1566</v>
      </c>
      <c r="AC169">
        <v>1577</v>
      </c>
      <c r="AD169">
        <v>1618</v>
      </c>
      <c r="AE169">
        <v>1656</v>
      </c>
      <c r="AF169">
        <v>1665</v>
      </c>
      <c r="AG169">
        <v>100</v>
      </c>
      <c r="AH169" s="20">
        <f t="shared" si="33"/>
        <v>105.55196901226597</v>
      </c>
      <c r="AI169" s="20">
        <f t="shared" si="34"/>
        <v>103.22788896061975</v>
      </c>
      <c r="AJ169" s="20">
        <f t="shared" si="35"/>
        <v>102.00129115558425</v>
      </c>
      <c r="AK169" s="20">
        <f t="shared" si="36"/>
        <v>99.741768883150414</v>
      </c>
      <c r="AL169" s="20">
        <f t="shared" si="37"/>
        <v>98.90251775338929</v>
      </c>
      <c r="AM169" s="20">
        <f t="shared" si="38"/>
        <v>101.09748224661071</v>
      </c>
      <c r="AN169" s="20">
        <f t="shared" si="39"/>
        <v>101.80761781794706</v>
      </c>
      <c r="AO169" s="20">
        <f t="shared" si="40"/>
        <v>104.45448676565526</v>
      </c>
      <c r="AP169" s="20">
        <f t="shared" si="41"/>
        <v>106.90768237572627</v>
      </c>
      <c r="AQ169" s="20">
        <f t="shared" si="42"/>
        <v>107.48870238863783</v>
      </c>
    </row>
    <row r="170" spans="1:43" x14ac:dyDescent="0.35">
      <c r="A170" t="str">
        <f t="shared" si="30"/>
        <v>26_Activités de services administratifs et de soutien</v>
      </c>
      <c r="B170" t="s">
        <v>83</v>
      </c>
      <c r="C170" t="str">
        <f>INDEX(PDC!$F$1:$G$40,MATCH(URSSAF!D170,PDC!F:F,0),MATCH(PDC!$G$1,PDC!$F$1:$G$1,0))</f>
        <v>Activités de services administratifs et de soutien</v>
      </c>
      <c r="D170" t="s">
        <v>207</v>
      </c>
      <c r="E170" t="s">
        <v>252</v>
      </c>
      <c r="F170">
        <v>798</v>
      </c>
      <c r="G170">
        <v>12767</v>
      </c>
      <c r="J170" t="str">
        <f t="shared" si="29"/>
        <v>8402_Fabrication de produits informatiques, électroniques et optiques</v>
      </c>
      <c r="K170" t="s">
        <v>103</v>
      </c>
      <c r="L170" t="str">
        <f>INDEX(PDC!$F$1:$G$40,MATCH(URSSAF!M170,PDC!F:F,0),MATCH(PDC!$G$1,PDC!$F$1:$G$1,0))</f>
        <v>Fabrication de produits informatiques, électroniques et optiques</v>
      </c>
      <c r="M170" t="str">
        <f t="shared" si="31"/>
        <v>CI</v>
      </c>
      <c r="N170" t="s">
        <v>233</v>
      </c>
      <c r="O170">
        <v>1</v>
      </c>
      <c r="P170">
        <v>1</v>
      </c>
      <c r="S170" t="str">
        <f t="shared" si="32"/>
        <v>8430_Construction</v>
      </c>
      <c r="T170" t="s">
        <v>163</v>
      </c>
      <c r="U170" t="s">
        <v>270</v>
      </c>
      <c r="V170">
        <v>1517</v>
      </c>
      <c r="W170">
        <v>1416</v>
      </c>
      <c r="X170">
        <v>1440</v>
      </c>
      <c r="Y170">
        <v>1483</v>
      </c>
      <c r="Z170">
        <v>1507</v>
      </c>
      <c r="AA170">
        <v>1474</v>
      </c>
      <c r="AB170">
        <v>1473</v>
      </c>
      <c r="AC170">
        <v>1404</v>
      </c>
      <c r="AD170">
        <v>1407</v>
      </c>
      <c r="AE170">
        <v>1379</v>
      </c>
      <c r="AF170">
        <v>1354</v>
      </c>
      <c r="AG170">
        <v>100</v>
      </c>
      <c r="AH170" s="20">
        <f t="shared" si="33"/>
        <v>93.342122610415288</v>
      </c>
      <c r="AI170" s="20">
        <f t="shared" si="34"/>
        <v>94.924192485168092</v>
      </c>
      <c r="AJ170" s="20">
        <f t="shared" si="35"/>
        <v>97.758734344100191</v>
      </c>
      <c r="AK170" s="20">
        <f t="shared" si="36"/>
        <v>99.340804218852995</v>
      </c>
      <c r="AL170" s="20">
        <f t="shared" si="37"/>
        <v>97.165458141067901</v>
      </c>
      <c r="AM170" s="20">
        <f t="shared" si="38"/>
        <v>97.0995385629532</v>
      </c>
      <c r="AN170" s="20">
        <f t="shared" si="39"/>
        <v>92.551087673038893</v>
      </c>
      <c r="AO170" s="20">
        <f t="shared" si="40"/>
        <v>92.748846407382999</v>
      </c>
      <c r="AP170" s="20">
        <f t="shared" si="41"/>
        <v>90.903098220171387</v>
      </c>
      <c r="AQ170" s="20">
        <f t="shared" si="42"/>
        <v>89.255108767303895</v>
      </c>
    </row>
    <row r="171" spans="1:43" x14ac:dyDescent="0.35">
      <c r="A171" t="str">
        <f t="shared" si="30"/>
        <v>26_Administration publique</v>
      </c>
      <c r="B171" t="s">
        <v>83</v>
      </c>
      <c r="C171" t="str">
        <f>INDEX(PDC!$F$1:$G$40,MATCH(URSSAF!D171,PDC!F:F,0),MATCH(PDC!$G$1,PDC!$F$1:$G$1,0))</f>
        <v>Administration publique</v>
      </c>
      <c r="D171" t="s">
        <v>208</v>
      </c>
      <c r="E171" t="s">
        <v>253</v>
      </c>
      <c r="F171">
        <v>34</v>
      </c>
      <c r="G171">
        <v>1107</v>
      </c>
      <c r="J171" t="str">
        <f t="shared" si="29"/>
        <v>8402_Fabrication d'équipements électriques</v>
      </c>
      <c r="K171" t="s">
        <v>103</v>
      </c>
      <c r="L171" t="str">
        <f>INDEX(PDC!$F$1:$G$40,MATCH(URSSAF!M171,PDC!F:F,0),MATCH(PDC!$G$1,PDC!$F$1:$G$1,0))</f>
        <v>Fabrication d'équipements électriques</v>
      </c>
      <c r="M171" t="str">
        <f t="shared" si="31"/>
        <v>CJ</v>
      </c>
      <c r="N171" t="s">
        <v>234</v>
      </c>
      <c r="O171">
        <v>5</v>
      </c>
      <c r="P171">
        <v>335</v>
      </c>
      <c r="S171" t="str">
        <f t="shared" si="32"/>
        <v>8430_Industrie</v>
      </c>
      <c r="T171" t="s">
        <v>163</v>
      </c>
      <c r="U171" t="s">
        <v>66</v>
      </c>
      <c r="V171">
        <v>5152</v>
      </c>
      <c r="W171">
        <v>5098</v>
      </c>
      <c r="X171">
        <v>5074</v>
      </c>
      <c r="Y171">
        <v>5071</v>
      </c>
      <c r="Z171">
        <v>5146</v>
      </c>
      <c r="AA171">
        <v>4991</v>
      </c>
      <c r="AB171">
        <v>4878</v>
      </c>
      <c r="AC171">
        <v>4801</v>
      </c>
      <c r="AD171">
        <v>4702</v>
      </c>
      <c r="AE171">
        <v>4676</v>
      </c>
      <c r="AF171">
        <v>4567</v>
      </c>
      <c r="AG171">
        <v>100</v>
      </c>
      <c r="AH171" s="20">
        <f t="shared" si="33"/>
        <v>98.951863354037272</v>
      </c>
      <c r="AI171" s="20">
        <f t="shared" si="34"/>
        <v>98.486024844720504</v>
      </c>
      <c r="AJ171" s="20">
        <f t="shared" si="35"/>
        <v>98.427795031055894</v>
      </c>
      <c r="AK171" s="20">
        <f t="shared" si="36"/>
        <v>99.883540372670808</v>
      </c>
      <c r="AL171" s="20">
        <f t="shared" si="37"/>
        <v>96.875</v>
      </c>
      <c r="AM171" s="20">
        <f t="shared" si="38"/>
        <v>94.681677018633536</v>
      </c>
      <c r="AN171" s="20">
        <f t="shared" si="39"/>
        <v>93.187111801242239</v>
      </c>
      <c r="AO171" s="20">
        <f t="shared" si="40"/>
        <v>91.265527950310556</v>
      </c>
      <c r="AP171" s="20">
        <f t="shared" si="41"/>
        <v>90.760869565217391</v>
      </c>
      <c r="AQ171" s="20">
        <f t="shared" si="42"/>
        <v>88.645186335403722</v>
      </c>
    </row>
    <row r="172" spans="1:43" x14ac:dyDescent="0.35">
      <c r="A172" t="str">
        <f t="shared" si="30"/>
        <v>26_Enseignement</v>
      </c>
      <c r="B172" t="s">
        <v>83</v>
      </c>
      <c r="C172" t="str">
        <f>INDEX(PDC!$F$1:$G$40,MATCH(URSSAF!D172,PDC!F:F,0),MATCH(PDC!$G$1,PDC!$F$1:$G$1,0))</f>
        <v>Enseignement</v>
      </c>
      <c r="D172" t="s">
        <v>209</v>
      </c>
      <c r="E172" t="s">
        <v>254</v>
      </c>
      <c r="F172">
        <v>286</v>
      </c>
      <c r="G172">
        <v>2110</v>
      </c>
      <c r="J172" t="str">
        <f t="shared" si="29"/>
        <v>8402_Fabrication de machines et équipements n.c.a.</v>
      </c>
      <c r="K172" t="s">
        <v>103</v>
      </c>
      <c r="L172" t="str">
        <f>INDEX(PDC!$F$1:$G$40,MATCH(URSSAF!M172,PDC!F:F,0),MATCH(PDC!$G$1,PDC!$F$1:$G$1,0))</f>
        <v>Fabrication de machines et équipements n.c.a.</v>
      </c>
      <c r="M172" t="str">
        <f t="shared" si="31"/>
        <v>CK</v>
      </c>
      <c r="N172" t="s">
        <v>235</v>
      </c>
      <c r="O172">
        <v>16</v>
      </c>
      <c r="P172">
        <v>397</v>
      </c>
      <c r="S172" t="str">
        <f t="shared" si="32"/>
        <v>8430_Services</v>
      </c>
      <c r="T172" t="s">
        <v>163</v>
      </c>
      <c r="U172" t="s">
        <v>67</v>
      </c>
      <c r="V172">
        <v>4570</v>
      </c>
      <c r="W172">
        <v>4631</v>
      </c>
      <c r="X172">
        <v>4819</v>
      </c>
      <c r="Y172">
        <v>4808</v>
      </c>
      <c r="Z172">
        <v>4783</v>
      </c>
      <c r="AA172">
        <v>4921</v>
      </c>
      <c r="AB172">
        <v>4891</v>
      </c>
      <c r="AC172">
        <v>4906</v>
      </c>
      <c r="AD172">
        <v>4854</v>
      </c>
      <c r="AE172">
        <v>4903</v>
      </c>
      <c r="AF172">
        <v>4986</v>
      </c>
      <c r="AG172">
        <v>100</v>
      </c>
      <c r="AH172" s="20">
        <f t="shared" si="33"/>
        <v>101.33479212253829</v>
      </c>
      <c r="AI172" s="20">
        <f t="shared" si="34"/>
        <v>105.44857768052516</v>
      </c>
      <c r="AJ172" s="20">
        <f t="shared" si="35"/>
        <v>105.20787746170679</v>
      </c>
      <c r="AK172" s="20">
        <f t="shared" si="36"/>
        <v>104.66083150984683</v>
      </c>
      <c r="AL172" s="20">
        <f t="shared" si="37"/>
        <v>107.68052516411379</v>
      </c>
      <c r="AM172" s="20">
        <f t="shared" si="38"/>
        <v>107.02407002188184</v>
      </c>
      <c r="AN172" s="20">
        <f t="shared" si="39"/>
        <v>107.35229759299781</v>
      </c>
      <c r="AO172" s="20">
        <f t="shared" si="40"/>
        <v>106.2144420131291</v>
      </c>
      <c r="AP172" s="20">
        <f t="shared" si="41"/>
        <v>107.28665207877462</v>
      </c>
      <c r="AQ172" s="20">
        <f t="shared" si="42"/>
        <v>109.10284463894968</v>
      </c>
    </row>
    <row r="173" spans="1:43" x14ac:dyDescent="0.35">
      <c r="A173" t="str">
        <f t="shared" si="30"/>
        <v>26_Activités pour la santé humaine</v>
      </c>
      <c r="B173" t="s">
        <v>83</v>
      </c>
      <c r="C173" t="str">
        <f>INDEX(PDC!$F$1:$G$40,MATCH(URSSAF!D173,PDC!F:F,0),MATCH(PDC!$G$1,PDC!$F$1:$G$1,0))</f>
        <v>Activités pour la santé humaine</v>
      </c>
      <c r="D173" t="s">
        <v>210</v>
      </c>
      <c r="E173" t="s">
        <v>255</v>
      </c>
      <c r="F173">
        <v>599</v>
      </c>
      <c r="G173">
        <v>3772</v>
      </c>
      <c r="J173" t="str">
        <f t="shared" si="29"/>
        <v>8402_Fabrication de matériels de transport</v>
      </c>
      <c r="K173" t="s">
        <v>103</v>
      </c>
      <c r="L173" t="str">
        <f>INDEX(PDC!$F$1:$G$40,MATCH(URSSAF!M173,PDC!F:F,0),MATCH(PDC!$G$1,PDC!$F$1:$G$1,0))</f>
        <v>Fabrication de matériels de transport</v>
      </c>
      <c r="M173" t="str">
        <f t="shared" si="31"/>
        <v>CL</v>
      </c>
      <c r="N173" t="s">
        <v>236</v>
      </c>
      <c r="O173">
        <v>6</v>
      </c>
      <c r="P173">
        <v>40</v>
      </c>
      <c r="S173" t="str">
        <f t="shared" si="32"/>
        <v>8431_Tous secteurs</v>
      </c>
      <c r="T173" t="s">
        <v>167</v>
      </c>
      <c r="U173" t="s">
        <v>71</v>
      </c>
      <c r="V173">
        <v>80007</v>
      </c>
      <c r="W173">
        <v>79133</v>
      </c>
      <c r="X173">
        <v>80244</v>
      </c>
      <c r="Y173">
        <v>80666</v>
      </c>
      <c r="Z173">
        <v>79939</v>
      </c>
      <c r="AA173">
        <v>80743</v>
      </c>
      <c r="AB173">
        <v>81518</v>
      </c>
      <c r="AC173">
        <v>82216</v>
      </c>
      <c r="AD173">
        <v>82862</v>
      </c>
      <c r="AE173">
        <v>84454</v>
      </c>
      <c r="AF173">
        <v>85041</v>
      </c>
      <c r="AG173">
        <v>100</v>
      </c>
      <c r="AH173" s="20">
        <f t="shared" si="33"/>
        <v>98.907595585386275</v>
      </c>
      <c r="AI173" s="20">
        <f t="shared" si="34"/>
        <v>100.29622408039296</v>
      </c>
      <c r="AJ173" s="20">
        <f t="shared" si="35"/>
        <v>100.82367792818128</v>
      </c>
      <c r="AK173" s="20">
        <f t="shared" si="36"/>
        <v>99.91500743684928</v>
      </c>
      <c r="AL173" s="20">
        <f t="shared" si="37"/>
        <v>100.91991950704313</v>
      </c>
      <c r="AM173" s="20">
        <f t="shared" si="38"/>
        <v>101.88858474883448</v>
      </c>
      <c r="AN173" s="20">
        <f t="shared" si="39"/>
        <v>102.76100841176397</v>
      </c>
      <c r="AO173" s="20">
        <f t="shared" si="40"/>
        <v>103.56843776169585</v>
      </c>
      <c r="AP173" s="20">
        <f t="shared" si="41"/>
        <v>105.55826365193046</v>
      </c>
      <c r="AQ173" s="20">
        <f t="shared" si="42"/>
        <v>106.29194945442273</v>
      </c>
    </row>
    <row r="174" spans="1:43" x14ac:dyDescent="0.35">
      <c r="A174" t="str">
        <f t="shared" si="30"/>
        <v>26_Hébergement médico-social et social et action sociale sans hébergement</v>
      </c>
      <c r="B174" t="s">
        <v>83</v>
      </c>
      <c r="C174" t="str">
        <f>INDEX(PDC!$F$1:$G$40,MATCH(URSSAF!D174,PDC!F:F,0),MATCH(PDC!$G$1,PDC!$F$1:$G$1,0))</f>
        <v>Hébergement médico-social et social et action sociale sans hébergement</v>
      </c>
      <c r="D174" t="s">
        <v>211</v>
      </c>
      <c r="E174" t="s">
        <v>256</v>
      </c>
      <c r="F174">
        <v>411</v>
      </c>
      <c r="G174">
        <v>11564</v>
      </c>
      <c r="J174" t="str">
        <f t="shared" si="29"/>
        <v>8402_Autres industries manufacturières ; réparation et installation de machines et d'équipements</v>
      </c>
      <c r="K174" t="s">
        <v>103</v>
      </c>
      <c r="L174" t="str">
        <f>INDEX(PDC!$F$1:$G$40,MATCH(URSSAF!M174,PDC!F:F,0),MATCH(PDC!$G$1,PDC!$F$1:$G$1,0))</f>
        <v>Autres industries manufacturières ; réparation et installation de machines et d'équipements</v>
      </c>
      <c r="M174" t="str">
        <f t="shared" si="31"/>
        <v>CM</v>
      </c>
      <c r="N174" t="s">
        <v>237</v>
      </c>
      <c r="O174">
        <v>37</v>
      </c>
      <c r="P174">
        <v>208</v>
      </c>
      <c r="S174" t="str">
        <f t="shared" si="32"/>
        <v>8431_Commerce</v>
      </c>
      <c r="T174" t="s">
        <v>167</v>
      </c>
      <c r="U174" t="s">
        <v>68</v>
      </c>
      <c r="V174">
        <v>14732</v>
      </c>
      <c r="W174">
        <v>14769</v>
      </c>
      <c r="X174">
        <v>14893</v>
      </c>
      <c r="Y174">
        <v>14719</v>
      </c>
      <c r="Z174">
        <v>14496</v>
      </c>
      <c r="AA174">
        <v>14628</v>
      </c>
      <c r="AB174">
        <v>14452</v>
      </c>
      <c r="AC174">
        <v>14654</v>
      </c>
      <c r="AD174">
        <v>14564</v>
      </c>
      <c r="AE174">
        <v>14758</v>
      </c>
      <c r="AF174">
        <v>14656</v>
      </c>
      <c r="AG174">
        <v>100</v>
      </c>
      <c r="AH174" s="20">
        <f t="shared" si="33"/>
        <v>100.25115395058376</v>
      </c>
      <c r="AI174" s="20">
        <f t="shared" si="34"/>
        <v>101.09285908226988</v>
      </c>
      <c r="AJ174" s="20">
        <f t="shared" si="35"/>
        <v>99.911756720065171</v>
      </c>
      <c r="AK174" s="20">
        <f t="shared" si="36"/>
        <v>98.398045071952211</v>
      </c>
      <c r="AL174" s="20">
        <f t="shared" si="37"/>
        <v>99.294053760521308</v>
      </c>
      <c r="AM174" s="20">
        <f t="shared" si="38"/>
        <v>98.09937550909585</v>
      </c>
      <c r="AN174" s="20">
        <f t="shared" si="39"/>
        <v>99.470540320390981</v>
      </c>
      <c r="AO174" s="20">
        <f t="shared" si="40"/>
        <v>98.859625305457513</v>
      </c>
      <c r="AP174" s="20">
        <f t="shared" si="41"/>
        <v>100.17648655986967</v>
      </c>
      <c r="AQ174" s="20">
        <f t="shared" si="42"/>
        <v>99.484116209611727</v>
      </c>
    </row>
    <row r="175" spans="1:43" x14ac:dyDescent="0.35">
      <c r="A175" t="str">
        <f t="shared" si="30"/>
        <v>26_Arts, spectacles et activités récréatives</v>
      </c>
      <c r="B175" t="s">
        <v>83</v>
      </c>
      <c r="C175" t="str">
        <f>INDEX(PDC!$F$1:$G$40,MATCH(URSSAF!D175,PDC!F:F,0),MATCH(PDC!$G$1,PDC!$F$1:$G$1,0))</f>
        <v>Arts, spectacles et activités récréatives</v>
      </c>
      <c r="D175" t="s">
        <v>212</v>
      </c>
      <c r="E175" t="s">
        <v>257</v>
      </c>
      <c r="F175">
        <v>661</v>
      </c>
      <c r="G175">
        <v>1661</v>
      </c>
      <c r="J175" t="str">
        <f t="shared" si="29"/>
        <v>8402_Production et distribution d'électricité, de gaz, de vapeur et d'air conditionné</v>
      </c>
      <c r="K175" t="s">
        <v>103</v>
      </c>
      <c r="L175" t="str">
        <f>INDEX(PDC!$F$1:$G$40,MATCH(URSSAF!M175,PDC!F:F,0),MATCH(PDC!$G$1,PDC!$F$1:$G$1,0))</f>
        <v>Production et distribution d'électricité, de gaz, de vapeur et d'air conditionné</v>
      </c>
      <c r="M175" t="str">
        <f t="shared" si="31"/>
        <v>DZ</v>
      </c>
      <c r="N175" t="s">
        <v>238</v>
      </c>
      <c r="O175">
        <v>12</v>
      </c>
      <c r="P175">
        <v>78</v>
      </c>
      <c r="S175" t="str">
        <f t="shared" si="32"/>
        <v>8431_Construction</v>
      </c>
      <c r="T175" t="s">
        <v>167</v>
      </c>
      <c r="U175" t="s">
        <v>270</v>
      </c>
      <c r="V175">
        <v>6499</v>
      </c>
      <c r="W175">
        <v>6397</v>
      </c>
      <c r="X175">
        <v>6423</v>
      </c>
      <c r="Y175">
        <v>6666</v>
      </c>
      <c r="Z175">
        <v>6728</v>
      </c>
      <c r="AA175">
        <v>6622</v>
      </c>
      <c r="AB175">
        <v>6555</v>
      </c>
      <c r="AC175">
        <v>6385</v>
      </c>
      <c r="AD175">
        <v>6199</v>
      </c>
      <c r="AE175">
        <v>6290</v>
      </c>
      <c r="AF175">
        <v>6446</v>
      </c>
      <c r="AG175">
        <v>100</v>
      </c>
      <c r="AH175" s="20">
        <f t="shared" si="33"/>
        <v>98.430527773503613</v>
      </c>
      <c r="AI175" s="20">
        <f t="shared" si="34"/>
        <v>98.830589321434061</v>
      </c>
      <c r="AJ175" s="20">
        <f t="shared" si="35"/>
        <v>102.56962609632251</v>
      </c>
      <c r="AK175" s="20">
        <f t="shared" si="36"/>
        <v>103.52361901831051</v>
      </c>
      <c r="AL175" s="20">
        <f t="shared" si="37"/>
        <v>101.89259886136328</v>
      </c>
      <c r="AM175" s="20">
        <f t="shared" si="38"/>
        <v>100.86167102631174</v>
      </c>
      <c r="AN175" s="20">
        <f t="shared" si="39"/>
        <v>98.245883982151099</v>
      </c>
      <c r="AO175" s="20">
        <f t="shared" si="40"/>
        <v>95.383905216187102</v>
      </c>
      <c r="AP175" s="20">
        <f t="shared" si="41"/>
        <v>96.784120633943687</v>
      </c>
      <c r="AQ175" s="20">
        <f t="shared" si="42"/>
        <v>99.184489921526392</v>
      </c>
    </row>
    <row r="176" spans="1:43" x14ac:dyDescent="0.35">
      <c r="A176" t="str">
        <f t="shared" si="30"/>
        <v xml:space="preserve">26_Autres activités de services </v>
      </c>
      <c r="B176" t="s">
        <v>83</v>
      </c>
      <c r="C176" t="str">
        <f>INDEX(PDC!$F$1:$G$40,MATCH(URSSAF!D176,PDC!F:F,0),MATCH(PDC!$G$1,PDC!$F$1:$G$1,0))</f>
        <v xml:space="preserve">Autres activités de services </v>
      </c>
      <c r="D176" t="s">
        <v>213</v>
      </c>
      <c r="E176" t="s">
        <v>258</v>
      </c>
      <c r="F176">
        <v>1115</v>
      </c>
      <c r="G176">
        <v>3684</v>
      </c>
      <c r="J176" t="str">
        <f t="shared" si="29"/>
        <v>8402_Production et distribution d'eau ; assainissement, gestion des déchets et dépollution</v>
      </c>
      <c r="K176" t="s">
        <v>103</v>
      </c>
      <c r="L176" t="str">
        <f>INDEX(PDC!$F$1:$G$40,MATCH(URSSAF!M176,PDC!F:F,0),MATCH(PDC!$G$1,PDC!$F$1:$G$1,0))</f>
        <v>Production et distribution d'eau ; assainissement, gestion des déchets et dépollution</v>
      </c>
      <c r="M176" t="str">
        <f t="shared" si="31"/>
        <v>EZ</v>
      </c>
      <c r="N176" t="s">
        <v>239</v>
      </c>
      <c r="O176">
        <v>15</v>
      </c>
      <c r="P176">
        <v>160</v>
      </c>
      <c r="S176" t="str">
        <f t="shared" si="32"/>
        <v>8431_Industrie</v>
      </c>
      <c r="T176" t="s">
        <v>167</v>
      </c>
      <c r="U176" t="s">
        <v>66</v>
      </c>
      <c r="V176">
        <v>19218</v>
      </c>
      <c r="W176">
        <v>18555</v>
      </c>
      <c r="X176">
        <v>18517</v>
      </c>
      <c r="Y176">
        <v>18602</v>
      </c>
      <c r="Z176">
        <v>18363</v>
      </c>
      <c r="AA176">
        <v>18369</v>
      </c>
      <c r="AB176">
        <v>18375</v>
      </c>
      <c r="AC176">
        <v>18387</v>
      </c>
      <c r="AD176">
        <v>18496</v>
      </c>
      <c r="AE176">
        <v>18703</v>
      </c>
      <c r="AF176">
        <v>19207</v>
      </c>
      <c r="AG176">
        <v>100</v>
      </c>
      <c r="AH176" s="20">
        <f t="shared" si="33"/>
        <v>96.55010927255698</v>
      </c>
      <c r="AI176" s="20">
        <f t="shared" si="34"/>
        <v>96.352377978978041</v>
      </c>
      <c r="AJ176" s="20">
        <f t="shared" si="35"/>
        <v>96.794671661983557</v>
      </c>
      <c r="AK176" s="20">
        <f t="shared" si="36"/>
        <v>95.55104589447393</v>
      </c>
      <c r="AL176" s="20">
        <f t="shared" si="37"/>
        <v>95.582266625039026</v>
      </c>
      <c r="AM176" s="20">
        <f t="shared" si="38"/>
        <v>95.613487355604121</v>
      </c>
      <c r="AN176" s="20">
        <f t="shared" si="39"/>
        <v>95.675928816734313</v>
      </c>
      <c r="AO176" s="20">
        <f t="shared" si="40"/>
        <v>96.243105422000212</v>
      </c>
      <c r="AP176" s="20">
        <f t="shared" si="41"/>
        <v>97.320220626495995</v>
      </c>
      <c r="AQ176" s="20">
        <f t="shared" si="42"/>
        <v>99.942761993963998</v>
      </c>
    </row>
    <row r="177" spans="1:43" x14ac:dyDescent="0.35">
      <c r="A177" t="str">
        <f t="shared" si="30"/>
        <v>38_Tous secteurs</v>
      </c>
      <c r="B177" t="s">
        <v>85</v>
      </c>
      <c r="C177" t="str">
        <f>INDEX(PDC!$F$1:$G$40,MATCH(URSSAF!D177,PDC!F:F,0),MATCH(PDC!$G$1,PDC!$F$1:$G$1,0))</f>
        <v>Tous secteurs</v>
      </c>
      <c r="D177" t="s">
        <v>71</v>
      </c>
      <c r="E177" t="s">
        <v>71</v>
      </c>
      <c r="F177">
        <v>34019</v>
      </c>
      <c r="G177">
        <v>341057</v>
      </c>
      <c r="J177" t="str">
        <f t="shared" si="29"/>
        <v xml:space="preserve">8402_Construction </v>
      </c>
      <c r="K177" t="s">
        <v>103</v>
      </c>
      <c r="L177" t="str">
        <f>INDEX(PDC!$F$1:$G$40,MATCH(URSSAF!M177,PDC!F:F,0),MATCH(PDC!$G$1,PDC!$F$1:$G$1,0))</f>
        <v xml:space="preserve">Construction </v>
      </c>
      <c r="M177" t="str">
        <f t="shared" si="31"/>
        <v>FZ</v>
      </c>
      <c r="N177" t="s">
        <v>240</v>
      </c>
      <c r="O177">
        <v>552</v>
      </c>
      <c r="P177">
        <v>2783</v>
      </c>
      <c r="S177" t="str">
        <f t="shared" si="32"/>
        <v>8431_Services</v>
      </c>
      <c r="T177" t="s">
        <v>167</v>
      </c>
      <c r="U177" t="s">
        <v>67</v>
      </c>
      <c r="V177">
        <v>39558</v>
      </c>
      <c r="W177">
        <v>39412</v>
      </c>
      <c r="X177">
        <v>40411</v>
      </c>
      <c r="Y177">
        <v>40679</v>
      </c>
      <c r="Z177">
        <v>40352</v>
      </c>
      <c r="AA177">
        <v>41124</v>
      </c>
      <c r="AB177">
        <v>42136</v>
      </c>
      <c r="AC177">
        <v>42790</v>
      </c>
      <c r="AD177">
        <v>43603</v>
      </c>
      <c r="AE177">
        <v>44703</v>
      </c>
      <c r="AF177">
        <v>44732</v>
      </c>
      <c r="AG177">
        <v>100</v>
      </c>
      <c r="AH177" s="20">
        <f t="shared" si="33"/>
        <v>99.630921684614989</v>
      </c>
      <c r="AI177" s="20">
        <f t="shared" si="34"/>
        <v>102.15632741796855</v>
      </c>
      <c r="AJ177" s="20">
        <f t="shared" si="35"/>
        <v>102.83381364073007</v>
      </c>
      <c r="AK177" s="20">
        <f t="shared" si="36"/>
        <v>102.00717933161434</v>
      </c>
      <c r="AL177" s="20">
        <f t="shared" si="37"/>
        <v>103.95874412255422</v>
      </c>
      <c r="AM177" s="20">
        <f t="shared" si="38"/>
        <v>106.51701299357904</v>
      </c>
      <c r="AN177" s="20">
        <f t="shared" si="39"/>
        <v>108.17028161181051</v>
      </c>
      <c r="AO177" s="20">
        <f t="shared" si="40"/>
        <v>110.22549168309824</v>
      </c>
      <c r="AP177" s="20">
        <f t="shared" si="41"/>
        <v>113.00621871682087</v>
      </c>
      <c r="AQ177" s="20">
        <f t="shared" si="42"/>
        <v>113.07952879316447</v>
      </c>
    </row>
    <row r="178" spans="1:43" x14ac:dyDescent="0.35">
      <c r="A178" t="str">
        <f t="shared" si="30"/>
        <v xml:space="preserve">38_Industries extractives </v>
      </c>
      <c r="B178" t="s">
        <v>85</v>
      </c>
      <c r="C178" t="str">
        <f>INDEX(PDC!$F$1:$G$40,MATCH(URSSAF!D178,PDC!F:F,0),MATCH(PDC!$G$1,PDC!$F$1:$G$1,0))</f>
        <v xml:space="preserve">Industries extractives </v>
      </c>
      <c r="D178" t="s">
        <v>180</v>
      </c>
      <c r="E178" t="s">
        <v>225</v>
      </c>
      <c r="F178">
        <v>53</v>
      </c>
      <c r="G178">
        <v>460</v>
      </c>
      <c r="J178" t="str">
        <f t="shared" si="29"/>
        <v>8402_Commerce ; réparation d'automobiles et de motocycles</v>
      </c>
      <c r="K178" t="s">
        <v>103</v>
      </c>
      <c r="L178" t="str">
        <f>INDEX(PDC!$F$1:$G$40,MATCH(URSSAF!M178,PDC!F:F,0),MATCH(PDC!$G$1,PDC!$F$1:$G$1,0))</f>
        <v>Commerce ; réparation d'automobiles et de motocycles</v>
      </c>
      <c r="M178" t="str">
        <f t="shared" si="31"/>
        <v>GZ</v>
      </c>
      <c r="N178" t="s">
        <v>241</v>
      </c>
      <c r="O178">
        <v>831</v>
      </c>
      <c r="P178">
        <v>4111</v>
      </c>
      <c r="S178" t="str">
        <f t="shared" si="32"/>
        <v>8432_Tous secteurs</v>
      </c>
      <c r="T178" t="s">
        <v>171</v>
      </c>
      <c r="U178" t="s">
        <v>71</v>
      </c>
      <c r="V178">
        <v>28714</v>
      </c>
      <c r="W178">
        <v>27999</v>
      </c>
      <c r="X178">
        <v>27735</v>
      </c>
      <c r="Y178">
        <v>27853</v>
      </c>
      <c r="Z178">
        <v>27614</v>
      </c>
      <c r="AA178">
        <v>27517</v>
      </c>
      <c r="AB178">
        <v>27161</v>
      </c>
      <c r="AC178">
        <v>27128</v>
      </c>
      <c r="AD178">
        <v>27392</v>
      </c>
      <c r="AE178">
        <v>27697</v>
      </c>
      <c r="AF178">
        <v>27972</v>
      </c>
      <c r="AG178">
        <v>100</v>
      </c>
      <c r="AH178" s="20">
        <f t="shared" si="33"/>
        <v>97.509925471895244</v>
      </c>
      <c r="AI178" s="20">
        <f t="shared" si="34"/>
        <v>96.590513338441184</v>
      </c>
      <c r="AJ178" s="20">
        <f t="shared" si="35"/>
        <v>97.001462701121397</v>
      </c>
      <c r="AK178" s="20">
        <f t="shared" si="36"/>
        <v>96.169116110608073</v>
      </c>
      <c r="AL178" s="20">
        <f t="shared" si="37"/>
        <v>95.831301803998045</v>
      </c>
      <c r="AM178" s="20">
        <f t="shared" si="38"/>
        <v>94.591488472522116</v>
      </c>
      <c r="AN178" s="20">
        <f t="shared" si="39"/>
        <v>94.476561955840353</v>
      </c>
      <c r="AO178" s="20">
        <f t="shared" si="40"/>
        <v>95.395974089294427</v>
      </c>
      <c r="AP178" s="20">
        <f t="shared" si="41"/>
        <v>96.458173713171277</v>
      </c>
      <c r="AQ178" s="20">
        <f t="shared" si="42"/>
        <v>97.415894685519262</v>
      </c>
    </row>
    <row r="179" spans="1:43" x14ac:dyDescent="0.35">
      <c r="A179" t="str">
        <f t="shared" si="30"/>
        <v>38_Fabrication de denrées alimentaires, de boissons et de produits à base de tabac</v>
      </c>
      <c r="B179" t="s">
        <v>85</v>
      </c>
      <c r="C179" t="str">
        <f>INDEX(PDC!$F$1:$G$40,MATCH(URSSAF!D179,PDC!F:F,0),MATCH(PDC!$G$1,PDC!$F$1:$G$1,0))</f>
        <v>Fabrication de denrées alimentaires, de boissons et de produits à base de tabac</v>
      </c>
      <c r="D179" t="s">
        <v>181</v>
      </c>
      <c r="E179" t="s">
        <v>226</v>
      </c>
      <c r="F179">
        <v>745</v>
      </c>
      <c r="G179">
        <v>6014</v>
      </c>
      <c r="J179" t="str">
        <f t="shared" si="29"/>
        <v xml:space="preserve">8402_Transports et entreposage </v>
      </c>
      <c r="K179" t="s">
        <v>103</v>
      </c>
      <c r="L179" t="str">
        <f>INDEX(PDC!$F$1:$G$40,MATCH(URSSAF!M179,PDC!F:F,0),MATCH(PDC!$G$1,PDC!$F$1:$G$1,0))</f>
        <v xml:space="preserve">Transports et entreposage </v>
      </c>
      <c r="M179" t="str">
        <f t="shared" si="31"/>
        <v>HZ</v>
      </c>
      <c r="N179" t="s">
        <v>242</v>
      </c>
      <c r="O179">
        <v>101</v>
      </c>
      <c r="P179">
        <v>1341</v>
      </c>
      <c r="S179" t="str">
        <f t="shared" si="32"/>
        <v>8432_Commerce</v>
      </c>
      <c r="T179" t="s">
        <v>171</v>
      </c>
      <c r="U179" t="s">
        <v>68</v>
      </c>
      <c r="V179">
        <v>5880</v>
      </c>
      <c r="W179">
        <v>5771</v>
      </c>
      <c r="X179">
        <v>5739</v>
      </c>
      <c r="Y179">
        <v>5654</v>
      </c>
      <c r="Z179">
        <v>5561</v>
      </c>
      <c r="AA179">
        <v>5597</v>
      </c>
      <c r="AB179">
        <v>5489</v>
      </c>
      <c r="AC179">
        <v>5571</v>
      </c>
      <c r="AD179">
        <v>5593</v>
      </c>
      <c r="AE179">
        <v>5577</v>
      </c>
      <c r="AF179">
        <v>5586</v>
      </c>
      <c r="AG179">
        <v>100</v>
      </c>
      <c r="AH179" s="20">
        <f t="shared" si="33"/>
        <v>98.146258503401356</v>
      </c>
      <c r="AI179" s="20">
        <f t="shared" si="34"/>
        <v>97.602040816326536</v>
      </c>
      <c r="AJ179" s="20">
        <f t="shared" si="35"/>
        <v>96.156462585034006</v>
      </c>
      <c r="AK179" s="20">
        <f t="shared" si="36"/>
        <v>94.574829931972786</v>
      </c>
      <c r="AL179" s="20">
        <f t="shared" si="37"/>
        <v>95.187074829931973</v>
      </c>
      <c r="AM179" s="20">
        <f t="shared" si="38"/>
        <v>93.350340136054427</v>
      </c>
      <c r="AN179" s="20">
        <f t="shared" si="39"/>
        <v>94.744897959183675</v>
      </c>
      <c r="AO179" s="20">
        <f t="shared" si="40"/>
        <v>95.11904761904762</v>
      </c>
      <c r="AP179" s="20">
        <f t="shared" si="41"/>
        <v>94.84693877551021</v>
      </c>
      <c r="AQ179" s="20">
        <f t="shared" si="42"/>
        <v>95</v>
      </c>
    </row>
    <row r="180" spans="1:43" x14ac:dyDescent="0.35">
      <c r="A180" t="str">
        <f t="shared" si="30"/>
        <v>38_Fabrication de textiles, industries de l'habillement, industrie du cuir et de la chaussure</v>
      </c>
      <c r="B180" t="s">
        <v>85</v>
      </c>
      <c r="C180" t="str">
        <f>INDEX(PDC!$F$1:$G$40,MATCH(URSSAF!D180,PDC!F:F,0),MATCH(PDC!$G$1,PDC!$F$1:$G$1,0))</f>
        <v>Fabrication de textiles, industries de l'habillement, industrie du cuir et de la chaussure</v>
      </c>
      <c r="D180" t="s">
        <v>182</v>
      </c>
      <c r="E180" t="s">
        <v>227</v>
      </c>
      <c r="F180">
        <v>111</v>
      </c>
      <c r="G180">
        <v>3113</v>
      </c>
      <c r="J180" t="str">
        <f t="shared" si="29"/>
        <v>8402_Hébergement et restauration</v>
      </c>
      <c r="K180" t="s">
        <v>103</v>
      </c>
      <c r="L180" t="str">
        <f>INDEX(PDC!$F$1:$G$40,MATCH(URSSAF!M180,PDC!F:F,0),MATCH(PDC!$G$1,PDC!$F$1:$G$1,0))</f>
        <v>Hébergement et restauration</v>
      </c>
      <c r="M180" t="str">
        <f t="shared" si="31"/>
        <v>IZ</v>
      </c>
      <c r="N180" t="s">
        <v>243</v>
      </c>
      <c r="O180">
        <v>536</v>
      </c>
      <c r="P180">
        <v>1322</v>
      </c>
      <c r="S180" t="str">
        <f t="shared" si="32"/>
        <v>8432_Construction</v>
      </c>
      <c r="T180" t="s">
        <v>171</v>
      </c>
      <c r="U180" t="s">
        <v>270</v>
      </c>
      <c r="V180">
        <v>2802</v>
      </c>
      <c r="W180">
        <v>2698</v>
      </c>
      <c r="X180">
        <v>2604</v>
      </c>
      <c r="Y180">
        <v>2755</v>
      </c>
      <c r="Z180">
        <v>2786</v>
      </c>
      <c r="AA180">
        <v>2675</v>
      </c>
      <c r="AB180">
        <v>2587</v>
      </c>
      <c r="AC180">
        <v>2490</v>
      </c>
      <c r="AD180">
        <v>2411</v>
      </c>
      <c r="AE180">
        <v>2441</v>
      </c>
      <c r="AF180">
        <v>2460</v>
      </c>
      <c r="AG180">
        <v>100</v>
      </c>
      <c r="AH180" s="20">
        <f t="shared" si="33"/>
        <v>96.288365453247678</v>
      </c>
      <c r="AI180" s="20">
        <f t="shared" si="34"/>
        <v>92.933618843683078</v>
      </c>
      <c r="AJ180" s="20">
        <f t="shared" si="35"/>
        <v>98.322626695217707</v>
      </c>
      <c r="AK180" s="20">
        <f t="shared" si="36"/>
        <v>99.428979300499648</v>
      </c>
      <c r="AL180" s="20">
        <f t="shared" si="37"/>
        <v>95.46752319771592</v>
      </c>
      <c r="AM180" s="20">
        <f t="shared" si="38"/>
        <v>92.32690935046395</v>
      </c>
      <c r="AN180" s="20">
        <f t="shared" si="39"/>
        <v>88.865096359743035</v>
      </c>
      <c r="AO180" s="20">
        <f t="shared" si="40"/>
        <v>86.045681655960024</v>
      </c>
      <c r="AP180" s="20">
        <f t="shared" si="41"/>
        <v>87.116345467523203</v>
      </c>
      <c r="AQ180" s="20">
        <f t="shared" si="42"/>
        <v>87.79443254817987</v>
      </c>
    </row>
    <row r="181" spans="1:43" x14ac:dyDescent="0.35">
      <c r="A181" t="str">
        <f t="shared" si="30"/>
        <v xml:space="preserve">38_Travail du bois, industries du papier et imprimerie </v>
      </c>
      <c r="B181" t="s">
        <v>85</v>
      </c>
      <c r="C181" t="str">
        <f>INDEX(PDC!$F$1:$G$40,MATCH(URSSAF!D181,PDC!F:F,0),MATCH(PDC!$G$1,PDC!$F$1:$G$1,0))</f>
        <v xml:space="preserve">Travail du bois, industries du papier et imprimerie </v>
      </c>
      <c r="D181" t="s">
        <v>183</v>
      </c>
      <c r="E181" t="s">
        <v>228</v>
      </c>
      <c r="F181">
        <v>275</v>
      </c>
      <c r="G181">
        <v>3670</v>
      </c>
      <c r="J181" t="str">
        <f t="shared" si="29"/>
        <v>8402_Edition, audiovisuel et diffusion</v>
      </c>
      <c r="K181" t="s">
        <v>103</v>
      </c>
      <c r="L181" t="str">
        <f>INDEX(PDC!$F$1:$G$40,MATCH(URSSAF!M181,PDC!F:F,0),MATCH(PDC!$G$1,PDC!$F$1:$G$1,0))</f>
        <v>Edition, audiovisuel et diffusion</v>
      </c>
      <c r="M181" t="str">
        <f t="shared" si="31"/>
        <v>JA</v>
      </c>
      <c r="N181" t="s">
        <v>244</v>
      </c>
      <c r="O181">
        <v>32</v>
      </c>
      <c r="P181">
        <v>100</v>
      </c>
      <c r="S181" t="str">
        <f t="shared" si="32"/>
        <v>8432_Industrie</v>
      </c>
      <c r="T181" t="s">
        <v>171</v>
      </c>
      <c r="U181" t="s">
        <v>66</v>
      </c>
      <c r="V181">
        <v>8012</v>
      </c>
      <c r="W181">
        <v>7623</v>
      </c>
      <c r="X181">
        <v>7321</v>
      </c>
      <c r="Y181">
        <v>7379</v>
      </c>
      <c r="Z181">
        <v>7282</v>
      </c>
      <c r="AA181">
        <v>7078</v>
      </c>
      <c r="AB181">
        <v>7015</v>
      </c>
      <c r="AC181">
        <v>7013</v>
      </c>
      <c r="AD181">
        <v>7150</v>
      </c>
      <c r="AE181">
        <v>7238</v>
      </c>
      <c r="AF181">
        <v>7475</v>
      </c>
      <c r="AG181">
        <v>100</v>
      </c>
      <c r="AH181" s="20">
        <f t="shared" si="33"/>
        <v>95.144782825761354</v>
      </c>
      <c r="AI181" s="20">
        <f t="shared" si="34"/>
        <v>91.375436844732903</v>
      </c>
      <c r="AJ181" s="20">
        <f t="shared" si="35"/>
        <v>92.099350973539686</v>
      </c>
      <c r="AK181" s="20">
        <f t="shared" si="36"/>
        <v>90.888666999500742</v>
      </c>
      <c r="AL181" s="20">
        <f t="shared" si="37"/>
        <v>88.342486270594108</v>
      </c>
      <c r="AM181" s="20">
        <f t="shared" si="38"/>
        <v>87.556165751372944</v>
      </c>
      <c r="AN181" s="20">
        <f t="shared" si="39"/>
        <v>87.531203195207183</v>
      </c>
      <c r="AO181" s="20">
        <f t="shared" si="40"/>
        <v>89.24113829256116</v>
      </c>
      <c r="AP181" s="20">
        <f t="shared" si="41"/>
        <v>90.339490763854215</v>
      </c>
      <c r="AQ181" s="20">
        <f t="shared" si="42"/>
        <v>93.297553669495755</v>
      </c>
    </row>
    <row r="182" spans="1:43" x14ac:dyDescent="0.35">
      <c r="A182" t="str">
        <f t="shared" si="30"/>
        <v>38_Cokéfaction et raffinage</v>
      </c>
      <c r="B182" t="s">
        <v>85</v>
      </c>
      <c r="C182" t="str">
        <f>INDEX(PDC!$F$1:$G$40,MATCH(URSSAF!D182,PDC!F:F,0),MATCH(PDC!$G$1,PDC!$F$1:$G$1,0))</f>
        <v>Cokéfaction et raffinage</v>
      </c>
      <c r="D182" t="s">
        <v>215</v>
      </c>
      <c r="E182" t="s">
        <v>259</v>
      </c>
      <c r="F182">
        <v>1</v>
      </c>
      <c r="G182">
        <v>95</v>
      </c>
      <c r="J182" t="str">
        <f t="shared" si="29"/>
        <v>8402_Télécommunications</v>
      </c>
      <c r="K182" t="s">
        <v>103</v>
      </c>
      <c r="L182" t="str">
        <f>INDEX(PDC!$F$1:$G$40,MATCH(URSSAF!M182,PDC!F:F,0),MATCH(PDC!$G$1,PDC!$F$1:$G$1,0))</f>
        <v>Télécommunications</v>
      </c>
      <c r="M182" t="str">
        <f t="shared" si="31"/>
        <v>JB</v>
      </c>
      <c r="N182" t="s">
        <v>245</v>
      </c>
      <c r="O182">
        <v>4</v>
      </c>
      <c r="P182">
        <v>73</v>
      </c>
      <c r="S182" t="str">
        <f t="shared" si="32"/>
        <v>8432_Services</v>
      </c>
      <c r="T182" t="s">
        <v>171</v>
      </c>
      <c r="U182" t="s">
        <v>67</v>
      </c>
      <c r="V182">
        <v>12020</v>
      </c>
      <c r="W182">
        <v>11907</v>
      </c>
      <c r="X182">
        <v>12071</v>
      </c>
      <c r="Y182">
        <v>12065</v>
      </c>
      <c r="Z182">
        <v>11985</v>
      </c>
      <c r="AA182">
        <v>12167</v>
      </c>
      <c r="AB182">
        <v>12070</v>
      </c>
      <c r="AC182">
        <v>12054</v>
      </c>
      <c r="AD182">
        <v>12238</v>
      </c>
      <c r="AE182">
        <v>12441</v>
      </c>
      <c r="AF182">
        <v>12451</v>
      </c>
      <c r="AG182">
        <v>100</v>
      </c>
      <c r="AH182" s="20">
        <f t="shared" si="33"/>
        <v>99.059900166389355</v>
      </c>
      <c r="AI182" s="20">
        <f t="shared" si="34"/>
        <v>100.42429284525791</v>
      </c>
      <c r="AJ182" s="20">
        <f t="shared" si="35"/>
        <v>100.37437603993344</v>
      </c>
      <c r="AK182" s="20">
        <f t="shared" si="36"/>
        <v>99.708818635607315</v>
      </c>
      <c r="AL182" s="20">
        <f t="shared" si="37"/>
        <v>101.22296173044926</v>
      </c>
      <c r="AM182" s="20">
        <f t="shared" si="38"/>
        <v>100.41597337770382</v>
      </c>
      <c r="AN182" s="20">
        <f t="shared" si="39"/>
        <v>100.2828618968386</v>
      </c>
      <c r="AO182" s="20">
        <f t="shared" si="40"/>
        <v>101.81364392678869</v>
      </c>
      <c r="AP182" s="20">
        <f t="shared" si="41"/>
        <v>103.50249584026622</v>
      </c>
      <c r="AQ182" s="20">
        <f t="shared" si="42"/>
        <v>103.58569051580699</v>
      </c>
    </row>
    <row r="183" spans="1:43" x14ac:dyDescent="0.35">
      <c r="A183" t="str">
        <f t="shared" si="30"/>
        <v>38_Industrie chimique</v>
      </c>
      <c r="B183" t="s">
        <v>85</v>
      </c>
      <c r="C183" t="str">
        <f>INDEX(PDC!$F$1:$G$40,MATCH(URSSAF!D183,PDC!F:F,0),MATCH(PDC!$G$1,PDC!$F$1:$G$1,0))</f>
        <v>Industrie chimique</v>
      </c>
      <c r="D183" t="s">
        <v>184</v>
      </c>
      <c r="E183" t="s">
        <v>229</v>
      </c>
      <c r="F183">
        <v>70</v>
      </c>
      <c r="G183">
        <v>3614</v>
      </c>
      <c r="J183" t="str">
        <f t="shared" si="29"/>
        <v>8402_Activités informatiques et services d'information</v>
      </c>
      <c r="K183" t="s">
        <v>103</v>
      </c>
      <c r="L183" t="str">
        <f>INDEX(PDC!$F$1:$G$40,MATCH(URSSAF!M183,PDC!F:F,0),MATCH(PDC!$G$1,PDC!$F$1:$G$1,0))</f>
        <v>Activités informatiques et services d'information</v>
      </c>
      <c r="M183" t="str">
        <f t="shared" si="31"/>
        <v>JC</v>
      </c>
      <c r="N183" t="s">
        <v>246</v>
      </c>
      <c r="O183">
        <v>12</v>
      </c>
      <c r="P183">
        <v>56</v>
      </c>
      <c r="S183" t="str">
        <f t="shared" si="32"/>
        <v>8433_Tous secteurs</v>
      </c>
      <c r="T183" t="s">
        <v>173</v>
      </c>
      <c r="U183" t="s">
        <v>71</v>
      </c>
      <c r="V183">
        <v>57060</v>
      </c>
      <c r="W183">
        <v>55612</v>
      </c>
      <c r="X183">
        <v>56170</v>
      </c>
      <c r="Y183">
        <v>56865</v>
      </c>
      <c r="Z183">
        <v>56822</v>
      </c>
      <c r="AA183">
        <v>56749</v>
      </c>
      <c r="AB183">
        <v>56984</v>
      </c>
      <c r="AC183">
        <v>56955</v>
      </c>
      <c r="AD183">
        <v>57274</v>
      </c>
      <c r="AE183">
        <v>57938</v>
      </c>
      <c r="AF183">
        <v>58132</v>
      </c>
      <c r="AG183">
        <v>100</v>
      </c>
      <c r="AH183" s="20">
        <f t="shared" si="33"/>
        <v>97.462320364528566</v>
      </c>
      <c r="AI183" s="20">
        <f t="shared" si="34"/>
        <v>98.440238345601117</v>
      </c>
      <c r="AJ183" s="20">
        <f t="shared" si="35"/>
        <v>99.658254468980019</v>
      </c>
      <c r="AK183" s="20">
        <f t="shared" si="36"/>
        <v>99.58289519803715</v>
      </c>
      <c r="AL183" s="20">
        <f t="shared" si="37"/>
        <v>99.454959691552745</v>
      </c>
      <c r="AM183" s="20">
        <f t="shared" si="38"/>
        <v>99.866806869961451</v>
      </c>
      <c r="AN183" s="20">
        <f t="shared" si="39"/>
        <v>99.815983175604629</v>
      </c>
      <c r="AO183" s="20">
        <f t="shared" si="40"/>
        <v>100.37504381352962</v>
      </c>
      <c r="AP183" s="20">
        <f t="shared" si="41"/>
        <v>101.53873116018227</v>
      </c>
      <c r="AQ183" s="20">
        <f t="shared" si="42"/>
        <v>101.87872415001752</v>
      </c>
    </row>
    <row r="184" spans="1:43" x14ac:dyDescent="0.35">
      <c r="A184" t="str">
        <f t="shared" si="30"/>
        <v>38_Industrie pharmaceutique</v>
      </c>
      <c r="B184" t="s">
        <v>85</v>
      </c>
      <c r="C184" t="str">
        <f>INDEX(PDC!$F$1:$G$40,MATCH(URSSAF!D184,PDC!F:F,0),MATCH(PDC!$G$1,PDC!$F$1:$G$1,0))</f>
        <v>Industrie pharmaceutique</v>
      </c>
      <c r="D184" t="s">
        <v>185</v>
      </c>
      <c r="E184" t="s">
        <v>230</v>
      </c>
      <c r="F184">
        <v>13</v>
      </c>
      <c r="G184">
        <v>1043</v>
      </c>
      <c r="J184" t="str">
        <f t="shared" si="29"/>
        <v>8402_Activités financières et d'assurance</v>
      </c>
      <c r="K184" t="s">
        <v>103</v>
      </c>
      <c r="L184" t="str">
        <f>INDEX(PDC!$F$1:$G$40,MATCH(URSSAF!M184,PDC!F:F,0),MATCH(PDC!$G$1,PDC!$F$1:$G$1,0))</f>
        <v>Activités financières et d'assurance</v>
      </c>
      <c r="M184" t="str">
        <f t="shared" si="31"/>
        <v>KZ</v>
      </c>
      <c r="N184" t="s">
        <v>247</v>
      </c>
      <c r="O184">
        <v>146</v>
      </c>
      <c r="P184">
        <v>546</v>
      </c>
      <c r="S184" t="str">
        <f t="shared" si="32"/>
        <v>8433_Commerce</v>
      </c>
      <c r="T184" t="s">
        <v>173</v>
      </c>
      <c r="U184" t="s">
        <v>68</v>
      </c>
      <c r="V184">
        <v>8147</v>
      </c>
      <c r="W184">
        <v>8079</v>
      </c>
      <c r="X184">
        <v>8133</v>
      </c>
      <c r="Y184">
        <v>8269</v>
      </c>
      <c r="Z184">
        <v>8470</v>
      </c>
      <c r="AA184">
        <v>8278</v>
      </c>
      <c r="AB184">
        <v>8257</v>
      </c>
      <c r="AC184">
        <v>8418</v>
      </c>
      <c r="AD184">
        <v>8401</v>
      </c>
      <c r="AE184">
        <v>8571</v>
      </c>
      <c r="AF184">
        <v>8590</v>
      </c>
      <c r="AG184">
        <v>100</v>
      </c>
      <c r="AH184" s="20">
        <f t="shared" si="33"/>
        <v>99.165336933840678</v>
      </c>
      <c r="AI184" s="20">
        <f t="shared" si="34"/>
        <v>99.828157604026018</v>
      </c>
      <c r="AJ184" s="20">
        <f t="shared" si="35"/>
        <v>101.49748373634466</v>
      </c>
      <c r="AK184" s="20">
        <f t="shared" si="36"/>
        <v>103.96464956425677</v>
      </c>
      <c r="AL184" s="20">
        <f t="shared" si="37"/>
        <v>101.60795384804223</v>
      </c>
      <c r="AM184" s="20">
        <f t="shared" si="38"/>
        <v>101.35019025408126</v>
      </c>
      <c r="AN184" s="20">
        <f t="shared" si="39"/>
        <v>103.32637780778201</v>
      </c>
      <c r="AO184" s="20">
        <f t="shared" si="40"/>
        <v>103.11771204124217</v>
      </c>
      <c r="AP184" s="20">
        <f t="shared" si="41"/>
        <v>105.20436970664048</v>
      </c>
      <c r="AQ184" s="20">
        <f t="shared" si="42"/>
        <v>105.43758438689088</v>
      </c>
    </row>
    <row r="185" spans="1:43" x14ac:dyDescent="0.35">
      <c r="A185" t="str">
        <f t="shared" si="30"/>
        <v>38_Fabrication de produits en caoutchouc et en plastique ainsi que d'autres produits minéraux non métalliques</v>
      </c>
      <c r="B185" t="s">
        <v>85</v>
      </c>
      <c r="C185" t="str">
        <f>INDEX(PDC!$F$1:$G$40,MATCH(URSSAF!D185,PDC!F:F,0),MATCH(PDC!$G$1,PDC!$F$1:$G$1,0))</f>
        <v>Fabrication de produits en caoutchouc et en plastique ainsi que d'autres produits minéraux non métalliques</v>
      </c>
      <c r="D185" t="s">
        <v>186</v>
      </c>
      <c r="E185" t="s">
        <v>231</v>
      </c>
      <c r="F185">
        <v>269</v>
      </c>
      <c r="G185">
        <v>5738</v>
      </c>
      <c r="J185" t="str">
        <f t="shared" si="29"/>
        <v>8402_Activités immobilières</v>
      </c>
      <c r="K185" t="s">
        <v>103</v>
      </c>
      <c r="L185" t="str">
        <f>INDEX(PDC!$F$1:$G$40,MATCH(URSSAF!M185,PDC!F:F,0),MATCH(PDC!$G$1,PDC!$F$1:$G$1,0))</f>
        <v>Activités immobilières</v>
      </c>
      <c r="M185" t="str">
        <f t="shared" si="31"/>
        <v>LZ</v>
      </c>
      <c r="N185" t="s">
        <v>248</v>
      </c>
      <c r="O185">
        <v>71</v>
      </c>
      <c r="P185">
        <v>314</v>
      </c>
      <c r="S185" t="str">
        <f t="shared" si="32"/>
        <v>8433_Construction</v>
      </c>
      <c r="T185" t="s">
        <v>173</v>
      </c>
      <c r="U185" t="s">
        <v>270</v>
      </c>
      <c r="V185">
        <v>5843</v>
      </c>
      <c r="W185">
        <v>5610</v>
      </c>
      <c r="X185">
        <v>5702</v>
      </c>
      <c r="Y185">
        <v>6083</v>
      </c>
      <c r="Z185">
        <v>5968</v>
      </c>
      <c r="AA185">
        <v>6103</v>
      </c>
      <c r="AB185">
        <v>5939</v>
      </c>
      <c r="AC185">
        <v>5818</v>
      </c>
      <c r="AD185">
        <v>5904</v>
      </c>
      <c r="AE185">
        <v>5876</v>
      </c>
      <c r="AF185">
        <v>6037</v>
      </c>
      <c r="AG185">
        <v>100</v>
      </c>
      <c r="AH185" s="20">
        <f t="shared" si="33"/>
        <v>96.012322437104231</v>
      </c>
      <c r="AI185" s="20">
        <f t="shared" si="34"/>
        <v>97.586856067088831</v>
      </c>
      <c r="AJ185" s="20">
        <f t="shared" si="35"/>
        <v>104.10747903474243</v>
      </c>
      <c r="AK185" s="20">
        <f t="shared" si="36"/>
        <v>102.13931199726169</v>
      </c>
      <c r="AL185" s="20">
        <f t="shared" si="37"/>
        <v>104.44976895430429</v>
      </c>
      <c r="AM185" s="20">
        <f t="shared" si="38"/>
        <v>101.64299161389697</v>
      </c>
      <c r="AN185" s="20">
        <f t="shared" si="39"/>
        <v>99.572137600547663</v>
      </c>
      <c r="AO185" s="20">
        <f t="shared" si="40"/>
        <v>101.0439842546637</v>
      </c>
      <c r="AP185" s="20">
        <f t="shared" si="41"/>
        <v>100.56477836727709</v>
      </c>
      <c r="AQ185" s="20">
        <f t="shared" si="42"/>
        <v>103.32021221975013</v>
      </c>
    </row>
    <row r="186" spans="1:43" x14ac:dyDescent="0.35">
      <c r="A186" t="str">
        <f t="shared" si="30"/>
        <v>38_Métallurgie et fabrication de produits métalliques à l'exception des machines et des équipements</v>
      </c>
      <c r="B186" t="s">
        <v>85</v>
      </c>
      <c r="C186" t="str">
        <f>INDEX(PDC!$F$1:$G$40,MATCH(URSSAF!D186,PDC!F:F,0),MATCH(PDC!$G$1,PDC!$F$1:$G$1,0))</f>
        <v>Métallurgie et fabrication de produits métalliques à l'exception des machines et des équipements</v>
      </c>
      <c r="D186" t="s">
        <v>187</v>
      </c>
      <c r="E186" t="s">
        <v>232</v>
      </c>
      <c r="F186">
        <v>489</v>
      </c>
      <c r="G186">
        <v>9941</v>
      </c>
      <c r="J186" t="str">
        <f t="shared" si="29"/>
        <v>8402_Activités juridiques, comptables, de gestion, d'architecture, d'ingénierie, de contrôle et d'analyses techniques</v>
      </c>
      <c r="K186" t="s">
        <v>103</v>
      </c>
      <c r="L186" t="str">
        <f>INDEX(PDC!$F$1:$G$40,MATCH(URSSAF!M186,PDC!F:F,0),MATCH(PDC!$G$1,PDC!$F$1:$G$1,0))</f>
        <v>Activités juridiques, comptables, de gestion, d'architecture, d'ingénierie, de contrôle et d'analyses techniques</v>
      </c>
      <c r="M186" t="str">
        <f t="shared" si="31"/>
        <v>MA</v>
      </c>
      <c r="N186" t="s">
        <v>249</v>
      </c>
      <c r="O186">
        <v>172</v>
      </c>
      <c r="P186">
        <v>719</v>
      </c>
      <c r="S186" t="str">
        <f t="shared" si="32"/>
        <v>8433_Industrie</v>
      </c>
      <c r="T186" t="s">
        <v>173</v>
      </c>
      <c r="U186" t="s">
        <v>66</v>
      </c>
      <c r="V186">
        <v>19328</v>
      </c>
      <c r="W186">
        <v>18092</v>
      </c>
      <c r="X186">
        <v>17744</v>
      </c>
      <c r="Y186">
        <v>17765</v>
      </c>
      <c r="Z186">
        <v>17511</v>
      </c>
      <c r="AA186">
        <v>17271</v>
      </c>
      <c r="AB186">
        <v>17331</v>
      </c>
      <c r="AC186">
        <v>17296</v>
      </c>
      <c r="AD186">
        <v>17367</v>
      </c>
      <c r="AE186">
        <v>17266</v>
      </c>
      <c r="AF186">
        <v>17456</v>
      </c>
      <c r="AG186">
        <v>100</v>
      </c>
      <c r="AH186" s="20">
        <f t="shared" si="33"/>
        <v>93.605132450331126</v>
      </c>
      <c r="AI186" s="20">
        <f t="shared" si="34"/>
        <v>91.80463576158941</v>
      </c>
      <c r="AJ186" s="20">
        <f t="shared" si="35"/>
        <v>91.913286423841058</v>
      </c>
      <c r="AK186" s="20">
        <f t="shared" si="36"/>
        <v>90.599130794701992</v>
      </c>
      <c r="AL186" s="20">
        <f t="shared" si="37"/>
        <v>89.357408940397349</v>
      </c>
      <c r="AM186" s="20">
        <f t="shared" si="38"/>
        <v>89.667839403973517</v>
      </c>
      <c r="AN186" s="20">
        <f t="shared" si="39"/>
        <v>89.486754966887418</v>
      </c>
      <c r="AO186" s="20">
        <f t="shared" si="40"/>
        <v>89.854097682119203</v>
      </c>
      <c r="AP186" s="20">
        <f t="shared" si="41"/>
        <v>89.331539735099341</v>
      </c>
      <c r="AQ186" s="20">
        <f t="shared" si="42"/>
        <v>90.314569536423846</v>
      </c>
    </row>
    <row r="187" spans="1:43" x14ac:dyDescent="0.35">
      <c r="A187" t="str">
        <f t="shared" si="30"/>
        <v>38_Fabrication de produits informatiques, électroniques et optiques</v>
      </c>
      <c r="B187" t="s">
        <v>85</v>
      </c>
      <c r="C187" t="str">
        <f>INDEX(PDC!$F$1:$G$40,MATCH(URSSAF!D187,PDC!F:F,0),MATCH(PDC!$G$1,PDC!$F$1:$G$1,0))</f>
        <v>Fabrication de produits informatiques, électroniques et optiques</v>
      </c>
      <c r="D187" t="s">
        <v>188</v>
      </c>
      <c r="E187" t="s">
        <v>233</v>
      </c>
      <c r="F187">
        <v>112</v>
      </c>
      <c r="G187">
        <v>12963</v>
      </c>
      <c r="J187" t="str">
        <f t="shared" si="29"/>
        <v>8402_Recherche-développement scientifique</v>
      </c>
      <c r="K187" t="s">
        <v>103</v>
      </c>
      <c r="L187" t="str">
        <f>INDEX(PDC!$F$1:$G$40,MATCH(URSSAF!M187,PDC!F:F,0),MATCH(PDC!$G$1,PDC!$F$1:$G$1,0))</f>
        <v>Recherche-développement scientifique</v>
      </c>
      <c r="M187" t="str">
        <f t="shared" si="31"/>
        <v>MB</v>
      </c>
      <c r="N187" t="s">
        <v>250</v>
      </c>
      <c r="O187">
        <v>2</v>
      </c>
      <c r="P187">
        <v>5</v>
      </c>
      <c r="S187" t="str">
        <f t="shared" si="32"/>
        <v>8433_Services</v>
      </c>
      <c r="T187" t="s">
        <v>173</v>
      </c>
      <c r="U187" t="s">
        <v>67</v>
      </c>
      <c r="V187">
        <v>23742</v>
      </c>
      <c r="W187">
        <v>23831</v>
      </c>
      <c r="X187">
        <v>24591</v>
      </c>
      <c r="Y187">
        <v>24748</v>
      </c>
      <c r="Z187">
        <v>24873</v>
      </c>
      <c r="AA187">
        <v>25097</v>
      </c>
      <c r="AB187">
        <v>25457</v>
      </c>
      <c r="AC187">
        <v>25423</v>
      </c>
      <c r="AD187">
        <v>25602</v>
      </c>
      <c r="AE187">
        <v>26225</v>
      </c>
      <c r="AF187">
        <v>26049</v>
      </c>
      <c r="AG187">
        <v>100</v>
      </c>
      <c r="AH187" s="20">
        <f t="shared" si="33"/>
        <v>100.37486311178502</v>
      </c>
      <c r="AI187" s="20">
        <f t="shared" si="34"/>
        <v>103.57594136972455</v>
      </c>
      <c r="AJ187" s="20">
        <f t="shared" si="35"/>
        <v>104.23721674669362</v>
      </c>
      <c r="AK187" s="20">
        <f t="shared" si="36"/>
        <v>104.76370988122315</v>
      </c>
      <c r="AL187" s="20">
        <f t="shared" si="37"/>
        <v>105.70718557830006</v>
      </c>
      <c r="AM187" s="20">
        <f t="shared" si="38"/>
        <v>107.2234858057451</v>
      </c>
      <c r="AN187" s="20">
        <f t="shared" si="39"/>
        <v>107.08027967315306</v>
      </c>
      <c r="AO187" s="20">
        <f t="shared" si="40"/>
        <v>107.83421784179934</v>
      </c>
      <c r="AP187" s="20">
        <f t="shared" si="41"/>
        <v>110.4582596242945</v>
      </c>
      <c r="AQ187" s="20">
        <f t="shared" si="42"/>
        <v>109.71695729087693</v>
      </c>
    </row>
    <row r="188" spans="1:43" x14ac:dyDescent="0.35">
      <c r="A188" t="str">
        <f t="shared" si="30"/>
        <v>38_Fabrication d'équipements électriques</v>
      </c>
      <c r="B188" t="s">
        <v>85</v>
      </c>
      <c r="C188" t="str">
        <f>INDEX(PDC!$F$1:$G$40,MATCH(URSSAF!D188,PDC!F:F,0),MATCH(PDC!$G$1,PDC!$F$1:$G$1,0))</f>
        <v>Fabrication d'équipements électriques</v>
      </c>
      <c r="D188" t="s">
        <v>189</v>
      </c>
      <c r="E188" t="s">
        <v>234</v>
      </c>
      <c r="F188">
        <v>94</v>
      </c>
      <c r="G188">
        <v>8494</v>
      </c>
      <c r="J188" t="str">
        <f t="shared" si="29"/>
        <v>8402_Autres activités spécialisées, scientifiques et techniques</v>
      </c>
      <c r="K188" t="s">
        <v>103</v>
      </c>
      <c r="L188" t="str">
        <f>INDEX(PDC!$F$1:$G$40,MATCH(URSSAF!M188,PDC!F:F,0),MATCH(PDC!$G$1,PDC!$F$1:$G$1,0))</f>
        <v>Autres activités spécialisées, scientifiques et techniques</v>
      </c>
      <c r="M188" t="str">
        <f t="shared" si="31"/>
        <v>MC</v>
      </c>
      <c r="N188" t="s">
        <v>251</v>
      </c>
      <c r="O188">
        <v>38</v>
      </c>
      <c r="P188">
        <v>93</v>
      </c>
      <c r="S188" t="str">
        <f t="shared" si="32"/>
        <v>8434_Tous secteurs</v>
      </c>
      <c r="T188" t="s">
        <v>175</v>
      </c>
      <c r="U188" t="s">
        <v>71</v>
      </c>
      <c r="V188">
        <v>40519</v>
      </c>
      <c r="W188">
        <v>39155</v>
      </c>
      <c r="X188">
        <v>39061</v>
      </c>
      <c r="Y188">
        <v>40017</v>
      </c>
      <c r="Z188">
        <v>39857</v>
      </c>
      <c r="AA188">
        <v>40124</v>
      </c>
      <c r="AB188">
        <v>40389</v>
      </c>
      <c r="AC188">
        <v>40654</v>
      </c>
      <c r="AD188">
        <v>41434</v>
      </c>
      <c r="AE188">
        <v>42515</v>
      </c>
      <c r="AF188">
        <v>42721</v>
      </c>
      <c r="AG188">
        <v>100</v>
      </c>
      <c r="AH188" s="20">
        <f t="shared" si="33"/>
        <v>96.633678027591998</v>
      </c>
      <c r="AI188" s="20">
        <f t="shared" si="34"/>
        <v>96.401688096942181</v>
      </c>
      <c r="AJ188" s="20">
        <f t="shared" si="35"/>
        <v>98.76107505121054</v>
      </c>
      <c r="AK188" s="20">
        <f t="shared" si="36"/>
        <v>98.366198573508726</v>
      </c>
      <c r="AL188" s="20">
        <f t="shared" si="37"/>
        <v>99.025148695673636</v>
      </c>
      <c r="AM188" s="20">
        <f t="shared" si="38"/>
        <v>99.679162861867269</v>
      </c>
      <c r="AN188" s="20">
        <f t="shared" si="39"/>
        <v>100.33317702806092</v>
      </c>
      <c r="AO188" s="20">
        <f t="shared" si="40"/>
        <v>102.25819985685727</v>
      </c>
      <c r="AP188" s="20">
        <f t="shared" si="41"/>
        <v>104.92608405933019</v>
      </c>
      <c r="AQ188" s="20">
        <f t="shared" si="42"/>
        <v>105.43448752437128</v>
      </c>
    </row>
    <row r="189" spans="1:43" x14ac:dyDescent="0.35">
      <c r="A189" t="str">
        <f t="shared" si="30"/>
        <v>38_Fabrication de machines et équipements n.c.a.</v>
      </c>
      <c r="B189" t="s">
        <v>85</v>
      </c>
      <c r="C189" t="str">
        <f>INDEX(PDC!$F$1:$G$40,MATCH(URSSAF!D189,PDC!F:F,0),MATCH(PDC!$G$1,PDC!$F$1:$G$1,0))</f>
        <v>Fabrication de machines et équipements n.c.a.</v>
      </c>
      <c r="D189" t="s">
        <v>190</v>
      </c>
      <c r="E189" t="s">
        <v>235</v>
      </c>
      <c r="F189">
        <v>162</v>
      </c>
      <c r="G189">
        <v>7527</v>
      </c>
      <c r="J189" t="str">
        <f t="shared" si="29"/>
        <v>8402_Activités de services administratifs et de soutien</v>
      </c>
      <c r="K189" t="s">
        <v>103</v>
      </c>
      <c r="L189" t="str">
        <f>INDEX(PDC!$F$1:$G$40,MATCH(URSSAF!M189,PDC!F:F,0),MATCH(PDC!$G$1,PDC!$F$1:$G$1,0))</f>
        <v>Activités de services administratifs et de soutien</v>
      </c>
      <c r="M189" t="str">
        <f t="shared" si="31"/>
        <v>NZ</v>
      </c>
      <c r="N189" t="s">
        <v>252</v>
      </c>
      <c r="O189">
        <v>145</v>
      </c>
      <c r="P189">
        <v>1009</v>
      </c>
      <c r="S189" t="str">
        <f t="shared" si="32"/>
        <v>8434_Commerce</v>
      </c>
      <c r="T189" t="s">
        <v>175</v>
      </c>
      <c r="U189" t="s">
        <v>68</v>
      </c>
      <c r="V189">
        <v>7723</v>
      </c>
      <c r="W189">
        <v>7645</v>
      </c>
      <c r="X189">
        <v>7418</v>
      </c>
      <c r="Y189">
        <v>7519</v>
      </c>
      <c r="Z189">
        <v>7427</v>
      </c>
      <c r="AA189">
        <v>7514</v>
      </c>
      <c r="AB189">
        <v>7644</v>
      </c>
      <c r="AC189">
        <v>7784</v>
      </c>
      <c r="AD189">
        <v>7903</v>
      </c>
      <c r="AE189">
        <v>8002</v>
      </c>
      <c r="AF189">
        <v>8143</v>
      </c>
      <c r="AG189">
        <v>100</v>
      </c>
      <c r="AH189" s="20">
        <f t="shared" si="33"/>
        <v>98.990029781173121</v>
      </c>
      <c r="AI189" s="20">
        <f t="shared" si="34"/>
        <v>96.050757477664121</v>
      </c>
      <c r="AJ189" s="20">
        <f t="shared" si="35"/>
        <v>97.358539427683539</v>
      </c>
      <c r="AK189" s="20">
        <f t="shared" si="36"/>
        <v>96.167292502913369</v>
      </c>
      <c r="AL189" s="20">
        <f t="shared" si="37"/>
        <v>97.293797746989512</v>
      </c>
      <c r="AM189" s="20">
        <f t="shared" si="38"/>
        <v>98.977081445034315</v>
      </c>
      <c r="AN189" s="20">
        <f t="shared" si="39"/>
        <v>100.78984850446717</v>
      </c>
      <c r="AO189" s="20">
        <f t="shared" si="40"/>
        <v>102.3307005049851</v>
      </c>
      <c r="AP189" s="20">
        <f t="shared" si="41"/>
        <v>103.61258578272692</v>
      </c>
      <c r="AQ189" s="20">
        <f t="shared" si="42"/>
        <v>105.43830117829859</v>
      </c>
    </row>
    <row r="190" spans="1:43" x14ac:dyDescent="0.35">
      <c r="A190" t="str">
        <f t="shared" si="30"/>
        <v>38_Fabrication de matériels de transport</v>
      </c>
      <c r="B190" t="s">
        <v>85</v>
      </c>
      <c r="C190" t="str">
        <f>INDEX(PDC!$F$1:$G$40,MATCH(URSSAF!D190,PDC!F:F,0),MATCH(PDC!$G$1,PDC!$F$1:$G$1,0))</f>
        <v>Fabrication de matériels de transport</v>
      </c>
      <c r="D190" t="s">
        <v>191</v>
      </c>
      <c r="E190" t="s">
        <v>236</v>
      </c>
      <c r="F190">
        <v>39</v>
      </c>
      <c r="G190">
        <v>1186</v>
      </c>
      <c r="J190" t="str">
        <f t="shared" si="29"/>
        <v>8402_Administration publique</v>
      </c>
      <c r="K190" t="s">
        <v>103</v>
      </c>
      <c r="L190" t="str">
        <f>INDEX(PDC!$F$1:$G$40,MATCH(URSSAF!M190,PDC!F:F,0),MATCH(PDC!$G$1,PDC!$F$1:$G$1,0))</f>
        <v>Administration publique</v>
      </c>
      <c r="M190" t="str">
        <f t="shared" si="31"/>
        <v>OZ</v>
      </c>
      <c r="N190" t="s">
        <v>253</v>
      </c>
      <c r="O190">
        <v>13</v>
      </c>
      <c r="P190">
        <v>466</v>
      </c>
      <c r="S190" t="str">
        <f t="shared" si="32"/>
        <v>8434_Construction</v>
      </c>
      <c r="T190" t="s">
        <v>175</v>
      </c>
      <c r="U190" t="s">
        <v>270</v>
      </c>
      <c r="V190">
        <v>3768</v>
      </c>
      <c r="W190">
        <v>3727</v>
      </c>
      <c r="X190">
        <v>3619</v>
      </c>
      <c r="Y190">
        <v>3606</v>
      </c>
      <c r="Z190">
        <v>3643</v>
      </c>
      <c r="AA190">
        <v>3546</v>
      </c>
      <c r="AB190">
        <v>3539</v>
      </c>
      <c r="AC190">
        <v>3324</v>
      </c>
      <c r="AD190">
        <v>3434</v>
      </c>
      <c r="AE190">
        <v>3629</v>
      </c>
      <c r="AF190">
        <v>3722</v>
      </c>
      <c r="AG190">
        <v>100</v>
      </c>
      <c r="AH190" s="20">
        <f t="shared" si="33"/>
        <v>98.911889596602975</v>
      </c>
      <c r="AI190" s="20">
        <f t="shared" si="34"/>
        <v>96.045647558386406</v>
      </c>
      <c r="AJ190" s="20">
        <f t="shared" si="35"/>
        <v>95.70063694267516</v>
      </c>
      <c r="AK190" s="20">
        <f t="shared" si="36"/>
        <v>96.682590233545653</v>
      </c>
      <c r="AL190" s="20">
        <f t="shared" si="37"/>
        <v>94.108280254777071</v>
      </c>
      <c r="AM190" s="20">
        <f t="shared" si="38"/>
        <v>93.92250530785563</v>
      </c>
      <c r="AN190" s="20">
        <f t="shared" si="39"/>
        <v>88.216560509554142</v>
      </c>
      <c r="AO190" s="20">
        <f t="shared" si="40"/>
        <v>91.13588110403397</v>
      </c>
      <c r="AP190" s="20">
        <f t="shared" si="41"/>
        <v>96.311040339702757</v>
      </c>
      <c r="AQ190" s="20">
        <f t="shared" si="42"/>
        <v>98.779193205944793</v>
      </c>
    </row>
    <row r="191" spans="1:43" x14ac:dyDescent="0.35">
      <c r="A191" t="str">
        <f t="shared" si="30"/>
        <v>38_Autres industries manufacturières ; réparation et installation de machines et d'équipements</v>
      </c>
      <c r="B191" t="s">
        <v>85</v>
      </c>
      <c r="C191" t="str">
        <f>INDEX(PDC!$F$1:$G$40,MATCH(URSSAF!D191,PDC!F:F,0),MATCH(PDC!$G$1,PDC!$F$1:$G$1,0))</f>
        <v>Autres industries manufacturières ; réparation et installation de machines et d'équipements</v>
      </c>
      <c r="D191" t="s">
        <v>192</v>
      </c>
      <c r="E191" t="s">
        <v>237</v>
      </c>
      <c r="F191">
        <v>614</v>
      </c>
      <c r="G191">
        <v>7494</v>
      </c>
      <c r="J191" t="str">
        <f t="shared" si="29"/>
        <v>8402_Enseignement</v>
      </c>
      <c r="K191" t="s">
        <v>103</v>
      </c>
      <c r="L191" t="str">
        <f>INDEX(PDC!$F$1:$G$40,MATCH(URSSAF!M191,PDC!F:F,0),MATCH(PDC!$G$1,PDC!$F$1:$G$1,0))</f>
        <v>Enseignement</v>
      </c>
      <c r="M191" t="str">
        <f t="shared" si="31"/>
        <v>PZ</v>
      </c>
      <c r="N191" t="s">
        <v>254</v>
      </c>
      <c r="O191">
        <v>76</v>
      </c>
      <c r="P191">
        <v>426</v>
      </c>
      <c r="S191" t="str">
        <f t="shared" si="32"/>
        <v>8434_Industrie</v>
      </c>
      <c r="T191" t="s">
        <v>175</v>
      </c>
      <c r="U191" t="s">
        <v>66</v>
      </c>
      <c r="V191">
        <v>12246</v>
      </c>
      <c r="W191">
        <v>11450</v>
      </c>
      <c r="X191">
        <v>11320</v>
      </c>
      <c r="Y191">
        <v>11429</v>
      </c>
      <c r="Z191">
        <v>11388</v>
      </c>
      <c r="AA191">
        <v>11199</v>
      </c>
      <c r="AB191">
        <v>10999</v>
      </c>
      <c r="AC191">
        <v>10807</v>
      </c>
      <c r="AD191">
        <v>10791</v>
      </c>
      <c r="AE191">
        <v>11021</v>
      </c>
      <c r="AF191">
        <v>10673</v>
      </c>
      <c r="AG191">
        <v>100</v>
      </c>
      <c r="AH191" s="20">
        <f t="shared" si="33"/>
        <v>93.499918340682669</v>
      </c>
      <c r="AI191" s="20">
        <f t="shared" si="34"/>
        <v>92.438347215417281</v>
      </c>
      <c r="AJ191" s="20">
        <f t="shared" si="35"/>
        <v>93.328433774293643</v>
      </c>
      <c r="AK191" s="20">
        <f t="shared" si="36"/>
        <v>92.99363057324841</v>
      </c>
      <c r="AL191" s="20">
        <f t="shared" si="37"/>
        <v>91.450269475747177</v>
      </c>
      <c r="AM191" s="20">
        <f t="shared" si="38"/>
        <v>89.817083129185036</v>
      </c>
      <c r="AN191" s="20">
        <f t="shared" si="39"/>
        <v>88.249224236485389</v>
      </c>
      <c r="AO191" s="20">
        <f t="shared" si="40"/>
        <v>88.118569328760415</v>
      </c>
      <c r="AP191" s="20">
        <f t="shared" si="41"/>
        <v>89.996733627306881</v>
      </c>
      <c r="AQ191" s="20">
        <f t="shared" si="42"/>
        <v>87.15498938428874</v>
      </c>
    </row>
    <row r="192" spans="1:43" x14ac:dyDescent="0.35">
      <c r="A192" t="str">
        <f t="shared" si="30"/>
        <v>38_Production et distribution d'électricité, de gaz, de vapeur et d'air conditionné</v>
      </c>
      <c r="B192" t="s">
        <v>85</v>
      </c>
      <c r="C192" t="str">
        <f>INDEX(PDC!$F$1:$G$40,MATCH(URSSAF!D192,PDC!F:F,0),MATCH(PDC!$G$1,PDC!$F$1:$G$1,0))</f>
        <v>Production et distribution d'électricité, de gaz, de vapeur et d'air conditionné</v>
      </c>
      <c r="D192" t="s">
        <v>193</v>
      </c>
      <c r="E192" t="s">
        <v>238</v>
      </c>
      <c r="F192">
        <v>92</v>
      </c>
      <c r="G192">
        <v>4865</v>
      </c>
      <c r="J192" t="str">
        <f t="shared" si="29"/>
        <v>8402_Activités pour la santé humaine</v>
      </c>
      <c r="K192" t="s">
        <v>103</v>
      </c>
      <c r="L192" t="str">
        <f>INDEX(PDC!$F$1:$G$40,MATCH(URSSAF!M192,PDC!F:F,0),MATCH(PDC!$G$1,PDC!$F$1:$G$1,0))</f>
        <v>Activités pour la santé humaine</v>
      </c>
      <c r="M192" t="str">
        <f t="shared" si="31"/>
        <v>QA</v>
      </c>
      <c r="N192" t="s">
        <v>255</v>
      </c>
      <c r="O192">
        <v>150</v>
      </c>
      <c r="P192">
        <v>1491</v>
      </c>
      <c r="S192" t="str">
        <f t="shared" si="32"/>
        <v>8434_Services</v>
      </c>
      <c r="T192" t="s">
        <v>175</v>
      </c>
      <c r="U192" t="s">
        <v>67</v>
      </c>
      <c r="V192">
        <v>16782</v>
      </c>
      <c r="W192">
        <v>16333</v>
      </c>
      <c r="X192">
        <v>16704</v>
      </c>
      <c r="Y192">
        <v>17463</v>
      </c>
      <c r="Z192">
        <v>17399</v>
      </c>
      <c r="AA192">
        <v>17865</v>
      </c>
      <c r="AB192">
        <v>18207</v>
      </c>
      <c r="AC192">
        <v>18739</v>
      </c>
      <c r="AD192">
        <v>19306</v>
      </c>
      <c r="AE192">
        <v>19863</v>
      </c>
      <c r="AF192">
        <v>20183</v>
      </c>
      <c r="AG192">
        <v>100</v>
      </c>
      <c r="AH192" s="20">
        <f t="shared" si="33"/>
        <v>97.324514360624477</v>
      </c>
      <c r="AI192" s="20">
        <f t="shared" si="34"/>
        <v>99.535216303181983</v>
      </c>
      <c r="AJ192" s="20">
        <f t="shared" si="35"/>
        <v>104.05791919914193</v>
      </c>
      <c r="AK192" s="20">
        <f t="shared" si="36"/>
        <v>103.67655821713741</v>
      </c>
      <c r="AL192" s="20">
        <f t="shared" si="37"/>
        <v>106.45334286735789</v>
      </c>
      <c r="AM192" s="20">
        <f t="shared" si="38"/>
        <v>108.49124061494459</v>
      </c>
      <c r="AN192" s="20">
        <f t="shared" si="39"/>
        <v>111.66130377785723</v>
      </c>
      <c r="AO192" s="20">
        <f t="shared" si="40"/>
        <v>115.0399237278036</v>
      </c>
      <c r="AP192" s="20">
        <f t="shared" si="41"/>
        <v>118.35895602431177</v>
      </c>
      <c r="AQ192" s="20">
        <f t="shared" si="42"/>
        <v>120.26576093433441</v>
      </c>
    </row>
    <row r="193" spans="1:43" x14ac:dyDescent="0.35">
      <c r="A193" t="str">
        <f t="shared" si="30"/>
        <v>38_Production et distribution d'eau ; assainissement, gestion des déchets et dépollution</v>
      </c>
      <c r="B193" t="s">
        <v>85</v>
      </c>
      <c r="C193" t="str">
        <f>INDEX(PDC!$F$1:$G$40,MATCH(URSSAF!D193,PDC!F:F,0),MATCH(PDC!$G$1,PDC!$F$1:$G$1,0))</f>
        <v>Production et distribution d'eau ; assainissement, gestion des déchets et dépollution</v>
      </c>
      <c r="D193" t="s">
        <v>194</v>
      </c>
      <c r="E193" t="s">
        <v>239</v>
      </c>
      <c r="F193">
        <v>134</v>
      </c>
      <c r="G193">
        <v>2220</v>
      </c>
      <c r="J193" t="str">
        <f t="shared" si="29"/>
        <v>8402_Hébergement médico-social et social et action sociale sans hébergement</v>
      </c>
      <c r="K193" t="s">
        <v>103</v>
      </c>
      <c r="L193" t="str">
        <f>INDEX(PDC!$F$1:$G$40,MATCH(URSSAF!M193,PDC!F:F,0),MATCH(PDC!$G$1,PDC!$F$1:$G$1,0))</f>
        <v>Hébergement médico-social et social et action sociale sans hébergement</v>
      </c>
      <c r="M193" t="str">
        <f t="shared" si="31"/>
        <v>QB</v>
      </c>
      <c r="N193" t="s">
        <v>256</v>
      </c>
      <c r="O193">
        <v>119</v>
      </c>
      <c r="P193">
        <v>3650</v>
      </c>
      <c r="S193" t="str">
        <f t="shared" si="32"/>
        <v>8435_Tous secteurs</v>
      </c>
      <c r="T193" t="s">
        <v>177</v>
      </c>
      <c r="U193" t="s">
        <v>71</v>
      </c>
      <c r="V193">
        <v>39836</v>
      </c>
      <c r="W193">
        <v>38255</v>
      </c>
      <c r="X193">
        <v>38833</v>
      </c>
      <c r="Y193">
        <v>38760</v>
      </c>
      <c r="Z193">
        <v>38596</v>
      </c>
      <c r="AA193">
        <v>38608</v>
      </c>
      <c r="AB193">
        <v>38755</v>
      </c>
      <c r="AC193">
        <v>38852</v>
      </c>
      <c r="AD193">
        <v>39314</v>
      </c>
      <c r="AE193">
        <v>39549</v>
      </c>
      <c r="AF193">
        <v>39574</v>
      </c>
      <c r="AG193">
        <v>100</v>
      </c>
      <c r="AH193" s="20">
        <f t="shared" si="33"/>
        <v>96.031228034943268</v>
      </c>
      <c r="AI193" s="20">
        <f t="shared" si="34"/>
        <v>97.482176925394114</v>
      </c>
      <c r="AJ193" s="20">
        <f t="shared" si="35"/>
        <v>97.298925594939249</v>
      </c>
      <c r="AK193" s="20">
        <f t="shared" si="36"/>
        <v>96.887237674465311</v>
      </c>
      <c r="AL193" s="20">
        <f t="shared" si="37"/>
        <v>96.917361180841453</v>
      </c>
      <c r="AM193" s="20">
        <f t="shared" si="38"/>
        <v>97.286374133949195</v>
      </c>
      <c r="AN193" s="20">
        <f t="shared" si="39"/>
        <v>97.529872477156346</v>
      </c>
      <c r="AO193" s="20">
        <f t="shared" si="40"/>
        <v>98.68962747263781</v>
      </c>
      <c r="AP193" s="20">
        <f t="shared" si="41"/>
        <v>99.279546139170606</v>
      </c>
      <c r="AQ193" s="20">
        <f t="shared" si="42"/>
        <v>99.342303444120901</v>
      </c>
    </row>
    <row r="194" spans="1:43" x14ac:dyDescent="0.35">
      <c r="A194" t="str">
        <f t="shared" si="30"/>
        <v xml:space="preserve">38_Construction </v>
      </c>
      <c r="B194" t="s">
        <v>85</v>
      </c>
      <c r="C194" t="str">
        <f>INDEX(PDC!$F$1:$G$40,MATCH(URSSAF!D194,PDC!F:F,0),MATCH(PDC!$G$1,PDC!$F$1:$G$1,0))</f>
        <v xml:space="preserve">Construction </v>
      </c>
      <c r="D194" t="s">
        <v>195</v>
      </c>
      <c r="E194" t="s">
        <v>240</v>
      </c>
      <c r="F194">
        <v>4558</v>
      </c>
      <c r="G194">
        <v>27429</v>
      </c>
      <c r="J194" t="str">
        <f t="shared" si="29"/>
        <v>8402_Arts, spectacles et activités récréatives</v>
      </c>
      <c r="K194" t="s">
        <v>103</v>
      </c>
      <c r="L194" t="str">
        <f>INDEX(PDC!$F$1:$G$40,MATCH(URSSAF!M194,PDC!F:F,0),MATCH(PDC!$G$1,PDC!$F$1:$G$1,0))</f>
        <v>Arts, spectacles et activités récréatives</v>
      </c>
      <c r="M194" t="str">
        <f t="shared" si="31"/>
        <v>RZ</v>
      </c>
      <c r="N194" t="s">
        <v>257</v>
      </c>
      <c r="O194">
        <v>204</v>
      </c>
      <c r="P194">
        <v>536</v>
      </c>
      <c r="S194" t="str">
        <f t="shared" si="32"/>
        <v>8435_Commerce</v>
      </c>
      <c r="T194" t="s">
        <v>177</v>
      </c>
      <c r="U194" t="s">
        <v>68</v>
      </c>
      <c r="V194">
        <v>6771</v>
      </c>
      <c r="W194">
        <v>6667</v>
      </c>
      <c r="X194">
        <v>6749</v>
      </c>
      <c r="Y194">
        <v>6815</v>
      </c>
      <c r="Z194">
        <v>6876</v>
      </c>
      <c r="AA194">
        <v>6893</v>
      </c>
      <c r="AB194">
        <v>6767</v>
      </c>
      <c r="AC194">
        <v>6790</v>
      </c>
      <c r="AD194">
        <v>6956</v>
      </c>
      <c r="AE194">
        <v>7055</v>
      </c>
      <c r="AF194">
        <v>7243</v>
      </c>
      <c r="AG194">
        <v>100</v>
      </c>
      <c r="AH194" s="20">
        <f t="shared" si="33"/>
        <v>98.464037808300105</v>
      </c>
      <c r="AI194" s="20">
        <f t="shared" si="34"/>
        <v>99.675084920986563</v>
      </c>
      <c r="AJ194" s="20">
        <f t="shared" si="35"/>
        <v>100.64983015802687</v>
      </c>
      <c r="AK194" s="20">
        <f t="shared" si="36"/>
        <v>101.55073105892778</v>
      </c>
      <c r="AL194" s="20">
        <f t="shared" si="37"/>
        <v>101.8018018018018</v>
      </c>
      <c r="AM194" s="20">
        <f t="shared" si="38"/>
        <v>99.94092453108847</v>
      </c>
      <c r="AN194" s="20">
        <f t="shared" si="39"/>
        <v>100.28060847732979</v>
      </c>
      <c r="AO194" s="20">
        <f t="shared" si="40"/>
        <v>102.73224043715847</v>
      </c>
      <c r="AP194" s="20">
        <f t="shared" si="41"/>
        <v>104.19435829271895</v>
      </c>
      <c r="AQ194" s="20">
        <f t="shared" si="42"/>
        <v>106.97090533156107</v>
      </c>
    </row>
    <row r="195" spans="1:43" x14ac:dyDescent="0.35">
      <c r="A195" t="str">
        <f t="shared" si="30"/>
        <v>38_Commerce ; réparation d'automobiles et de motocycles</v>
      </c>
      <c r="B195" t="s">
        <v>85</v>
      </c>
      <c r="C195" t="str">
        <f>INDEX(PDC!$F$1:$G$40,MATCH(URSSAF!D195,PDC!F:F,0),MATCH(PDC!$G$1,PDC!$F$1:$G$1,0))</f>
        <v>Commerce ; réparation d'automobiles et de motocycles</v>
      </c>
      <c r="D195" t="s">
        <v>196</v>
      </c>
      <c r="E195" t="s">
        <v>241</v>
      </c>
      <c r="F195">
        <v>7254</v>
      </c>
      <c r="G195">
        <v>53556</v>
      </c>
      <c r="J195" t="str">
        <f t="shared" ref="J195:J258" si="43">K195&amp;"_"&amp;L195</f>
        <v xml:space="preserve">8402_Autres activités de services </v>
      </c>
      <c r="K195" t="s">
        <v>103</v>
      </c>
      <c r="L195" t="str">
        <f>INDEX(PDC!$F$1:$G$40,MATCH(URSSAF!M195,PDC!F:F,0),MATCH(PDC!$G$1,PDC!$F$1:$G$1,0))</f>
        <v xml:space="preserve">Autres activités de services </v>
      </c>
      <c r="M195" t="str">
        <f t="shared" si="31"/>
        <v>SZ</v>
      </c>
      <c r="N195" t="s">
        <v>258</v>
      </c>
      <c r="O195">
        <v>286</v>
      </c>
      <c r="P195">
        <v>859</v>
      </c>
      <c r="S195" t="str">
        <f t="shared" si="32"/>
        <v>8435_Construction</v>
      </c>
      <c r="T195" t="s">
        <v>177</v>
      </c>
      <c r="U195" t="s">
        <v>270</v>
      </c>
      <c r="V195">
        <v>4711</v>
      </c>
      <c r="W195">
        <v>4348</v>
      </c>
      <c r="X195">
        <v>4487</v>
      </c>
      <c r="Y195">
        <v>4543</v>
      </c>
      <c r="Z195">
        <v>4452</v>
      </c>
      <c r="AA195">
        <v>4371</v>
      </c>
      <c r="AB195">
        <v>4394</v>
      </c>
      <c r="AC195">
        <v>4273</v>
      </c>
      <c r="AD195">
        <v>4400</v>
      </c>
      <c r="AE195">
        <v>4443</v>
      </c>
      <c r="AF195">
        <v>4486</v>
      </c>
      <c r="AG195">
        <v>100</v>
      </c>
      <c r="AH195" s="20">
        <f t="shared" si="33"/>
        <v>92.294629590320525</v>
      </c>
      <c r="AI195" s="20">
        <f t="shared" si="34"/>
        <v>95.245170876671622</v>
      </c>
      <c r="AJ195" s="20">
        <f t="shared" si="35"/>
        <v>96.433878157503713</v>
      </c>
      <c r="AK195" s="20">
        <f t="shared" si="36"/>
        <v>94.502228826151565</v>
      </c>
      <c r="AL195" s="20">
        <f t="shared" si="37"/>
        <v>92.782848652090848</v>
      </c>
      <c r="AM195" s="20">
        <f t="shared" si="38"/>
        <v>93.271067713861171</v>
      </c>
      <c r="AN195" s="20">
        <f t="shared" si="39"/>
        <v>90.702610910634689</v>
      </c>
      <c r="AO195" s="20">
        <f t="shared" si="40"/>
        <v>93.398429208236038</v>
      </c>
      <c r="AP195" s="20">
        <f t="shared" si="41"/>
        <v>94.311186584589265</v>
      </c>
      <c r="AQ195" s="20">
        <f t="shared" si="42"/>
        <v>95.223943960942478</v>
      </c>
    </row>
    <row r="196" spans="1:43" x14ac:dyDescent="0.35">
      <c r="A196" t="str">
        <f t="shared" ref="A196:A259" si="44">B196&amp;"_"&amp;C196</f>
        <v xml:space="preserve">38_Transports et entreposage </v>
      </c>
      <c r="B196" t="s">
        <v>85</v>
      </c>
      <c r="C196" t="str">
        <f>INDEX(PDC!$F$1:$G$40,MATCH(URSSAF!D196,PDC!F:F,0),MATCH(PDC!$G$1,PDC!$F$1:$G$1,0))</f>
        <v xml:space="preserve">Transports et entreposage </v>
      </c>
      <c r="D196" t="s">
        <v>197</v>
      </c>
      <c r="E196" t="s">
        <v>242</v>
      </c>
      <c r="F196">
        <v>1100</v>
      </c>
      <c r="G196">
        <v>22817</v>
      </c>
      <c r="J196" t="str">
        <f t="shared" si="43"/>
        <v>8403_Tous secteurs</v>
      </c>
      <c r="K196" t="s">
        <v>105</v>
      </c>
      <c r="L196" t="str">
        <f>INDEX(PDC!$F$1:$G$40,MATCH(URSSAF!M196,PDC!F:F,0),MATCH(PDC!$G$1,PDC!$F$1:$G$1,0))</f>
        <v>Tous secteurs</v>
      </c>
      <c r="M196" t="s">
        <v>71</v>
      </c>
      <c r="N196" t="s">
        <v>71</v>
      </c>
      <c r="O196">
        <v>2391</v>
      </c>
      <c r="P196">
        <v>18052</v>
      </c>
      <c r="S196" t="str">
        <f t="shared" ref="S196:S207" si="45">T196&amp;"_"&amp;U196</f>
        <v>8435_Industrie</v>
      </c>
      <c r="T196" t="s">
        <v>177</v>
      </c>
      <c r="U196" t="s">
        <v>66</v>
      </c>
      <c r="V196">
        <v>13327</v>
      </c>
      <c r="W196">
        <v>12132</v>
      </c>
      <c r="X196">
        <v>11676</v>
      </c>
      <c r="Y196">
        <v>11541</v>
      </c>
      <c r="Z196">
        <v>11501</v>
      </c>
      <c r="AA196">
        <v>11333</v>
      </c>
      <c r="AB196">
        <v>11243</v>
      </c>
      <c r="AC196">
        <v>10931</v>
      </c>
      <c r="AD196">
        <v>10967</v>
      </c>
      <c r="AE196">
        <v>10888</v>
      </c>
      <c r="AF196">
        <v>10928</v>
      </c>
      <c r="AG196">
        <v>100</v>
      </c>
      <c r="AH196" s="20">
        <f t="shared" ref="AH196:AH202" si="46">$AG196+(W196-$V196)/$V196*100</f>
        <v>91.033240789374958</v>
      </c>
      <c r="AI196" s="20">
        <f t="shared" ref="AI196:AI202" si="47">$AG196+(X196-$V196)/$V196*100</f>
        <v>87.611615517370751</v>
      </c>
      <c r="AJ196" s="20">
        <f t="shared" ref="AJ196:AJ202" si="48">$AG196+(Y196-$V196)/$V196*100</f>
        <v>86.598634351316875</v>
      </c>
      <c r="AK196" s="20">
        <f t="shared" ref="AK196:AK202" si="49">$AG196+(Z196-$V196)/$V196*100</f>
        <v>86.298491783597214</v>
      </c>
      <c r="AL196" s="20">
        <f t="shared" ref="AL196:AL202" si="50">$AG196+(AA196-$V196)/$V196*100</f>
        <v>85.037892999174602</v>
      </c>
      <c r="AM196" s="20">
        <f t="shared" ref="AM196:AM202" si="51">$AG196+(AB196-$V196)/$V196*100</f>
        <v>84.362572221805351</v>
      </c>
      <c r="AN196" s="20">
        <f t="shared" ref="AN196:AN202" si="52">$AG196+(AC196-$V196)/$V196*100</f>
        <v>82.021460193591963</v>
      </c>
      <c r="AO196" s="20">
        <f t="shared" ref="AO196:AO202" si="53">$AG196+(AD196-$V196)/$V196*100</f>
        <v>82.291588504539661</v>
      </c>
      <c r="AP196" s="20">
        <f t="shared" ref="AP196:AP202" si="54">$AG196+(AE196-$V196)/$V196*100</f>
        <v>81.698806933293312</v>
      </c>
      <c r="AQ196" s="20">
        <f t="shared" ref="AQ196:AQ202" si="55">$AG196+(AF196-$V196)/$V196*100</f>
        <v>81.998949501012987</v>
      </c>
    </row>
    <row r="197" spans="1:43" x14ac:dyDescent="0.35">
      <c r="A197" t="str">
        <f t="shared" si="44"/>
        <v>38_Hébergement et restauration</v>
      </c>
      <c r="B197" t="s">
        <v>85</v>
      </c>
      <c r="C197" t="str">
        <f>INDEX(PDC!$F$1:$G$40,MATCH(URSSAF!D197,PDC!F:F,0),MATCH(PDC!$G$1,PDC!$F$1:$G$1,0))</f>
        <v>Hébergement et restauration</v>
      </c>
      <c r="D197" t="s">
        <v>198</v>
      </c>
      <c r="E197" t="s">
        <v>243</v>
      </c>
      <c r="F197">
        <v>3010</v>
      </c>
      <c r="G197">
        <v>15579</v>
      </c>
      <c r="J197" t="str">
        <f t="shared" si="43"/>
        <v xml:space="preserve">8403_Industries extractives </v>
      </c>
      <c r="K197" t="s">
        <v>105</v>
      </c>
      <c r="L197" t="str">
        <f>INDEX(PDC!$F$1:$G$40,MATCH(URSSAF!M197,PDC!F:F,0),MATCH(PDC!$G$1,PDC!$F$1:$G$1,0))</f>
        <v xml:space="preserve">Industries extractives </v>
      </c>
      <c r="M197" t="str">
        <f t="shared" ref="M197:M260" si="56">LEFT(N197,2)</f>
        <v>BZ</v>
      </c>
      <c r="N197" t="s">
        <v>225</v>
      </c>
      <c r="O197">
        <v>9</v>
      </c>
      <c r="P197">
        <v>24</v>
      </c>
      <c r="S197" t="str">
        <f t="shared" si="45"/>
        <v>8435_Services</v>
      </c>
      <c r="T197" t="s">
        <v>177</v>
      </c>
      <c r="U197" t="s">
        <v>67</v>
      </c>
      <c r="V197">
        <v>15027</v>
      </c>
      <c r="W197">
        <v>15108</v>
      </c>
      <c r="X197">
        <v>15921</v>
      </c>
      <c r="Y197">
        <v>15861</v>
      </c>
      <c r="Z197">
        <v>15767</v>
      </c>
      <c r="AA197">
        <v>16011</v>
      </c>
      <c r="AB197">
        <v>16351</v>
      </c>
      <c r="AC197">
        <v>16858</v>
      </c>
      <c r="AD197">
        <v>16991</v>
      </c>
      <c r="AE197">
        <v>17163</v>
      </c>
      <c r="AF197">
        <v>16917</v>
      </c>
      <c r="AG197">
        <v>100</v>
      </c>
      <c r="AH197" s="20">
        <f t="shared" si="46"/>
        <v>100.53902974645638</v>
      </c>
      <c r="AI197" s="20">
        <f t="shared" si="47"/>
        <v>105.94929127570373</v>
      </c>
      <c r="AJ197" s="20">
        <f t="shared" si="48"/>
        <v>105.55000998203234</v>
      </c>
      <c r="AK197" s="20">
        <f t="shared" si="49"/>
        <v>104.92446928861384</v>
      </c>
      <c r="AL197" s="20">
        <f t="shared" si="50"/>
        <v>106.54821321621083</v>
      </c>
      <c r="AM197" s="20">
        <f t="shared" si="51"/>
        <v>108.81080721368204</v>
      </c>
      <c r="AN197" s="20">
        <f t="shared" si="52"/>
        <v>112.1847341452053</v>
      </c>
      <c r="AO197" s="20">
        <f t="shared" si="53"/>
        <v>113.06980767951022</v>
      </c>
      <c r="AP197" s="20">
        <f t="shared" si="54"/>
        <v>114.21441405470154</v>
      </c>
      <c r="AQ197" s="20">
        <f t="shared" si="55"/>
        <v>112.57736075064884</v>
      </c>
    </row>
    <row r="198" spans="1:43" x14ac:dyDescent="0.35">
      <c r="A198" t="str">
        <f t="shared" si="44"/>
        <v>38_Edition, audiovisuel et diffusion</v>
      </c>
      <c r="B198" t="s">
        <v>85</v>
      </c>
      <c r="C198" t="str">
        <f>INDEX(PDC!$F$1:$G$40,MATCH(URSSAF!D198,PDC!F:F,0),MATCH(PDC!$G$1,PDC!$F$1:$G$1,0))</f>
        <v>Edition, audiovisuel et diffusion</v>
      </c>
      <c r="D198" t="s">
        <v>199</v>
      </c>
      <c r="E198" t="s">
        <v>244</v>
      </c>
      <c r="F198">
        <v>268</v>
      </c>
      <c r="G198">
        <v>3318</v>
      </c>
      <c r="J198" t="str">
        <f t="shared" si="43"/>
        <v>8403_Fabrication de denrées alimentaires, de boissons et de produits à base de tabac</v>
      </c>
      <c r="K198" t="s">
        <v>105</v>
      </c>
      <c r="L198" t="str">
        <f>INDEX(PDC!$F$1:$G$40,MATCH(URSSAF!M198,PDC!F:F,0),MATCH(PDC!$G$1,PDC!$F$1:$G$1,0))</f>
        <v>Fabrication de denrées alimentaires, de boissons et de produits à base de tabac</v>
      </c>
      <c r="M198" t="str">
        <f t="shared" si="56"/>
        <v>CA</v>
      </c>
      <c r="N198" t="s">
        <v>226</v>
      </c>
      <c r="O198">
        <v>74</v>
      </c>
      <c r="P198">
        <v>596</v>
      </c>
      <c r="S198" t="str">
        <f t="shared" si="45"/>
        <v>ARA_Tous secteurs</v>
      </c>
      <c r="T198" t="s">
        <v>220</v>
      </c>
      <c r="U198" t="s">
        <v>71</v>
      </c>
      <c r="V198">
        <v>2170082</v>
      </c>
      <c r="W198">
        <v>2116291</v>
      </c>
      <c r="X198">
        <v>2150358</v>
      </c>
      <c r="Y198">
        <v>2169377</v>
      </c>
      <c r="Z198">
        <v>2164532</v>
      </c>
      <c r="AA198">
        <v>2170102</v>
      </c>
      <c r="AB198">
        <v>2174146</v>
      </c>
      <c r="AC198">
        <v>2194254</v>
      </c>
      <c r="AD198">
        <v>2225543</v>
      </c>
      <c r="AE198">
        <v>2276306</v>
      </c>
      <c r="AF198">
        <v>2306775</v>
      </c>
      <c r="AG198">
        <v>100</v>
      </c>
      <c r="AH198" s="20">
        <f t="shared" si="46"/>
        <v>97.521245740944352</v>
      </c>
      <c r="AI198" s="20">
        <f t="shared" si="47"/>
        <v>99.091094253581204</v>
      </c>
      <c r="AJ198" s="20">
        <f t="shared" si="48"/>
        <v>99.96751274836619</v>
      </c>
      <c r="AK198" s="20">
        <f t="shared" si="49"/>
        <v>99.744249295648743</v>
      </c>
      <c r="AL198" s="20">
        <f t="shared" si="50"/>
        <v>100.00092162415983</v>
      </c>
      <c r="AM198" s="20">
        <f t="shared" si="51"/>
        <v>100.18727402927631</v>
      </c>
      <c r="AN198" s="20">
        <f t="shared" si="52"/>
        <v>101.11387495956374</v>
      </c>
      <c r="AO198" s="20">
        <f t="shared" si="53"/>
        <v>102.55570987640098</v>
      </c>
      <c r="AP198" s="20">
        <f t="shared" si="54"/>
        <v>104.89493023765922</v>
      </c>
      <c r="AQ198" s="20">
        <f t="shared" si="55"/>
        <v>106.29897856394366</v>
      </c>
    </row>
    <row r="199" spans="1:43" x14ac:dyDescent="0.35">
      <c r="A199" t="str">
        <f t="shared" si="44"/>
        <v>38_Télécommunications</v>
      </c>
      <c r="B199" t="s">
        <v>85</v>
      </c>
      <c r="C199" t="str">
        <f>INDEX(PDC!$F$1:$G$40,MATCH(URSSAF!D199,PDC!F:F,0),MATCH(PDC!$G$1,PDC!$F$1:$G$1,0))</f>
        <v>Télécommunications</v>
      </c>
      <c r="D199" t="s">
        <v>200</v>
      </c>
      <c r="E199" t="s">
        <v>245</v>
      </c>
      <c r="F199">
        <v>60</v>
      </c>
      <c r="G199">
        <v>1984</v>
      </c>
      <c r="J199" t="str">
        <f t="shared" si="43"/>
        <v>8403_Fabrication de textiles, industries de l'habillement, industrie du cuir et de la chaussure</v>
      </c>
      <c r="K199" t="s">
        <v>105</v>
      </c>
      <c r="L199" t="str">
        <f>INDEX(PDC!$F$1:$G$40,MATCH(URSSAF!M199,PDC!F:F,0),MATCH(PDC!$G$1,PDC!$F$1:$G$1,0))</f>
        <v>Fabrication de textiles, industries de l'habillement, industrie du cuir et de la chaussure</v>
      </c>
      <c r="M199" t="str">
        <f t="shared" si="56"/>
        <v>CB</v>
      </c>
      <c r="N199" t="s">
        <v>227</v>
      </c>
      <c r="O199">
        <v>3</v>
      </c>
      <c r="P199">
        <v>73</v>
      </c>
      <c r="S199" t="str">
        <f t="shared" si="45"/>
        <v>ARA_Commerce</v>
      </c>
      <c r="T199" t="s">
        <v>220</v>
      </c>
      <c r="U199" t="s">
        <v>68</v>
      </c>
      <c r="V199">
        <v>359049</v>
      </c>
      <c r="W199">
        <v>352428</v>
      </c>
      <c r="X199">
        <v>354780</v>
      </c>
      <c r="Y199">
        <v>357439</v>
      </c>
      <c r="Z199">
        <v>356960</v>
      </c>
      <c r="AA199">
        <v>355073</v>
      </c>
      <c r="AB199">
        <v>354195</v>
      </c>
      <c r="AC199">
        <v>359137</v>
      </c>
      <c r="AD199">
        <v>363035</v>
      </c>
      <c r="AE199">
        <v>368646</v>
      </c>
      <c r="AF199">
        <v>372907</v>
      </c>
      <c r="AG199">
        <v>100</v>
      </c>
      <c r="AH199" s="20">
        <f t="shared" si="46"/>
        <v>98.155961999615656</v>
      </c>
      <c r="AI199" s="20">
        <f t="shared" si="47"/>
        <v>98.811025793136864</v>
      </c>
      <c r="AJ199" s="20">
        <f t="shared" si="48"/>
        <v>99.55159323657773</v>
      </c>
      <c r="AK199" s="20">
        <f t="shared" si="49"/>
        <v>99.418185261621673</v>
      </c>
      <c r="AL199" s="20">
        <f t="shared" si="50"/>
        <v>98.892630253809372</v>
      </c>
      <c r="AM199" s="20">
        <f t="shared" si="51"/>
        <v>98.648095385309531</v>
      </c>
      <c r="AN199" s="20">
        <f t="shared" si="52"/>
        <v>100.02450918955351</v>
      </c>
      <c r="AO199" s="20">
        <f t="shared" si="53"/>
        <v>101.11015488136717</v>
      </c>
      <c r="AP199" s="20">
        <f t="shared" si="54"/>
        <v>102.67289422892139</v>
      </c>
      <c r="AQ199" s="20">
        <f t="shared" si="55"/>
        <v>103.85964032764331</v>
      </c>
    </row>
    <row r="200" spans="1:43" x14ac:dyDescent="0.35">
      <c r="A200" t="str">
        <f t="shared" si="44"/>
        <v>38_Activités informatiques et services d'information</v>
      </c>
      <c r="B200" t="s">
        <v>85</v>
      </c>
      <c r="C200" t="str">
        <f>INDEX(PDC!$F$1:$G$40,MATCH(URSSAF!D200,PDC!F:F,0),MATCH(PDC!$G$1,PDC!$F$1:$G$1,0))</f>
        <v>Activités informatiques et services d'information</v>
      </c>
      <c r="D200" t="s">
        <v>201</v>
      </c>
      <c r="E200" t="s">
        <v>246</v>
      </c>
      <c r="F200">
        <v>510</v>
      </c>
      <c r="G200">
        <v>8256</v>
      </c>
      <c r="J200" t="str">
        <f t="shared" si="43"/>
        <v xml:space="preserve">8403_Travail du bois, industries du papier et imprimerie </v>
      </c>
      <c r="K200" t="s">
        <v>105</v>
      </c>
      <c r="L200" t="str">
        <f>INDEX(PDC!$F$1:$G$40,MATCH(URSSAF!M200,PDC!F:F,0),MATCH(PDC!$G$1,PDC!$F$1:$G$1,0))</f>
        <v xml:space="preserve">Travail du bois, industries du papier et imprimerie </v>
      </c>
      <c r="M200" t="str">
        <f t="shared" si="56"/>
        <v>CC</v>
      </c>
      <c r="N200" t="s">
        <v>228</v>
      </c>
      <c r="O200">
        <v>12</v>
      </c>
      <c r="P200">
        <v>130</v>
      </c>
      <c r="S200" t="str">
        <f t="shared" si="45"/>
        <v>ARA_Construction</v>
      </c>
      <c r="T200" t="s">
        <v>220</v>
      </c>
      <c r="U200" t="s">
        <v>270</v>
      </c>
      <c r="V200">
        <v>195299</v>
      </c>
      <c r="W200">
        <v>187308</v>
      </c>
      <c r="X200">
        <v>188001</v>
      </c>
      <c r="Y200">
        <v>187647</v>
      </c>
      <c r="Z200">
        <v>186411</v>
      </c>
      <c r="AA200">
        <v>184049</v>
      </c>
      <c r="AB200">
        <v>180217</v>
      </c>
      <c r="AC200">
        <v>174102</v>
      </c>
      <c r="AD200">
        <v>174610</v>
      </c>
      <c r="AE200">
        <v>177732</v>
      </c>
      <c r="AF200">
        <v>181401</v>
      </c>
      <c r="AG200">
        <v>100</v>
      </c>
      <c r="AH200" s="20">
        <f t="shared" si="46"/>
        <v>95.908325183436673</v>
      </c>
      <c r="AI200" s="20">
        <f t="shared" si="47"/>
        <v>96.26316571001388</v>
      </c>
      <c r="AJ200" s="20">
        <f t="shared" si="48"/>
        <v>96.081905181286132</v>
      </c>
      <c r="AK200" s="20">
        <f t="shared" si="49"/>
        <v>95.449029436914685</v>
      </c>
      <c r="AL200" s="20">
        <f t="shared" si="50"/>
        <v>94.239601841279267</v>
      </c>
      <c r="AM200" s="20">
        <f t="shared" si="51"/>
        <v>92.277482219571013</v>
      </c>
      <c r="AN200" s="20">
        <f t="shared" si="52"/>
        <v>89.146385798186373</v>
      </c>
      <c r="AO200" s="20">
        <f t="shared" si="53"/>
        <v>89.4064997772646</v>
      </c>
      <c r="AP200" s="20">
        <f t="shared" si="54"/>
        <v>91.005074270733587</v>
      </c>
      <c r="AQ200" s="20">
        <f t="shared" si="55"/>
        <v>92.883732123564386</v>
      </c>
    </row>
    <row r="201" spans="1:43" x14ac:dyDescent="0.35">
      <c r="A201" t="str">
        <f t="shared" si="44"/>
        <v>38_Activités financières et d'assurance</v>
      </c>
      <c r="B201" t="s">
        <v>85</v>
      </c>
      <c r="C201" t="str">
        <f>INDEX(PDC!$F$1:$G$40,MATCH(URSSAF!D201,PDC!F:F,0),MATCH(PDC!$G$1,PDC!$F$1:$G$1,0))</f>
        <v>Activités financières et d'assurance</v>
      </c>
      <c r="D201" t="s">
        <v>202</v>
      </c>
      <c r="E201" t="s">
        <v>247</v>
      </c>
      <c r="F201">
        <v>1688</v>
      </c>
      <c r="G201">
        <v>10131</v>
      </c>
      <c r="J201" t="str">
        <f t="shared" si="43"/>
        <v>8403_Industrie chimique</v>
      </c>
      <c r="K201" t="s">
        <v>105</v>
      </c>
      <c r="L201" t="str">
        <f>INDEX(PDC!$F$1:$G$40,MATCH(URSSAF!M201,PDC!F:F,0),MATCH(PDC!$G$1,PDC!$F$1:$G$1,0))</f>
        <v>Industrie chimique</v>
      </c>
      <c r="M201" t="str">
        <f t="shared" si="56"/>
        <v>CE</v>
      </c>
      <c r="N201" t="s">
        <v>229</v>
      </c>
      <c r="O201">
        <v>2</v>
      </c>
      <c r="P201">
        <v>23</v>
      </c>
      <c r="S201" t="str">
        <f t="shared" si="45"/>
        <v>ARA_Industrie</v>
      </c>
      <c r="T201" t="s">
        <v>220</v>
      </c>
      <c r="U201" t="s">
        <v>66</v>
      </c>
      <c r="V201">
        <v>520719</v>
      </c>
      <c r="W201">
        <v>488467</v>
      </c>
      <c r="X201">
        <v>483193</v>
      </c>
      <c r="Y201">
        <v>485004</v>
      </c>
      <c r="Z201">
        <v>481962</v>
      </c>
      <c r="AA201">
        <v>475872</v>
      </c>
      <c r="AB201">
        <v>472767</v>
      </c>
      <c r="AC201">
        <v>469468</v>
      </c>
      <c r="AD201">
        <v>468354</v>
      </c>
      <c r="AE201">
        <v>470461</v>
      </c>
      <c r="AF201">
        <v>474752</v>
      </c>
      <c r="AG201">
        <v>100</v>
      </c>
      <c r="AH201" s="20">
        <f t="shared" si="46"/>
        <v>93.80625634939382</v>
      </c>
      <c r="AI201" s="20">
        <f t="shared" si="47"/>
        <v>92.793426012878342</v>
      </c>
      <c r="AJ201" s="20">
        <f t="shared" si="48"/>
        <v>93.141214359376164</v>
      </c>
      <c r="AK201" s="20">
        <f t="shared" si="49"/>
        <v>92.557022117495237</v>
      </c>
      <c r="AL201" s="20">
        <f t="shared" si="50"/>
        <v>91.387485380790793</v>
      </c>
      <c r="AM201" s="20">
        <f t="shared" si="51"/>
        <v>90.791194483012916</v>
      </c>
      <c r="AN201" s="20">
        <f t="shared" si="52"/>
        <v>90.157647406758727</v>
      </c>
      <c r="AO201" s="20">
        <f t="shared" si="53"/>
        <v>89.943712443755658</v>
      </c>
      <c r="AP201" s="20">
        <f t="shared" si="54"/>
        <v>90.348345268753391</v>
      </c>
      <c r="AQ201" s="20">
        <f t="shared" si="55"/>
        <v>91.172398164845148</v>
      </c>
    </row>
    <row r="202" spans="1:43" x14ac:dyDescent="0.35">
      <c r="A202" t="str">
        <f t="shared" si="44"/>
        <v>38_Activités immobilières</v>
      </c>
      <c r="B202" t="s">
        <v>85</v>
      </c>
      <c r="C202" t="str">
        <f>INDEX(PDC!$F$1:$G$40,MATCH(URSSAF!D202,PDC!F:F,0),MATCH(PDC!$G$1,PDC!$F$1:$G$1,0))</f>
        <v>Activités immobilières</v>
      </c>
      <c r="D202" t="s">
        <v>203</v>
      </c>
      <c r="E202" t="s">
        <v>248</v>
      </c>
      <c r="F202">
        <v>718</v>
      </c>
      <c r="G202">
        <v>4123</v>
      </c>
      <c r="J202" t="str">
        <f t="shared" si="43"/>
        <v>8403_Industrie pharmaceutique</v>
      </c>
      <c r="K202" t="s">
        <v>105</v>
      </c>
      <c r="L202" t="str">
        <f>INDEX(PDC!$F$1:$G$40,MATCH(URSSAF!M202,PDC!F:F,0),MATCH(PDC!$G$1,PDC!$F$1:$G$1,0))</f>
        <v>Industrie pharmaceutique</v>
      </c>
      <c r="M202" t="str">
        <f t="shared" si="56"/>
        <v>CF</v>
      </c>
      <c r="N202" t="s">
        <v>230</v>
      </c>
      <c r="O202">
        <v>1</v>
      </c>
      <c r="P202">
        <v>65</v>
      </c>
      <c r="S202" t="str">
        <f t="shared" si="45"/>
        <v>ARA_Services</v>
      </c>
      <c r="T202" t="s">
        <v>220</v>
      </c>
      <c r="U202" t="s">
        <v>67</v>
      </c>
      <c r="V202">
        <v>1095015</v>
      </c>
      <c r="W202">
        <v>1088088</v>
      </c>
      <c r="X202">
        <v>1124384</v>
      </c>
      <c r="Y202">
        <v>1139287</v>
      </c>
      <c r="Z202">
        <v>1139199</v>
      </c>
      <c r="AA202">
        <v>1155108</v>
      </c>
      <c r="AB202">
        <v>1166967</v>
      </c>
      <c r="AC202">
        <v>1191547</v>
      </c>
      <c r="AD202">
        <v>1219544</v>
      </c>
      <c r="AE202">
        <v>1259467</v>
      </c>
      <c r="AF202">
        <v>1277715</v>
      </c>
      <c r="AG202">
        <v>100</v>
      </c>
      <c r="AH202" s="20">
        <f t="shared" si="46"/>
        <v>99.367405925946215</v>
      </c>
      <c r="AI202" s="20">
        <f t="shared" si="47"/>
        <v>102.68206371602216</v>
      </c>
      <c r="AJ202" s="20">
        <f t="shared" si="48"/>
        <v>104.04304963858942</v>
      </c>
      <c r="AK202" s="20">
        <f t="shared" si="49"/>
        <v>104.03501321899699</v>
      </c>
      <c r="AL202" s="20">
        <f t="shared" si="50"/>
        <v>105.48787002917769</v>
      </c>
      <c r="AM202" s="20">
        <f t="shared" si="51"/>
        <v>106.57086889220696</v>
      </c>
      <c r="AN202" s="20">
        <f t="shared" si="52"/>
        <v>108.8155870010913</v>
      </c>
      <c r="AO202" s="20">
        <f t="shared" si="53"/>
        <v>111.37235562983156</v>
      </c>
      <c r="AP202" s="20">
        <f t="shared" si="54"/>
        <v>115.01824175924531</v>
      </c>
      <c r="AQ202" s="20">
        <f t="shared" si="55"/>
        <v>116.68470294927467</v>
      </c>
    </row>
    <row r="203" spans="1:43" x14ac:dyDescent="0.35">
      <c r="A203" t="str">
        <f t="shared" si="44"/>
        <v>38_Activités juridiques, comptables, de gestion, d'architecture, d'ingénierie, de contrôle et d'analyses techniques</v>
      </c>
      <c r="B203" t="s">
        <v>85</v>
      </c>
      <c r="C203" t="str">
        <f>INDEX(PDC!$F$1:$G$40,MATCH(URSSAF!D203,PDC!F:F,0),MATCH(PDC!$G$1,PDC!$F$1:$G$1,0))</f>
        <v>Activités juridiques, comptables, de gestion, d'architecture, d'ingénierie, de contrôle et d'analyses techniques</v>
      </c>
      <c r="D203" t="s">
        <v>204</v>
      </c>
      <c r="E203" t="s">
        <v>249</v>
      </c>
      <c r="F203">
        <v>2388</v>
      </c>
      <c r="G203">
        <v>16208</v>
      </c>
      <c r="J203" t="str">
        <f t="shared" si="43"/>
        <v>8403_Fabrication de produits en caoutchouc et en plastique ainsi que d'autres produits minéraux non métalliques</v>
      </c>
      <c r="K203" t="s">
        <v>105</v>
      </c>
      <c r="L203" t="str">
        <f>INDEX(PDC!$F$1:$G$40,MATCH(URSSAF!M203,PDC!F:F,0),MATCH(PDC!$G$1,PDC!$F$1:$G$1,0))</f>
        <v>Fabrication de produits en caoutchouc et en plastique ainsi que d'autres produits minéraux non métalliques</v>
      </c>
      <c r="M203" t="str">
        <f t="shared" si="56"/>
        <v>CG</v>
      </c>
      <c r="N203" t="s">
        <v>231</v>
      </c>
      <c r="O203">
        <v>12</v>
      </c>
      <c r="P203">
        <v>681</v>
      </c>
      <c r="S203" t="str">
        <f t="shared" si="45"/>
        <v>NC_Tous secteurs</v>
      </c>
      <c r="T203" t="s">
        <v>290</v>
      </c>
      <c r="U203" t="s">
        <v>71</v>
      </c>
      <c r="V203" s="16">
        <v>14084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100</v>
      </c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</row>
    <row r="204" spans="1:43" x14ac:dyDescent="0.35">
      <c r="A204" t="str">
        <f t="shared" si="44"/>
        <v>38_Recherche-développement scientifique</v>
      </c>
      <c r="B204" t="s">
        <v>85</v>
      </c>
      <c r="C204" t="str">
        <f>INDEX(PDC!$F$1:$G$40,MATCH(URSSAF!D204,PDC!F:F,0),MATCH(PDC!$G$1,PDC!$F$1:$G$1,0))</f>
        <v>Recherche-développement scientifique</v>
      </c>
      <c r="D204" t="s">
        <v>205</v>
      </c>
      <c r="E204" t="s">
        <v>250</v>
      </c>
      <c r="F204">
        <v>98</v>
      </c>
      <c r="G204">
        <v>7579</v>
      </c>
      <c r="J204" t="str">
        <f t="shared" si="43"/>
        <v>8403_Métallurgie et fabrication de produits métalliques à l'exception des machines et des équipements</v>
      </c>
      <c r="K204" t="s">
        <v>105</v>
      </c>
      <c r="L204" t="str">
        <f>INDEX(PDC!$F$1:$G$40,MATCH(URSSAF!M204,PDC!F:F,0),MATCH(PDC!$G$1,PDC!$F$1:$G$1,0))</f>
        <v>Métallurgie et fabrication de produits métalliques à l'exception des machines et des équipements</v>
      </c>
      <c r="M204" t="str">
        <f t="shared" si="56"/>
        <v>CH</v>
      </c>
      <c r="N204" t="s">
        <v>232</v>
      </c>
      <c r="O204">
        <v>6</v>
      </c>
      <c r="P204">
        <v>81</v>
      </c>
      <c r="S204" t="str">
        <f t="shared" si="45"/>
        <v>NC_Commerce</v>
      </c>
      <c r="T204" t="s">
        <v>290</v>
      </c>
      <c r="U204" t="s">
        <v>68</v>
      </c>
      <c r="V204" s="16">
        <v>2594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100</v>
      </c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</row>
    <row r="205" spans="1:43" x14ac:dyDescent="0.35">
      <c r="A205" t="str">
        <f t="shared" si="44"/>
        <v>38_Autres activités spécialisées, scientifiques et techniques</v>
      </c>
      <c r="B205" t="s">
        <v>85</v>
      </c>
      <c r="C205" t="str">
        <f>INDEX(PDC!$F$1:$G$40,MATCH(URSSAF!D205,PDC!F:F,0),MATCH(PDC!$G$1,PDC!$F$1:$G$1,0))</f>
        <v>Autres activités spécialisées, scientifiques et techniques</v>
      </c>
      <c r="D205" t="s">
        <v>206</v>
      </c>
      <c r="E205" t="s">
        <v>251</v>
      </c>
      <c r="F205">
        <v>414</v>
      </c>
      <c r="G205">
        <v>3287</v>
      </c>
      <c r="J205" t="str">
        <f t="shared" si="43"/>
        <v>8403_Fabrication de produits informatiques, électroniques et optiques</v>
      </c>
      <c r="K205" t="s">
        <v>105</v>
      </c>
      <c r="L205" t="str">
        <f>INDEX(PDC!$F$1:$G$40,MATCH(URSSAF!M205,PDC!F:F,0),MATCH(PDC!$G$1,PDC!$F$1:$G$1,0))</f>
        <v>Fabrication de produits informatiques, électroniques et optiques</v>
      </c>
      <c r="M205" t="str">
        <f t="shared" si="56"/>
        <v>CI</v>
      </c>
      <c r="N205" t="s">
        <v>233</v>
      </c>
      <c r="O205">
        <v>1</v>
      </c>
      <c r="P205">
        <v>41</v>
      </c>
      <c r="S205" t="str">
        <f t="shared" si="45"/>
        <v>NC_Construction</v>
      </c>
      <c r="T205" t="s">
        <v>290</v>
      </c>
      <c r="U205" t="s">
        <v>270</v>
      </c>
      <c r="V205" s="16">
        <v>1470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100</v>
      </c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</row>
    <row r="206" spans="1:43" x14ac:dyDescent="0.35">
      <c r="A206" t="str">
        <f t="shared" si="44"/>
        <v>38_Activités de services administratifs et de soutien</v>
      </c>
      <c r="B206" t="s">
        <v>85</v>
      </c>
      <c r="C206" t="str">
        <f>INDEX(PDC!$F$1:$G$40,MATCH(URSSAF!D206,PDC!F:F,0),MATCH(PDC!$G$1,PDC!$F$1:$G$1,0))</f>
        <v>Activités de services administratifs et de soutien</v>
      </c>
      <c r="D206" t="s">
        <v>207</v>
      </c>
      <c r="E206" t="s">
        <v>252</v>
      </c>
      <c r="F206">
        <v>2220</v>
      </c>
      <c r="G206">
        <v>36584</v>
      </c>
      <c r="J206" t="str">
        <f t="shared" si="43"/>
        <v>8403_Fabrication de machines et équipements n.c.a.</v>
      </c>
      <c r="K206" t="s">
        <v>105</v>
      </c>
      <c r="L206" t="str">
        <f>INDEX(PDC!$F$1:$G$40,MATCH(URSSAF!M206,PDC!F:F,0),MATCH(PDC!$G$1,PDC!$F$1:$G$1,0))</f>
        <v>Fabrication de machines et équipements n.c.a.</v>
      </c>
      <c r="M206" t="str">
        <f t="shared" si="56"/>
        <v>CK</v>
      </c>
      <c r="N206" t="s">
        <v>235</v>
      </c>
      <c r="O206">
        <v>3</v>
      </c>
      <c r="P206">
        <v>49</v>
      </c>
      <c r="S206" t="str">
        <f t="shared" si="45"/>
        <v>NC_Industrie</v>
      </c>
      <c r="T206" t="s">
        <v>290</v>
      </c>
      <c r="U206" t="s">
        <v>66</v>
      </c>
      <c r="V206" s="16">
        <v>3320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100</v>
      </c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</row>
    <row r="207" spans="1:43" x14ac:dyDescent="0.35">
      <c r="A207" t="str">
        <f t="shared" si="44"/>
        <v>38_Administration publique</v>
      </c>
      <c r="B207" t="s">
        <v>85</v>
      </c>
      <c r="C207" t="str">
        <f>INDEX(PDC!$F$1:$G$40,MATCH(URSSAF!D207,PDC!F:F,0),MATCH(PDC!$G$1,PDC!$F$1:$G$1,0))</f>
        <v>Administration publique</v>
      </c>
      <c r="D207" t="s">
        <v>208</v>
      </c>
      <c r="E207" t="s">
        <v>253</v>
      </c>
      <c r="F207">
        <v>44</v>
      </c>
      <c r="G207">
        <v>2543</v>
      </c>
      <c r="J207" t="str">
        <f t="shared" si="43"/>
        <v>8403_Fabrication de matériels de transport</v>
      </c>
      <c r="K207" t="s">
        <v>105</v>
      </c>
      <c r="L207" t="str">
        <f>INDEX(PDC!$F$1:$G$40,MATCH(URSSAF!M207,PDC!F:F,0),MATCH(PDC!$G$1,PDC!$F$1:$G$1,0))</f>
        <v>Fabrication de matériels de transport</v>
      </c>
      <c r="M207" t="str">
        <f t="shared" si="56"/>
        <v>CL</v>
      </c>
      <c r="N207" t="s">
        <v>236</v>
      </c>
      <c r="O207">
        <v>4</v>
      </c>
      <c r="P207">
        <v>19</v>
      </c>
      <c r="S207" t="str">
        <f t="shared" si="45"/>
        <v>NC_Services</v>
      </c>
      <c r="T207" t="s">
        <v>290</v>
      </c>
      <c r="U207" t="s">
        <v>67</v>
      </c>
      <c r="V207" s="16">
        <v>6700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100</v>
      </c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</row>
    <row r="208" spans="1:43" x14ac:dyDescent="0.35">
      <c r="A208" t="str">
        <f t="shared" si="44"/>
        <v>38_Enseignement</v>
      </c>
      <c r="B208" t="s">
        <v>85</v>
      </c>
      <c r="C208" t="str">
        <f>INDEX(PDC!$F$1:$G$40,MATCH(URSSAF!D208,PDC!F:F,0),MATCH(PDC!$G$1,PDC!$F$1:$G$1,0))</f>
        <v>Enseignement</v>
      </c>
      <c r="D208" t="s">
        <v>209</v>
      </c>
      <c r="E208" t="s">
        <v>254</v>
      </c>
      <c r="F208">
        <v>675</v>
      </c>
      <c r="G208">
        <v>5901</v>
      </c>
      <c r="J208" t="str">
        <f t="shared" si="43"/>
        <v>8403_Autres industries manufacturières ; réparation et installation de machines et d'équipements</v>
      </c>
      <c r="K208" t="s">
        <v>105</v>
      </c>
      <c r="L208" t="str">
        <f>INDEX(PDC!$F$1:$G$40,MATCH(URSSAF!M208,PDC!F:F,0),MATCH(PDC!$G$1,PDC!$F$1:$G$1,0))</f>
        <v>Autres industries manufacturières ; réparation et installation de machines et d'équipements</v>
      </c>
      <c r="M208" t="str">
        <f t="shared" si="56"/>
        <v>CM</v>
      </c>
      <c r="N208" t="s">
        <v>237</v>
      </c>
      <c r="O208">
        <v>32</v>
      </c>
      <c r="P208">
        <v>547</v>
      </c>
    </row>
    <row r="209" spans="1:16" x14ac:dyDescent="0.35">
      <c r="A209" t="str">
        <f t="shared" si="44"/>
        <v>38_Activités pour la santé humaine</v>
      </c>
      <c r="B209" t="s">
        <v>85</v>
      </c>
      <c r="C209" t="str">
        <f>INDEX(PDC!$F$1:$G$40,MATCH(URSSAF!D209,PDC!F:F,0),MATCH(PDC!$G$1,PDC!$F$1:$G$1,0))</f>
        <v>Activités pour la santé humaine</v>
      </c>
      <c r="D209" t="s">
        <v>210</v>
      </c>
      <c r="E209" t="s">
        <v>255</v>
      </c>
      <c r="F209">
        <v>1338</v>
      </c>
      <c r="G209">
        <v>8263</v>
      </c>
      <c r="J209" t="str">
        <f t="shared" si="43"/>
        <v>8403_Production et distribution d'électricité, de gaz, de vapeur et d'air conditionné</v>
      </c>
      <c r="K209" t="s">
        <v>105</v>
      </c>
      <c r="L209" t="str">
        <f>INDEX(PDC!$F$1:$G$40,MATCH(URSSAF!M209,PDC!F:F,0),MATCH(PDC!$G$1,PDC!$F$1:$G$1,0))</f>
        <v>Production et distribution d'électricité, de gaz, de vapeur et d'air conditionné</v>
      </c>
      <c r="M209" t="str">
        <f t="shared" si="56"/>
        <v>DZ</v>
      </c>
      <c r="N209" t="s">
        <v>238</v>
      </c>
      <c r="O209">
        <v>12</v>
      </c>
      <c r="P209">
        <v>197</v>
      </c>
    </row>
    <row r="210" spans="1:16" x14ac:dyDescent="0.35">
      <c r="A210" t="str">
        <f t="shared" si="44"/>
        <v>38_Hébergement médico-social et social et action sociale sans hébergement</v>
      </c>
      <c r="B210" t="s">
        <v>85</v>
      </c>
      <c r="C210" t="str">
        <f>INDEX(PDC!$F$1:$G$40,MATCH(URSSAF!D210,PDC!F:F,0),MATCH(PDC!$G$1,PDC!$F$1:$G$1,0))</f>
        <v>Hébergement médico-social et social et action sociale sans hébergement</v>
      </c>
      <c r="D210" t="s">
        <v>211</v>
      </c>
      <c r="E210" t="s">
        <v>256</v>
      </c>
      <c r="F210">
        <v>759</v>
      </c>
      <c r="G210">
        <v>21964</v>
      </c>
      <c r="J210" t="str">
        <f t="shared" si="43"/>
        <v>8403_Production et distribution d'eau ; assainissement, gestion des déchets et dépollution</v>
      </c>
      <c r="K210" t="s">
        <v>105</v>
      </c>
      <c r="L210" t="str">
        <f>INDEX(PDC!$F$1:$G$40,MATCH(URSSAF!M210,PDC!F:F,0),MATCH(PDC!$G$1,PDC!$F$1:$G$1,0))</f>
        <v>Production et distribution d'eau ; assainissement, gestion des déchets et dépollution</v>
      </c>
      <c r="M210" t="str">
        <f t="shared" si="56"/>
        <v>EZ</v>
      </c>
      <c r="N210" t="s">
        <v>239</v>
      </c>
      <c r="O210">
        <v>5</v>
      </c>
      <c r="P210">
        <v>17</v>
      </c>
    </row>
    <row r="211" spans="1:16" x14ac:dyDescent="0.35">
      <c r="A211" t="str">
        <f t="shared" si="44"/>
        <v>38_Arts, spectacles et activités récréatives</v>
      </c>
      <c r="B211" t="s">
        <v>85</v>
      </c>
      <c r="C211" t="str">
        <f>INDEX(PDC!$F$1:$G$40,MATCH(URSSAF!D211,PDC!F:F,0),MATCH(PDC!$G$1,PDC!$F$1:$G$1,0))</f>
        <v>Arts, spectacles et activités récréatives</v>
      </c>
      <c r="D211" t="s">
        <v>212</v>
      </c>
      <c r="E211" t="s">
        <v>257</v>
      </c>
      <c r="F211">
        <v>1415</v>
      </c>
      <c r="G211">
        <v>5060</v>
      </c>
      <c r="J211" t="str">
        <f t="shared" si="43"/>
        <v xml:space="preserve">8403_Construction </v>
      </c>
      <c r="K211" t="s">
        <v>105</v>
      </c>
      <c r="L211" t="str">
        <f>INDEX(PDC!$F$1:$G$40,MATCH(URSSAF!M211,PDC!F:F,0),MATCH(PDC!$G$1,PDC!$F$1:$G$1,0))</f>
        <v xml:space="preserve">Construction </v>
      </c>
      <c r="M211" t="str">
        <f t="shared" si="56"/>
        <v>FZ</v>
      </c>
      <c r="N211" t="s">
        <v>240</v>
      </c>
      <c r="O211">
        <v>305</v>
      </c>
      <c r="P211">
        <v>2033</v>
      </c>
    </row>
    <row r="212" spans="1:16" x14ac:dyDescent="0.35">
      <c r="A212" t="str">
        <f t="shared" si="44"/>
        <v xml:space="preserve">38_Autres activités de services </v>
      </c>
      <c r="B212" t="s">
        <v>85</v>
      </c>
      <c r="C212" t="str">
        <f>INDEX(PDC!$F$1:$G$40,MATCH(URSSAF!D212,PDC!F:F,0),MATCH(PDC!$G$1,PDC!$F$1:$G$1,0))</f>
        <v xml:space="preserve">Autres activités de services </v>
      </c>
      <c r="D212" t="s">
        <v>213</v>
      </c>
      <c r="E212" t="s">
        <v>258</v>
      </c>
      <c r="F212">
        <v>2229</v>
      </c>
      <c r="G212">
        <v>8038</v>
      </c>
      <c r="J212" t="str">
        <f t="shared" si="43"/>
        <v>8403_Commerce ; réparation d'automobiles et de motocycles</v>
      </c>
      <c r="K212" t="s">
        <v>105</v>
      </c>
      <c r="L212" t="str">
        <f>INDEX(PDC!$F$1:$G$40,MATCH(URSSAF!M212,PDC!F:F,0),MATCH(PDC!$G$1,PDC!$F$1:$G$1,0))</f>
        <v>Commerce ; réparation d'automobiles et de motocycles</v>
      </c>
      <c r="M212" t="str">
        <f t="shared" si="56"/>
        <v>GZ</v>
      </c>
      <c r="N212" t="s">
        <v>241</v>
      </c>
      <c r="O212">
        <v>630</v>
      </c>
      <c r="P212">
        <v>3806</v>
      </c>
    </row>
    <row r="213" spans="1:16" x14ac:dyDescent="0.35">
      <c r="A213" t="str">
        <f t="shared" si="44"/>
        <v>42_Tous secteurs</v>
      </c>
      <c r="B213" t="s">
        <v>87</v>
      </c>
      <c r="C213" t="str">
        <f>INDEX(PDC!$F$1:$G$40,MATCH(URSSAF!D213,PDC!F:F,0),MATCH(PDC!$G$1,PDC!$F$1:$G$1,0))</f>
        <v>Tous secteurs</v>
      </c>
      <c r="D213" t="s">
        <v>71</v>
      </c>
      <c r="E213" t="s">
        <v>71</v>
      </c>
      <c r="F213">
        <v>20398</v>
      </c>
      <c r="G213">
        <v>187556</v>
      </c>
      <c r="J213" t="str">
        <f t="shared" si="43"/>
        <v xml:space="preserve">8403_Transports et entreposage </v>
      </c>
      <c r="K213" t="s">
        <v>105</v>
      </c>
      <c r="L213" t="str">
        <f>INDEX(PDC!$F$1:$G$40,MATCH(URSSAF!M213,PDC!F:F,0),MATCH(PDC!$G$1,PDC!$F$1:$G$1,0))</f>
        <v xml:space="preserve">Transports et entreposage </v>
      </c>
      <c r="M213" t="str">
        <f t="shared" si="56"/>
        <v>HZ</v>
      </c>
      <c r="N213" t="s">
        <v>242</v>
      </c>
      <c r="O213">
        <v>80</v>
      </c>
      <c r="P213">
        <v>1400</v>
      </c>
    </row>
    <row r="214" spans="1:16" x14ac:dyDescent="0.35">
      <c r="A214" t="str">
        <f t="shared" si="44"/>
        <v xml:space="preserve">42_Industries extractives </v>
      </c>
      <c r="B214" t="s">
        <v>87</v>
      </c>
      <c r="C214" t="str">
        <f>INDEX(PDC!$F$1:$G$40,MATCH(URSSAF!D214,PDC!F:F,0),MATCH(PDC!$G$1,PDC!$F$1:$G$1,0))</f>
        <v xml:space="preserve">Industries extractives </v>
      </c>
      <c r="D214" t="s">
        <v>180</v>
      </c>
      <c r="E214" t="s">
        <v>225</v>
      </c>
      <c r="F214">
        <v>25</v>
      </c>
      <c r="G214">
        <v>174</v>
      </c>
      <c r="J214" t="str">
        <f t="shared" si="43"/>
        <v>8403_Hébergement et restauration</v>
      </c>
      <c r="K214" t="s">
        <v>105</v>
      </c>
      <c r="L214" t="str">
        <f>INDEX(PDC!$F$1:$G$40,MATCH(URSSAF!M214,PDC!F:F,0),MATCH(PDC!$G$1,PDC!$F$1:$G$1,0))</f>
        <v>Hébergement et restauration</v>
      </c>
      <c r="M214" t="str">
        <f t="shared" si="56"/>
        <v>IZ</v>
      </c>
      <c r="N214" t="s">
        <v>243</v>
      </c>
      <c r="O214">
        <v>235</v>
      </c>
      <c r="P214">
        <v>877</v>
      </c>
    </row>
    <row r="215" spans="1:16" x14ac:dyDescent="0.35">
      <c r="A215" t="str">
        <f t="shared" si="44"/>
        <v>42_Fabrication de denrées alimentaires, de boissons et de produits à base de tabac</v>
      </c>
      <c r="B215" t="s">
        <v>87</v>
      </c>
      <c r="C215" t="str">
        <f>INDEX(PDC!$F$1:$G$40,MATCH(URSSAF!D215,PDC!F:F,0),MATCH(PDC!$G$1,PDC!$F$1:$G$1,0))</f>
        <v>Fabrication de denrées alimentaires, de boissons et de produits à base de tabac</v>
      </c>
      <c r="D215" t="s">
        <v>181</v>
      </c>
      <c r="E215" t="s">
        <v>226</v>
      </c>
      <c r="F215">
        <v>610</v>
      </c>
      <c r="G215">
        <v>7399</v>
      </c>
      <c r="J215" t="str">
        <f t="shared" si="43"/>
        <v>8403_Edition, audiovisuel et diffusion</v>
      </c>
      <c r="K215" t="s">
        <v>105</v>
      </c>
      <c r="L215" t="str">
        <f>INDEX(PDC!$F$1:$G$40,MATCH(URSSAF!M215,PDC!F:F,0),MATCH(PDC!$G$1,PDC!$F$1:$G$1,0))</f>
        <v>Edition, audiovisuel et diffusion</v>
      </c>
      <c r="M215" t="str">
        <f t="shared" si="56"/>
        <v>JA</v>
      </c>
      <c r="N215" t="s">
        <v>244</v>
      </c>
      <c r="O215">
        <v>10</v>
      </c>
      <c r="P215">
        <v>130</v>
      </c>
    </row>
    <row r="216" spans="1:16" x14ac:dyDescent="0.35">
      <c r="A216" t="str">
        <f t="shared" si="44"/>
        <v>42_Fabrication de textiles, industries de l'habillement, industrie du cuir et de la chaussure</v>
      </c>
      <c r="B216" t="s">
        <v>87</v>
      </c>
      <c r="C216" t="str">
        <f>INDEX(PDC!$F$1:$G$40,MATCH(URSSAF!D216,PDC!F:F,0),MATCH(PDC!$G$1,PDC!$F$1:$G$1,0))</f>
        <v>Fabrication de textiles, industries de l'habillement, industrie du cuir et de la chaussure</v>
      </c>
      <c r="D216" t="s">
        <v>182</v>
      </c>
      <c r="E216" t="s">
        <v>227</v>
      </c>
      <c r="F216">
        <v>203</v>
      </c>
      <c r="G216">
        <v>4662</v>
      </c>
      <c r="J216" t="str">
        <f t="shared" si="43"/>
        <v>8403_Télécommunications</v>
      </c>
      <c r="K216" t="s">
        <v>105</v>
      </c>
      <c r="L216" t="str">
        <f>INDEX(PDC!$F$1:$G$40,MATCH(URSSAF!M216,PDC!F:F,0),MATCH(PDC!$G$1,PDC!$F$1:$G$1,0))</f>
        <v>Télécommunications</v>
      </c>
      <c r="M216" t="str">
        <f t="shared" si="56"/>
        <v>JB</v>
      </c>
      <c r="N216" t="s">
        <v>245</v>
      </c>
      <c r="O216">
        <v>4</v>
      </c>
      <c r="P216">
        <v>92</v>
      </c>
    </row>
    <row r="217" spans="1:16" x14ac:dyDescent="0.35">
      <c r="A217" t="str">
        <f t="shared" si="44"/>
        <v xml:space="preserve">42_Travail du bois, industries du papier et imprimerie </v>
      </c>
      <c r="B217" t="s">
        <v>87</v>
      </c>
      <c r="C217" t="str">
        <f>INDEX(PDC!$F$1:$G$40,MATCH(URSSAF!D217,PDC!F:F,0),MATCH(PDC!$G$1,PDC!$F$1:$G$1,0))</f>
        <v xml:space="preserve">Travail du bois, industries du papier et imprimerie </v>
      </c>
      <c r="D217" t="s">
        <v>183</v>
      </c>
      <c r="E217" t="s">
        <v>228</v>
      </c>
      <c r="F217">
        <v>198</v>
      </c>
      <c r="G217">
        <v>2891</v>
      </c>
      <c r="J217" t="str">
        <f t="shared" si="43"/>
        <v>8403_Activités informatiques et services d'information</v>
      </c>
      <c r="K217" t="s">
        <v>105</v>
      </c>
      <c r="L217" t="str">
        <f>INDEX(PDC!$F$1:$G$40,MATCH(URSSAF!M217,PDC!F:F,0),MATCH(PDC!$G$1,PDC!$F$1:$G$1,0))</f>
        <v>Activités informatiques et services d'information</v>
      </c>
      <c r="M217" t="str">
        <f t="shared" si="56"/>
        <v>JC</v>
      </c>
      <c r="N217" t="s">
        <v>246</v>
      </c>
      <c r="O217">
        <v>9</v>
      </c>
      <c r="P217">
        <v>24</v>
      </c>
    </row>
    <row r="218" spans="1:16" x14ac:dyDescent="0.35">
      <c r="A218" t="str">
        <f t="shared" si="44"/>
        <v>42_Industrie chimique</v>
      </c>
      <c r="B218" t="s">
        <v>87</v>
      </c>
      <c r="C218" t="str">
        <f>INDEX(PDC!$F$1:$G$40,MATCH(URSSAF!D218,PDC!F:F,0),MATCH(PDC!$G$1,PDC!$F$1:$G$1,0))</f>
        <v>Industrie chimique</v>
      </c>
      <c r="D218" t="s">
        <v>184</v>
      </c>
      <c r="E218" t="s">
        <v>229</v>
      </c>
      <c r="F218">
        <v>22</v>
      </c>
      <c r="G218">
        <v>2005</v>
      </c>
      <c r="J218" t="str">
        <f t="shared" si="43"/>
        <v>8403_Activités financières et d'assurance</v>
      </c>
      <c r="K218" t="s">
        <v>105</v>
      </c>
      <c r="L218" t="str">
        <f>INDEX(PDC!$F$1:$G$40,MATCH(URSSAF!M218,PDC!F:F,0),MATCH(PDC!$G$1,PDC!$F$1:$G$1,0))</f>
        <v>Activités financières et d'assurance</v>
      </c>
      <c r="M218" t="str">
        <f t="shared" si="56"/>
        <v>KZ</v>
      </c>
      <c r="N218" t="s">
        <v>247</v>
      </c>
      <c r="O218">
        <v>97</v>
      </c>
      <c r="P218">
        <v>381</v>
      </c>
    </row>
    <row r="219" spans="1:16" x14ac:dyDescent="0.35">
      <c r="A219" t="str">
        <f t="shared" si="44"/>
        <v>42_Industrie pharmaceutique</v>
      </c>
      <c r="B219" t="s">
        <v>87</v>
      </c>
      <c r="C219" t="str">
        <f>INDEX(PDC!$F$1:$G$40,MATCH(URSSAF!D219,PDC!F:F,0),MATCH(PDC!$G$1,PDC!$F$1:$G$1,0))</f>
        <v>Industrie pharmaceutique</v>
      </c>
      <c r="D219" t="s">
        <v>185</v>
      </c>
      <c r="E219" t="s">
        <v>230</v>
      </c>
      <c r="F219">
        <v>1</v>
      </c>
      <c r="G219">
        <v>19</v>
      </c>
      <c r="J219" t="str">
        <f t="shared" si="43"/>
        <v>8403_Activités immobilières</v>
      </c>
      <c r="K219" t="s">
        <v>105</v>
      </c>
      <c r="L219" t="str">
        <f>INDEX(PDC!$F$1:$G$40,MATCH(URSSAF!M219,PDC!F:F,0),MATCH(PDC!$G$1,PDC!$F$1:$G$1,0))</f>
        <v>Activités immobilières</v>
      </c>
      <c r="M219" t="str">
        <f t="shared" si="56"/>
        <v>LZ</v>
      </c>
      <c r="N219" t="s">
        <v>248</v>
      </c>
      <c r="O219">
        <v>37</v>
      </c>
      <c r="P219">
        <v>213</v>
      </c>
    </row>
    <row r="220" spans="1:16" x14ac:dyDescent="0.35">
      <c r="A220" t="str">
        <f t="shared" si="44"/>
        <v>42_Fabrication de produits en caoutchouc et en plastique ainsi que d'autres produits minéraux non métalliques</v>
      </c>
      <c r="B220" t="s">
        <v>87</v>
      </c>
      <c r="C220" t="str">
        <f>INDEX(PDC!$F$1:$G$40,MATCH(URSSAF!D220,PDC!F:F,0),MATCH(PDC!$G$1,PDC!$F$1:$G$1,0))</f>
        <v>Fabrication de produits en caoutchouc et en plastique ainsi que d'autres produits minéraux non métalliques</v>
      </c>
      <c r="D220" t="s">
        <v>186</v>
      </c>
      <c r="E220" t="s">
        <v>231</v>
      </c>
      <c r="F220">
        <v>126</v>
      </c>
      <c r="G220">
        <v>3974</v>
      </c>
      <c r="J220" t="str">
        <f t="shared" si="43"/>
        <v>8403_Activités juridiques, comptables, de gestion, d'architecture, d'ingénierie, de contrôle et d'analyses techniques</v>
      </c>
      <c r="K220" t="s">
        <v>105</v>
      </c>
      <c r="L220" t="str">
        <f>INDEX(PDC!$F$1:$G$40,MATCH(URSSAF!M220,PDC!F:F,0),MATCH(PDC!$G$1,PDC!$F$1:$G$1,0))</f>
        <v>Activités juridiques, comptables, de gestion, d'architecture, d'ingénierie, de contrôle et d'analyses techniques</v>
      </c>
      <c r="M220" t="str">
        <f t="shared" si="56"/>
        <v>MA</v>
      </c>
      <c r="N220" t="s">
        <v>249</v>
      </c>
      <c r="O220">
        <v>90</v>
      </c>
      <c r="P220">
        <v>478</v>
      </c>
    </row>
    <row r="221" spans="1:16" x14ac:dyDescent="0.35">
      <c r="A221" t="str">
        <f t="shared" si="44"/>
        <v>42_Métallurgie et fabrication de produits métalliques à l'exception des machines et des équipements</v>
      </c>
      <c r="B221" t="s">
        <v>87</v>
      </c>
      <c r="C221" t="str">
        <f>INDEX(PDC!$F$1:$G$40,MATCH(URSSAF!D221,PDC!F:F,0),MATCH(PDC!$G$1,PDC!$F$1:$G$1,0))</f>
        <v>Métallurgie et fabrication de produits métalliques à l'exception des machines et des équipements</v>
      </c>
      <c r="D221" t="s">
        <v>187</v>
      </c>
      <c r="E221" t="s">
        <v>232</v>
      </c>
      <c r="F221">
        <v>568</v>
      </c>
      <c r="G221">
        <v>10824</v>
      </c>
      <c r="J221" t="str">
        <f t="shared" si="43"/>
        <v>8403_Recherche-développement scientifique</v>
      </c>
      <c r="K221" t="s">
        <v>105</v>
      </c>
      <c r="L221" t="str">
        <f>INDEX(PDC!$F$1:$G$40,MATCH(URSSAF!M221,PDC!F:F,0),MATCH(PDC!$G$1,PDC!$F$1:$G$1,0))</f>
        <v>Recherche-développement scientifique</v>
      </c>
      <c r="M221" t="str">
        <f t="shared" si="56"/>
        <v>MB</v>
      </c>
      <c r="N221" t="s">
        <v>250</v>
      </c>
      <c r="O221">
        <v>1</v>
      </c>
      <c r="P221">
        <v>1</v>
      </c>
    </row>
    <row r="222" spans="1:16" x14ac:dyDescent="0.35">
      <c r="A222" t="str">
        <f t="shared" si="44"/>
        <v>42_Fabrication de produits informatiques, électroniques et optiques</v>
      </c>
      <c r="B222" t="s">
        <v>87</v>
      </c>
      <c r="C222" t="str">
        <f>INDEX(PDC!$F$1:$G$40,MATCH(URSSAF!D222,PDC!F:F,0),MATCH(PDC!$G$1,PDC!$F$1:$G$1,0))</f>
        <v>Fabrication de produits informatiques, électroniques et optiques</v>
      </c>
      <c r="D222" t="s">
        <v>188</v>
      </c>
      <c r="E222" t="s">
        <v>233</v>
      </c>
      <c r="F222">
        <v>24</v>
      </c>
      <c r="G222">
        <v>1381</v>
      </c>
      <c r="J222" t="str">
        <f t="shared" si="43"/>
        <v>8403_Autres activités spécialisées, scientifiques et techniques</v>
      </c>
      <c r="K222" t="s">
        <v>105</v>
      </c>
      <c r="L222" t="str">
        <f>INDEX(PDC!$F$1:$G$40,MATCH(URSSAF!M222,PDC!F:F,0),MATCH(PDC!$G$1,PDC!$F$1:$G$1,0))</f>
        <v>Autres activités spécialisées, scientifiques et techniques</v>
      </c>
      <c r="M222" t="str">
        <f t="shared" si="56"/>
        <v>MC</v>
      </c>
      <c r="N222" t="s">
        <v>251</v>
      </c>
      <c r="O222">
        <v>29</v>
      </c>
      <c r="P222">
        <v>126</v>
      </c>
    </row>
    <row r="223" spans="1:16" x14ac:dyDescent="0.35">
      <c r="A223" t="str">
        <f t="shared" si="44"/>
        <v>42_Fabrication d'équipements électriques</v>
      </c>
      <c r="B223" t="s">
        <v>87</v>
      </c>
      <c r="C223" t="str">
        <f>INDEX(PDC!$F$1:$G$40,MATCH(URSSAF!D223,PDC!F:F,0),MATCH(PDC!$G$1,PDC!$F$1:$G$1,0))</f>
        <v>Fabrication d'équipements électriques</v>
      </c>
      <c r="D223" t="s">
        <v>189</v>
      </c>
      <c r="E223" t="s">
        <v>234</v>
      </c>
      <c r="F223">
        <v>41</v>
      </c>
      <c r="G223">
        <v>1165</v>
      </c>
      <c r="J223" t="str">
        <f t="shared" si="43"/>
        <v>8403_Activités de services administratifs et de soutien</v>
      </c>
      <c r="K223" t="s">
        <v>105</v>
      </c>
      <c r="L223" t="str">
        <f>INDEX(PDC!$F$1:$G$40,MATCH(URSSAF!M223,PDC!F:F,0),MATCH(PDC!$G$1,PDC!$F$1:$G$1,0))</f>
        <v>Activités de services administratifs et de soutien</v>
      </c>
      <c r="M223" t="str">
        <f t="shared" si="56"/>
        <v>NZ</v>
      </c>
      <c r="N223" t="s">
        <v>252</v>
      </c>
      <c r="O223">
        <v>166</v>
      </c>
      <c r="P223">
        <v>1074</v>
      </c>
    </row>
    <row r="224" spans="1:16" x14ac:dyDescent="0.35">
      <c r="A224" t="str">
        <f t="shared" si="44"/>
        <v>42_Fabrication de machines et équipements n.c.a.</v>
      </c>
      <c r="B224" t="s">
        <v>87</v>
      </c>
      <c r="C224" t="str">
        <f>INDEX(PDC!$F$1:$G$40,MATCH(URSSAF!D224,PDC!F:F,0),MATCH(PDC!$G$1,PDC!$F$1:$G$1,0))</f>
        <v>Fabrication de machines et équipements n.c.a.</v>
      </c>
      <c r="D224" t="s">
        <v>190</v>
      </c>
      <c r="E224" t="s">
        <v>235</v>
      </c>
      <c r="F224">
        <v>113</v>
      </c>
      <c r="G224">
        <v>3310</v>
      </c>
      <c r="J224" t="str">
        <f t="shared" si="43"/>
        <v>8403_Administration publique</v>
      </c>
      <c r="K224" t="s">
        <v>105</v>
      </c>
      <c r="L224" t="str">
        <f>INDEX(PDC!$F$1:$G$40,MATCH(URSSAF!M224,PDC!F:F,0),MATCH(PDC!$G$1,PDC!$F$1:$G$1,0))</f>
        <v>Administration publique</v>
      </c>
      <c r="M224" t="str">
        <f t="shared" si="56"/>
        <v>OZ</v>
      </c>
      <c r="N224" t="s">
        <v>253</v>
      </c>
      <c r="O224">
        <v>11</v>
      </c>
      <c r="P224">
        <v>317</v>
      </c>
    </row>
    <row r="225" spans="1:16" x14ac:dyDescent="0.35">
      <c r="A225" t="str">
        <f t="shared" si="44"/>
        <v>42_Fabrication de matériels de transport</v>
      </c>
      <c r="B225" t="s">
        <v>87</v>
      </c>
      <c r="C225" t="str">
        <f>INDEX(PDC!$F$1:$G$40,MATCH(URSSAF!D225,PDC!F:F,0),MATCH(PDC!$G$1,PDC!$F$1:$G$1,0))</f>
        <v>Fabrication de matériels de transport</v>
      </c>
      <c r="D225" t="s">
        <v>191</v>
      </c>
      <c r="E225" t="s">
        <v>236</v>
      </c>
      <c r="F225">
        <v>58</v>
      </c>
      <c r="G225">
        <v>2709</v>
      </c>
      <c r="J225" t="str">
        <f t="shared" si="43"/>
        <v>8403_Enseignement</v>
      </c>
      <c r="K225" t="s">
        <v>105</v>
      </c>
      <c r="L225" t="str">
        <f>INDEX(PDC!$F$1:$G$40,MATCH(URSSAF!M225,PDC!F:F,0),MATCH(PDC!$G$1,PDC!$F$1:$G$1,0))</f>
        <v>Enseignement</v>
      </c>
      <c r="M225" t="str">
        <f t="shared" si="56"/>
        <v>PZ</v>
      </c>
      <c r="N225" t="s">
        <v>254</v>
      </c>
      <c r="O225">
        <v>34</v>
      </c>
      <c r="P225">
        <v>256</v>
      </c>
    </row>
    <row r="226" spans="1:16" x14ac:dyDescent="0.35">
      <c r="A226" t="str">
        <f t="shared" si="44"/>
        <v>42_Autres industries manufacturières ; réparation et installation de machines et d'équipements</v>
      </c>
      <c r="B226" t="s">
        <v>87</v>
      </c>
      <c r="C226" t="str">
        <f>INDEX(PDC!$F$1:$G$40,MATCH(URSSAF!D226,PDC!F:F,0),MATCH(PDC!$G$1,PDC!$F$1:$G$1,0))</f>
        <v>Autres industries manufacturières ; réparation et installation de machines et d'équipements</v>
      </c>
      <c r="D226" t="s">
        <v>192</v>
      </c>
      <c r="E226" t="s">
        <v>237</v>
      </c>
      <c r="F226">
        <v>381</v>
      </c>
      <c r="G226">
        <v>3329</v>
      </c>
      <c r="J226" t="str">
        <f t="shared" si="43"/>
        <v>8403_Activités pour la santé humaine</v>
      </c>
      <c r="K226" t="s">
        <v>105</v>
      </c>
      <c r="L226" t="str">
        <f>INDEX(PDC!$F$1:$G$40,MATCH(URSSAF!M226,PDC!F:F,0),MATCH(PDC!$G$1,PDC!$F$1:$G$1,0))</f>
        <v>Activités pour la santé humaine</v>
      </c>
      <c r="M226" t="str">
        <f t="shared" si="56"/>
        <v>QA</v>
      </c>
      <c r="N226" t="s">
        <v>255</v>
      </c>
      <c r="O226">
        <v>106</v>
      </c>
      <c r="P226">
        <v>785</v>
      </c>
    </row>
    <row r="227" spans="1:16" x14ac:dyDescent="0.35">
      <c r="A227" t="str">
        <f t="shared" si="44"/>
        <v>42_Production et distribution d'électricité, de gaz, de vapeur et d'air conditionné</v>
      </c>
      <c r="B227" t="s">
        <v>87</v>
      </c>
      <c r="C227" t="str">
        <f>INDEX(PDC!$F$1:$G$40,MATCH(URSSAF!D227,PDC!F:F,0),MATCH(PDC!$G$1,PDC!$F$1:$G$1,0))</f>
        <v>Production et distribution d'électricité, de gaz, de vapeur et d'air conditionné</v>
      </c>
      <c r="D227" t="s">
        <v>193</v>
      </c>
      <c r="E227" t="s">
        <v>238</v>
      </c>
      <c r="F227">
        <v>45</v>
      </c>
      <c r="G227">
        <v>1158</v>
      </c>
      <c r="J227" t="str">
        <f t="shared" si="43"/>
        <v>8403_Hébergement médico-social et social et action sociale sans hébergement</v>
      </c>
      <c r="K227" t="s">
        <v>105</v>
      </c>
      <c r="L227" t="str">
        <f>INDEX(PDC!$F$1:$G$40,MATCH(URSSAF!M227,PDC!F:F,0),MATCH(PDC!$G$1,PDC!$F$1:$G$1,0))</f>
        <v>Hébergement médico-social et social et action sociale sans hébergement</v>
      </c>
      <c r="M227" t="str">
        <f t="shared" si="56"/>
        <v>QB</v>
      </c>
      <c r="N227" t="s">
        <v>256</v>
      </c>
      <c r="O227">
        <v>101</v>
      </c>
      <c r="P227">
        <v>2826</v>
      </c>
    </row>
    <row r="228" spans="1:16" x14ac:dyDescent="0.35">
      <c r="A228" t="str">
        <f t="shared" si="44"/>
        <v>42_Production et distribution d'eau ; assainissement, gestion des déchets et dépollution</v>
      </c>
      <c r="B228" t="s">
        <v>87</v>
      </c>
      <c r="C228" t="str">
        <f>INDEX(PDC!$F$1:$G$40,MATCH(URSSAF!D228,PDC!F:F,0),MATCH(PDC!$G$1,PDC!$F$1:$G$1,0))</f>
        <v>Production et distribution d'eau ; assainissement, gestion des déchets et dépollution</v>
      </c>
      <c r="D228" t="s">
        <v>194</v>
      </c>
      <c r="E228" t="s">
        <v>239</v>
      </c>
      <c r="F228">
        <v>101</v>
      </c>
      <c r="G228">
        <v>1494</v>
      </c>
      <c r="J228" t="str">
        <f t="shared" si="43"/>
        <v>8403_Arts, spectacles et activités récréatives</v>
      </c>
      <c r="K228" t="s">
        <v>105</v>
      </c>
      <c r="L228" t="str">
        <f>INDEX(PDC!$F$1:$G$40,MATCH(URSSAF!M228,PDC!F:F,0),MATCH(PDC!$G$1,PDC!$F$1:$G$1,0))</f>
        <v>Arts, spectacles et activités récréatives</v>
      </c>
      <c r="M228" t="str">
        <f t="shared" si="56"/>
        <v>RZ</v>
      </c>
      <c r="N228" t="s">
        <v>257</v>
      </c>
      <c r="O228">
        <v>96</v>
      </c>
      <c r="P228">
        <v>215</v>
      </c>
    </row>
    <row r="229" spans="1:16" x14ac:dyDescent="0.35">
      <c r="A229" t="str">
        <f t="shared" si="44"/>
        <v xml:space="preserve">42_Construction </v>
      </c>
      <c r="B229" t="s">
        <v>87</v>
      </c>
      <c r="C229" t="str">
        <f>INDEX(PDC!$F$1:$G$40,MATCH(URSSAF!D229,PDC!F:F,0),MATCH(PDC!$G$1,PDC!$F$1:$G$1,0))</f>
        <v xml:space="preserve">Construction </v>
      </c>
      <c r="D229" t="s">
        <v>195</v>
      </c>
      <c r="E229" t="s">
        <v>240</v>
      </c>
      <c r="F229">
        <v>2557</v>
      </c>
      <c r="G229">
        <v>15018</v>
      </c>
      <c r="J229" t="str">
        <f t="shared" si="43"/>
        <v xml:space="preserve">8403_Autres activités de services </v>
      </c>
      <c r="K229" t="s">
        <v>105</v>
      </c>
      <c r="L229" t="str">
        <f>INDEX(PDC!$F$1:$G$40,MATCH(URSSAF!M229,PDC!F:F,0),MATCH(PDC!$G$1,PDC!$F$1:$G$1,0))</f>
        <v xml:space="preserve">Autres activités de services </v>
      </c>
      <c r="M229" t="str">
        <f t="shared" si="56"/>
        <v>SZ</v>
      </c>
      <c r="N229" t="s">
        <v>258</v>
      </c>
      <c r="O229">
        <v>174</v>
      </c>
      <c r="P229">
        <v>475</v>
      </c>
    </row>
    <row r="230" spans="1:16" x14ac:dyDescent="0.35">
      <c r="A230" t="str">
        <f t="shared" si="44"/>
        <v>42_Commerce ; réparation d'automobiles et de motocycles</v>
      </c>
      <c r="B230" t="s">
        <v>87</v>
      </c>
      <c r="C230" t="str">
        <f>INDEX(PDC!$F$1:$G$40,MATCH(URSSAF!D230,PDC!F:F,0),MATCH(PDC!$G$1,PDC!$F$1:$G$1,0))</f>
        <v>Commerce ; réparation d'automobiles et de motocycles</v>
      </c>
      <c r="D230" t="s">
        <v>196</v>
      </c>
      <c r="E230" t="s">
        <v>241</v>
      </c>
      <c r="F230">
        <v>4519</v>
      </c>
      <c r="G230">
        <v>30788</v>
      </c>
      <c r="J230" t="str">
        <f t="shared" si="43"/>
        <v>8404_Tous secteurs</v>
      </c>
      <c r="K230" t="s">
        <v>107</v>
      </c>
      <c r="L230" t="str">
        <f>INDEX(PDC!$F$1:$G$40,MATCH(URSSAF!M230,PDC!F:F,0),MATCH(PDC!$G$1,PDC!$F$1:$G$1,0))</f>
        <v>Tous secteurs</v>
      </c>
      <c r="M230" t="s">
        <v>71</v>
      </c>
      <c r="N230" t="s">
        <v>71</v>
      </c>
      <c r="O230">
        <v>1138</v>
      </c>
      <c r="P230">
        <v>9209</v>
      </c>
    </row>
    <row r="231" spans="1:16" x14ac:dyDescent="0.35">
      <c r="A231" t="str">
        <f t="shared" si="44"/>
        <v xml:space="preserve">42_Transports et entreposage </v>
      </c>
      <c r="B231" t="s">
        <v>87</v>
      </c>
      <c r="C231" t="str">
        <f>INDEX(PDC!$F$1:$G$40,MATCH(URSSAF!D231,PDC!F:F,0),MATCH(PDC!$G$1,PDC!$F$1:$G$1,0))</f>
        <v xml:space="preserve">Transports et entreposage </v>
      </c>
      <c r="D231" t="s">
        <v>197</v>
      </c>
      <c r="E231" t="s">
        <v>242</v>
      </c>
      <c r="F231">
        <v>655</v>
      </c>
      <c r="G231">
        <v>11260</v>
      </c>
      <c r="J231" t="str">
        <f t="shared" si="43"/>
        <v xml:space="preserve">8404_Industries extractives </v>
      </c>
      <c r="K231" t="s">
        <v>107</v>
      </c>
      <c r="L231" t="str">
        <f>INDEX(PDC!$F$1:$G$40,MATCH(URSSAF!M231,PDC!F:F,0),MATCH(PDC!$G$1,PDC!$F$1:$G$1,0))</f>
        <v xml:space="preserve">Industries extractives </v>
      </c>
      <c r="M231" t="str">
        <f t="shared" si="56"/>
        <v>BZ</v>
      </c>
      <c r="N231" t="s">
        <v>225</v>
      </c>
      <c r="O231">
        <v>5</v>
      </c>
      <c r="P231">
        <v>25</v>
      </c>
    </row>
    <row r="232" spans="1:16" x14ac:dyDescent="0.35">
      <c r="A232" t="str">
        <f t="shared" si="44"/>
        <v>42_Hébergement et restauration</v>
      </c>
      <c r="B232" t="s">
        <v>87</v>
      </c>
      <c r="C232" t="str">
        <f>INDEX(PDC!$F$1:$G$40,MATCH(URSSAF!D232,PDC!F:F,0),MATCH(PDC!$G$1,PDC!$F$1:$G$1,0))</f>
        <v>Hébergement et restauration</v>
      </c>
      <c r="D232" t="s">
        <v>198</v>
      </c>
      <c r="E232" t="s">
        <v>243</v>
      </c>
      <c r="F232">
        <v>1508</v>
      </c>
      <c r="G232">
        <v>6947</v>
      </c>
      <c r="J232" t="str">
        <f t="shared" si="43"/>
        <v>8404_Fabrication de denrées alimentaires, de boissons et de produits à base de tabac</v>
      </c>
      <c r="K232" t="s">
        <v>107</v>
      </c>
      <c r="L232" t="str">
        <f>INDEX(PDC!$F$1:$G$40,MATCH(URSSAF!M232,PDC!F:F,0),MATCH(PDC!$G$1,PDC!$F$1:$G$1,0))</f>
        <v>Fabrication de denrées alimentaires, de boissons et de produits à base de tabac</v>
      </c>
      <c r="M232" t="str">
        <f t="shared" si="56"/>
        <v>CA</v>
      </c>
      <c r="N232" t="s">
        <v>226</v>
      </c>
      <c r="O232">
        <v>46</v>
      </c>
      <c r="P232">
        <v>277</v>
      </c>
    </row>
    <row r="233" spans="1:16" x14ac:dyDescent="0.35">
      <c r="A233" t="str">
        <f t="shared" si="44"/>
        <v>42_Edition, audiovisuel et diffusion</v>
      </c>
      <c r="B233" t="s">
        <v>87</v>
      </c>
      <c r="C233" t="str">
        <f>INDEX(PDC!$F$1:$G$40,MATCH(URSSAF!D233,PDC!F:F,0),MATCH(PDC!$G$1,PDC!$F$1:$G$1,0))</f>
        <v>Edition, audiovisuel et diffusion</v>
      </c>
      <c r="D233" t="s">
        <v>199</v>
      </c>
      <c r="E233" t="s">
        <v>244</v>
      </c>
      <c r="F233">
        <v>96</v>
      </c>
      <c r="G233">
        <v>652</v>
      </c>
      <c r="J233" t="str">
        <f t="shared" si="43"/>
        <v>8404_Fabrication de textiles, industries de l'habillement, industrie du cuir et de la chaussure</v>
      </c>
      <c r="K233" t="s">
        <v>107</v>
      </c>
      <c r="L233" t="str">
        <f>INDEX(PDC!$F$1:$G$40,MATCH(URSSAF!M233,PDC!F:F,0),MATCH(PDC!$G$1,PDC!$F$1:$G$1,0))</f>
        <v>Fabrication de textiles, industries de l'habillement, industrie du cuir et de la chaussure</v>
      </c>
      <c r="M233" t="str">
        <f t="shared" si="56"/>
        <v>CB</v>
      </c>
      <c r="N233" t="s">
        <v>227</v>
      </c>
      <c r="O233">
        <v>3</v>
      </c>
      <c r="P233">
        <v>302</v>
      </c>
    </row>
    <row r="234" spans="1:16" x14ac:dyDescent="0.35">
      <c r="A234" t="str">
        <f t="shared" si="44"/>
        <v>42_Télécommunications</v>
      </c>
      <c r="B234" t="s">
        <v>87</v>
      </c>
      <c r="C234" t="str">
        <f>INDEX(PDC!$F$1:$G$40,MATCH(URSSAF!D234,PDC!F:F,0),MATCH(PDC!$G$1,PDC!$F$1:$G$1,0))</f>
        <v>Télécommunications</v>
      </c>
      <c r="D234" t="s">
        <v>200</v>
      </c>
      <c r="E234" t="s">
        <v>245</v>
      </c>
      <c r="F234">
        <v>28</v>
      </c>
      <c r="G234">
        <v>731</v>
      </c>
      <c r="J234" t="str">
        <f t="shared" si="43"/>
        <v xml:space="preserve">8404_Travail du bois, industries du papier et imprimerie </v>
      </c>
      <c r="K234" t="s">
        <v>107</v>
      </c>
      <c r="L234" t="str">
        <f>INDEX(PDC!$F$1:$G$40,MATCH(URSSAF!M234,PDC!F:F,0),MATCH(PDC!$G$1,PDC!$F$1:$G$1,0))</f>
        <v xml:space="preserve">Travail du bois, industries du papier et imprimerie </v>
      </c>
      <c r="M234" t="str">
        <f t="shared" si="56"/>
        <v>CC</v>
      </c>
      <c r="N234" t="s">
        <v>228</v>
      </c>
      <c r="O234">
        <v>10</v>
      </c>
      <c r="P234">
        <v>89</v>
      </c>
    </row>
    <row r="235" spans="1:16" x14ac:dyDescent="0.35">
      <c r="A235" t="str">
        <f t="shared" si="44"/>
        <v>42_Activités informatiques et services d'information</v>
      </c>
      <c r="B235" t="s">
        <v>87</v>
      </c>
      <c r="C235" t="str">
        <f>INDEX(PDC!$F$1:$G$40,MATCH(URSSAF!D235,PDC!F:F,0),MATCH(PDC!$G$1,PDC!$F$1:$G$1,0))</f>
        <v>Activités informatiques et services d'information</v>
      </c>
      <c r="D235" t="s">
        <v>201</v>
      </c>
      <c r="E235" t="s">
        <v>246</v>
      </c>
      <c r="F235">
        <v>159</v>
      </c>
      <c r="G235">
        <v>1158</v>
      </c>
      <c r="J235" t="str">
        <f t="shared" si="43"/>
        <v>8404_Industrie chimique</v>
      </c>
      <c r="K235" t="s">
        <v>107</v>
      </c>
      <c r="L235" t="str">
        <f>INDEX(PDC!$F$1:$G$40,MATCH(URSSAF!M235,PDC!F:F,0),MATCH(PDC!$G$1,PDC!$F$1:$G$1,0))</f>
        <v>Industrie chimique</v>
      </c>
      <c r="M235" t="str">
        <f t="shared" si="56"/>
        <v>CE</v>
      </c>
      <c r="N235" t="s">
        <v>229</v>
      </c>
      <c r="O235">
        <v>2</v>
      </c>
      <c r="P235">
        <v>13</v>
      </c>
    </row>
    <row r="236" spans="1:16" x14ac:dyDescent="0.35">
      <c r="A236" t="str">
        <f t="shared" si="44"/>
        <v>42_Activités financières et d'assurance</v>
      </c>
      <c r="B236" t="s">
        <v>87</v>
      </c>
      <c r="C236" t="str">
        <f>INDEX(PDC!$F$1:$G$40,MATCH(URSSAF!D236,PDC!F:F,0),MATCH(PDC!$G$1,PDC!$F$1:$G$1,0))</f>
        <v>Activités financières et d'assurance</v>
      </c>
      <c r="D236" t="s">
        <v>202</v>
      </c>
      <c r="E236" t="s">
        <v>247</v>
      </c>
      <c r="F236">
        <v>1121</v>
      </c>
      <c r="G236">
        <v>6686</v>
      </c>
      <c r="J236" t="str">
        <f t="shared" si="43"/>
        <v>8404_Fabrication de produits en caoutchouc et en plastique ainsi que d'autres produits minéraux non métalliques</v>
      </c>
      <c r="K236" t="s">
        <v>107</v>
      </c>
      <c r="L236" t="str">
        <f>INDEX(PDC!$F$1:$G$40,MATCH(URSSAF!M236,PDC!F:F,0),MATCH(PDC!$G$1,PDC!$F$1:$G$1,0))</f>
        <v>Fabrication de produits en caoutchouc et en plastique ainsi que d'autres produits minéraux non métalliques</v>
      </c>
      <c r="M236" t="str">
        <f t="shared" si="56"/>
        <v>CG</v>
      </c>
      <c r="N236" t="s">
        <v>231</v>
      </c>
      <c r="O236">
        <v>14</v>
      </c>
      <c r="P236">
        <v>187</v>
      </c>
    </row>
    <row r="237" spans="1:16" x14ac:dyDescent="0.35">
      <c r="A237" t="str">
        <f t="shared" si="44"/>
        <v>42_Activités immobilières</v>
      </c>
      <c r="B237" t="s">
        <v>87</v>
      </c>
      <c r="C237" t="str">
        <f>INDEX(PDC!$F$1:$G$40,MATCH(URSSAF!D237,PDC!F:F,0),MATCH(PDC!$G$1,PDC!$F$1:$G$1,0))</f>
        <v>Activités immobilières</v>
      </c>
      <c r="D237" t="s">
        <v>203</v>
      </c>
      <c r="E237" t="s">
        <v>248</v>
      </c>
      <c r="F237">
        <v>413</v>
      </c>
      <c r="G237">
        <v>2687</v>
      </c>
      <c r="J237" t="str">
        <f t="shared" si="43"/>
        <v>8404_Métallurgie et fabrication de produits métalliques à l'exception des machines et des équipements</v>
      </c>
      <c r="K237" t="s">
        <v>107</v>
      </c>
      <c r="L237" t="str">
        <f>INDEX(PDC!$F$1:$G$40,MATCH(URSSAF!M237,PDC!F:F,0),MATCH(PDC!$G$1,PDC!$F$1:$G$1,0))</f>
        <v>Métallurgie et fabrication de produits métalliques à l'exception des machines et des équipements</v>
      </c>
      <c r="M237" t="str">
        <f t="shared" si="56"/>
        <v>CH</v>
      </c>
      <c r="N237" t="s">
        <v>232</v>
      </c>
      <c r="O237">
        <v>22</v>
      </c>
      <c r="P237">
        <v>189</v>
      </c>
    </row>
    <row r="238" spans="1:16" x14ac:dyDescent="0.35">
      <c r="A238" t="str">
        <f t="shared" si="44"/>
        <v>42_Activités juridiques, comptables, de gestion, d'architecture, d'ingénierie, de contrôle et d'analyses techniques</v>
      </c>
      <c r="B238" t="s">
        <v>87</v>
      </c>
      <c r="C238" t="str">
        <f>INDEX(PDC!$F$1:$G$40,MATCH(URSSAF!D238,PDC!F:F,0),MATCH(PDC!$G$1,PDC!$F$1:$G$1,0))</f>
        <v>Activités juridiques, comptables, de gestion, d'architecture, d'ingénierie, de contrôle et d'analyses techniques</v>
      </c>
      <c r="D238" t="s">
        <v>204</v>
      </c>
      <c r="E238" t="s">
        <v>249</v>
      </c>
      <c r="F238">
        <v>1102</v>
      </c>
      <c r="G238">
        <v>8136</v>
      </c>
      <c r="J238" t="str">
        <f t="shared" si="43"/>
        <v>8404_Fabrication de produits informatiques, électroniques et optiques</v>
      </c>
      <c r="K238" t="s">
        <v>107</v>
      </c>
      <c r="L238" t="str">
        <f>INDEX(PDC!$F$1:$G$40,MATCH(URSSAF!M238,PDC!F:F,0),MATCH(PDC!$G$1,PDC!$F$1:$G$1,0))</f>
        <v>Fabrication de produits informatiques, électroniques et optiques</v>
      </c>
      <c r="M238" t="str">
        <f t="shared" si="56"/>
        <v>CI</v>
      </c>
      <c r="N238" t="s">
        <v>233</v>
      </c>
      <c r="O238">
        <v>2</v>
      </c>
      <c r="P238">
        <v>230</v>
      </c>
    </row>
    <row r="239" spans="1:16" x14ac:dyDescent="0.35">
      <c r="A239" t="str">
        <f t="shared" si="44"/>
        <v>42_Recherche-développement scientifique</v>
      </c>
      <c r="B239" t="s">
        <v>87</v>
      </c>
      <c r="C239" t="str">
        <f>INDEX(PDC!$F$1:$G$40,MATCH(URSSAF!D239,PDC!F:F,0),MATCH(PDC!$G$1,PDC!$F$1:$G$1,0))</f>
        <v>Recherche-développement scientifique</v>
      </c>
      <c r="D239" t="s">
        <v>205</v>
      </c>
      <c r="E239" t="s">
        <v>250</v>
      </c>
      <c r="F239">
        <v>17</v>
      </c>
      <c r="G239">
        <v>413</v>
      </c>
      <c r="J239" t="str">
        <f t="shared" si="43"/>
        <v>8404_Fabrication d'équipements électriques</v>
      </c>
      <c r="K239" t="s">
        <v>107</v>
      </c>
      <c r="L239" t="str">
        <f>INDEX(PDC!$F$1:$G$40,MATCH(URSSAF!M239,PDC!F:F,0),MATCH(PDC!$G$1,PDC!$F$1:$G$1,0))</f>
        <v>Fabrication d'équipements électriques</v>
      </c>
      <c r="M239" t="str">
        <f t="shared" si="56"/>
        <v>CJ</v>
      </c>
      <c r="N239" t="s">
        <v>234</v>
      </c>
      <c r="O239">
        <v>12</v>
      </c>
      <c r="P239">
        <v>384</v>
      </c>
    </row>
    <row r="240" spans="1:16" x14ac:dyDescent="0.35">
      <c r="A240" t="str">
        <f t="shared" si="44"/>
        <v>42_Autres activités spécialisées, scientifiques et techniques</v>
      </c>
      <c r="B240" t="s">
        <v>87</v>
      </c>
      <c r="C240" t="str">
        <f>INDEX(PDC!$F$1:$G$40,MATCH(URSSAF!D240,PDC!F:F,0),MATCH(PDC!$G$1,PDC!$F$1:$G$1,0))</f>
        <v>Autres activités spécialisées, scientifiques et techniques</v>
      </c>
      <c r="D240" t="s">
        <v>206</v>
      </c>
      <c r="E240" t="s">
        <v>251</v>
      </c>
      <c r="F240">
        <v>255</v>
      </c>
      <c r="G240">
        <v>2081</v>
      </c>
      <c r="J240" t="str">
        <f t="shared" si="43"/>
        <v>8404_Fabrication de machines et équipements n.c.a.</v>
      </c>
      <c r="K240" t="s">
        <v>107</v>
      </c>
      <c r="L240" t="str">
        <f>INDEX(PDC!$F$1:$G$40,MATCH(URSSAF!M240,PDC!F:F,0),MATCH(PDC!$G$1,PDC!$F$1:$G$1,0))</f>
        <v>Fabrication de machines et équipements n.c.a.</v>
      </c>
      <c r="M240" t="str">
        <f t="shared" si="56"/>
        <v>CK</v>
      </c>
      <c r="N240" t="s">
        <v>235</v>
      </c>
      <c r="O240">
        <v>6</v>
      </c>
      <c r="P240">
        <v>1175</v>
      </c>
    </row>
    <row r="241" spans="1:16" x14ac:dyDescent="0.35">
      <c r="A241" t="str">
        <f t="shared" si="44"/>
        <v>42_Activités de services administratifs et de soutien</v>
      </c>
      <c r="B241" t="s">
        <v>87</v>
      </c>
      <c r="C241" t="str">
        <f>INDEX(PDC!$F$1:$G$40,MATCH(URSSAF!D241,PDC!F:F,0),MATCH(PDC!$G$1,PDC!$F$1:$G$1,0))</f>
        <v>Activités de services administratifs et de soutien</v>
      </c>
      <c r="D241" t="s">
        <v>207</v>
      </c>
      <c r="E241" t="s">
        <v>252</v>
      </c>
      <c r="F241">
        <v>1408</v>
      </c>
      <c r="G241">
        <v>17928</v>
      </c>
      <c r="J241" t="str">
        <f t="shared" si="43"/>
        <v>8404_Fabrication de matériels de transport</v>
      </c>
      <c r="K241" t="s">
        <v>107</v>
      </c>
      <c r="L241" t="str">
        <f>INDEX(PDC!$F$1:$G$40,MATCH(URSSAF!M241,PDC!F:F,0),MATCH(PDC!$G$1,PDC!$F$1:$G$1,0))</f>
        <v>Fabrication de matériels de transport</v>
      </c>
      <c r="M241" t="str">
        <f t="shared" si="56"/>
        <v>CL</v>
      </c>
      <c r="N241" t="s">
        <v>236</v>
      </c>
      <c r="O241">
        <v>4</v>
      </c>
      <c r="P241">
        <v>41</v>
      </c>
    </row>
    <row r="242" spans="1:16" x14ac:dyDescent="0.35">
      <c r="A242" t="str">
        <f t="shared" si="44"/>
        <v>42_Administration publique</v>
      </c>
      <c r="B242" t="s">
        <v>87</v>
      </c>
      <c r="C242" t="str">
        <f>INDEX(PDC!$F$1:$G$40,MATCH(URSSAF!D242,PDC!F:F,0),MATCH(PDC!$G$1,PDC!$F$1:$G$1,0))</f>
        <v>Administration publique</v>
      </c>
      <c r="D242" t="s">
        <v>208</v>
      </c>
      <c r="E242" t="s">
        <v>253</v>
      </c>
      <c r="F242">
        <v>35</v>
      </c>
      <c r="G242">
        <v>2774</v>
      </c>
      <c r="J242" t="str">
        <f t="shared" si="43"/>
        <v>8404_Autres industries manufacturières ; réparation et installation de machines et d'équipements</v>
      </c>
      <c r="K242" t="s">
        <v>107</v>
      </c>
      <c r="L242" t="str">
        <f>INDEX(PDC!$F$1:$G$40,MATCH(URSSAF!M242,PDC!F:F,0),MATCH(PDC!$G$1,PDC!$F$1:$G$1,0))</f>
        <v>Autres industries manufacturières ; réparation et installation de machines et d'équipements</v>
      </c>
      <c r="M242" t="str">
        <f t="shared" si="56"/>
        <v>CM</v>
      </c>
      <c r="N242" t="s">
        <v>237</v>
      </c>
      <c r="O242">
        <v>20</v>
      </c>
      <c r="P242">
        <v>88</v>
      </c>
    </row>
    <row r="243" spans="1:16" x14ac:dyDescent="0.35">
      <c r="A243" t="str">
        <f t="shared" si="44"/>
        <v>42_Enseignement</v>
      </c>
      <c r="B243" t="s">
        <v>87</v>
      </c>
      <c r="C243" t="str">
        <f>INDEX(PDC!$F$1:$G$40,MATCH(URSSAF!D243,PDC!F:F,0),MATCH(PDC!$G$1,PDC!$F$1:$G$1,0))</f>
        <v>Enseignement</v>
      </c>
      <c r="D243" t="s">
        <v>209</v>
      </c>
      <c r="E243" t="s">
        <v>254</v>
      </c>
      <c r="F243">
        <v>473</v>
      </c>
      <c r="G243">
        <v>3887</v>
      </c>
      <c r="J243" t="str">
        <f t="shared" si="43"/>
        <v>8404_Production et distribution d'électricité, de gaz, de vapeur et d'air conditionné</v>
      </c>
      <c r="K243" t="s">
        <v>107</v>
      </c>
      <c r="L243" t="str">
        <f>INDEX(PDC!$F$1:$G$40,MATCH(URSSAF!M243,PDC!F:F,0),MATCH(PDC!$G$1,PDC!$F$1:$G$1,0))</f>
        <v>Production et distribution d'électricité, de gaz, de vapeur et d'air conditionné</v>
      </c>
      <c r="M243" t="str">
        <f t="shared" si="56"/>
        <v>DZ</v>
      </c>
      <c r="N243" t="s">
        <v>238</v>
      </c>
      <c r="O243">
        <v>4</v>
      </c>
      <c r="P243">
        <v>108</v>
      </c>
    </row>
    <row r="244" spans="1:16" x14ac:dyDescent="0.35">
      <c r="A244" t="str">
        <f t="shared" si="44"/>
        <v>42_Activités pour la santé humaine</v>
      </c>
      <c r="B244" t="s">
        <v>87</v>
      </c>
      <c r="C244" t="str">
        <f>INDEX(PDC!$F$1:$G$40,MATCH(URSSAF!D244,PDC!F:F,0),MATCH(PDC!$G$1,PDC!$F$1:$G$1,0))</f>
        <v>Activités pour la santé humaine</v>
      </c>
      <c r="D244" t="s">
        <v>210</v>
      </c>
      <c r="E244" t="s">
        <v>255</v>
      </c>
      <c r="F244">
        <v>852</v>
      </c>
      <c r="G244">
        <v>5749</v>
      </c>
      <c r="J244" t="str">
        <f t="shared" si="43"/>
        <v>8404_Production et distribution d'eau ; assainissement, gestion des déchets et dépollution</v>
      </c>
      <c r="K244" t="s">
        <v>107</v>
      </c>
      <c r="L244" t="str">
        <f>INDEX(PDC!$F$1:$G$40,MATCH(URSSAF!M244,PDC!F:F,0),MATCH(PDC!$G$1,PDC!$F$1:$G$1,0))</f>
        <v>Production et distribution d'eau ; assainissement, gestion des déchets et dépollution</v>
      </c>
      <c r="M244" t="str">
        <f t="shared" si="56"/>
        <v>EZ</v>
      </c>
      <c r="N244" t="s">
        <v>239</v>
      </c>
      <c r="O244">
        <v>4</v>
      </c>
      <c r="P244">
        <v>103</v>
      </c>
    </row>
    <row r="245" spans="1:16" x14ac:dyDescent="0.35">
      <c r="A245" t="str">
        <f t="shared" si="44"/>
        <v>42_Hébergement médico-social et social et action sociale sans hébergement</v>
      </c>
      <c r="B245" t="s">
        <v>87</v>
      </c>
      <c r="C245" t="str">
        <f>INDEX(PDC!$F$1:$G$40,MATCH(URSSAF!D245,PDC!F:F,0),MATCH(PDC!$G$1,PDC!$F$1:$G$1,0))</f>
        <v>Hébergement médico-social et social et action sociale sans hébergement</v>
      </c>
      <c r="D245" t="s">
        <v>211</v>
      </c>
      <c r="E245" t="s">
        <v>256</v>
      </c>
      <c r="F245">
        <v>580</v>
      </c>
      <c r="G245">
        <v>16788</v>
      </c>
      <c r="J245" t="str">
        <f t="shared" si="43"/>
        <v xml:space="preserve">8404_Construction </v>
      </c>
      <c r="K245" t="s">
        <v>107</v>
      </c>
      <c r="L245" t="str">
        <f>INDEX(PDC!$F$1:$G$40,MATCH(URSSAF!M245,PDC!F:F,0),MATCH(PDC!$G$1,PDC!$F$1:$G$1,0))</f>
        <v xml:space="preserve">Construction </v>
      </c>
      <c r="M245" t="str">
        <f t="shared" si="56"/>
        <v>FZ</v>
      </c>
      <c r="N245" t="s">
        <v>240</v>
      </c>
      <c r="O245">
        <v>176</v>
      </c>
      <c r="P245">
        <v>795</v>
      </c>
    </row>
    <row r="246" spans="1:16" x14ac:dyDescent="0.35">
      <c r="A246" t="str">
        <f t="shared" si="44"/>
        <v>42_Arts, spectacles et activités récréatives</v>
      </c>
      <c r="B246" t="s">
        <v>87</v>
      </c>
      <c r="C246" t="str">
        <f>INDEX(PDC!$F$1:$G$40,MATCH(URSSAF!D246,PDC!F:F,0),MATCH(PDC!$G$1,PDC!$F$1:$G$1,0))</f>
        <v>Arts, spectacles et activités récréatives</v>
      </c>
      <c r="D246" t="s">
        <v>212</v>
      </c>
      <c r="E246" t="s">
        <v>257</v>
      </c>
      <c r="F246">
        <v>827</v>
      </c>
      <c r="G246">
        <v>2866</v>
      </c>
      <c r="J246" t="str">
        <f t="shared" si="43"/>
        <v>8404_Commerce ; réparation d'automobiles et de motocycles</v>
      </c>
      <c r="K246" t="s">
        <v>107</v>
      </c>
      <c r="L246" t="str">
        <f>INDEX(PDC!$F$1:$G$40,MATCH(URSSAF!M246,PDC!F:F,0),MATCH(PDC!$G$1,PDC!$F$1:$G$1,0))</f>
        <v>Commerce ; réparation d'automobiles et de motocycles</v>
      </c>
      <c r="M246" t="str">
        <f t="shared" si="56"/>
        <v>GZ</v>
      </c>
      <c r="N246" t="s">
        <v>241</v>
      </c>
      <c r="O246">
        <v>231</v>
      </c>
      <c r="P246">
        <v>1155</v>
      </c>
    </row>
    <row r="247" spans="1:16" x14ac:dyDescent="0.35">
      <c r="A247" t="str">
        <f t="shared" si="44"/>
        <v xml:space="preserve">42_Autres activités de services </v>
      </c>
      <c r="B247" t="s">
        <v>87</v>
      </c>
      <c r="C247" t="str">
        <f>INDEX(PDC!$F$1:$G$40,MATCH(URSSAF!D247,PDC!F:F,0),MATCH(PDC!$G$1,PDC!$F$1:$G$1,0))</f>
        <v xml:space="preserve">Autres activités de services </v>
      </c>
      <c r="D247" t="s">
        <v>213</v>
      </c>
      <c r="E247" t="s">
        <v>258</v>
      </c>
      <c r="F247">
        <v>1277</v>
      </c>
      <c r="G247">
        <v>4513</v>
      </c>
      <c r="J247" t="str">
        <f t="shared" si="43"/>
        <v xml:space="preserve">8404_Transports et entreposage </v>
      </c>
      <c r="K247" t="s">
        <v>107</v>
      </c>
      <c r="L247" t="str">
        <f>INDEX(PDC!$F$1:$G$40,MATCH(URSSAF!M247,PDC!F:F,0),MATCH(PDC!$G$1,PDC!$F$1:$G$1,0))</f>
        <v xml:space="preserve">Transports et entreposage </v>
      </c>
      <c r="M247" t="str">
        <f t="shared" si="56"/>
        <v>HZ</v>
      </c>
      <c r="N247" t="s">
        <v>242</v>
      </c>
      <c r="O247">
        <v>45</v>
      </c>
      <c r="P247">
        <v>464</v>
      </c>
    </row>
    <row r="248" spans="1:16" x14ac:dyDescent="0.35">
      <c r="A248" t="str">
        <f t="shared" si="44"/>
        <v>43_Tous secteurs</v>
      </c>
      <c r="B248" t="s">
        <v>89</v>
      </c>
      <c r="C248" t="str">
        <f>INDEX(PDC!$F$1:$G$40,MATCH(URSSAF!D248,PDC!F:F,0),MATCH(PDC!$G$1,PDC!$F$1:$G$1,0))</f>
        <v>Tous secteurs</v>
      </c>
      <c r="D248" t="s">
        <v>71</v>
      </c>
      <c r="E248" t="s">
        <v>71</v>
      </c>
      <c r="F248">
        <v>6130</v>
      </c>
      <c r="G248">
        <v>48325</v>
      </c>
      <c r="J248" t="str">
        <f t="shared" si="43"/>
        <v>8404_Hébergement et restauration</v>
      </c>
      <c r="K248" t="s">
        <v>107</v>
      </c>
      <c r="L248" t="str">
        <f>INDEX(PDC!$F$1:$G$40,MATCH(URSSAF!M248,PDC!F:F,0),MATCH(PDC!$G$1,PDC!$F$1:$G$1,0))</f>
        <v>Hébergement et restauration</v>
      </c>
      <c r="M248" t="str">
        <f t="shared" si="56"/>
        <v>IZ</v>
      </c>
      <c r="N248" t="s">
        <v>243</v>
      </c>
      <c r="O248">
        <v>125</v>
      </c>
      <c r="P248">
        <v>377</v>
      </c>
    </row>
    <row r="249" spans="1:16" x14ac:dyDescent="0.35">
      <c r="A249" t="str">
        <f t="shared" si="44"/>
        <v xml:space="preserve">43_Industries extractives </v>
      </c>
      <c r="B249" t="s">
        <v>89</v>
      </c>
      <c r="C249" t="str">
        <f>INDEX(PDC!$F$1:$G$40,MATCH(URSSAF!D249,PDC!F:F,0),MATCH(PDC!$G$1,PDC!$F$1:$G$1,0))</f>
        <v xml:space="preserve">Industries extractives </v>
      </c>
      <c r="D249" t="s">
        <v>180</v>
      </c>
      <c r="E249" t="s">
        <v>225</v>
      </c>
      <c r="F249">
        <v>19</v>
      </c>
      <c r="G249">
        <v>97</v>
      </c>
      <c r="J249" t="str">
        <f t="shared" si="43"/>
        <v>8404_Edition, audiovisuel et diffusion</v>
      </c>
      <c r="K249" t="s">
        <v>107</v>
      </c>
      <c r="L249" t="str">
        <f>INDEX(PDC!$F$1:$G$40,MATCH(URSSAF!M249,PDC!F:F,0),MATCH(PDC!$G$1,PDC!$F$1:$G$1,0))</f>
        <v>Edition, audiovisuel et diffusion</v>
      </c>
      <c r="M249" t="str">
        <f t="shared" si="56"/>
        <v>JA</v>
      </c>
      <c r="N249" t="s">
        <v>244</v>
      </c>
      <c r="O249">
        <v>6</v>
      </c>
      <c r="P249">
        <v>10</v>
      </c>
    </row>
    <row r="250" spans="1:16" x14ac:dyDescent="0.35">
      <c r="A250" t="str">
        <f t="shared" si="44"/>
        <v>43_Fabrication de denrées alimentaires, de boissons et de produits à base de tabac</v>
      </c>
      <c r="B250" t="s">
        <v>89</v>
      </c>
      <c r="C250" t="str">
        <f>INDEX(PDC!$F$1:$G$40,MATCH(URSSAF!D250,PDC!F:F,0),MATCH(PDC!$G$1,PDC!$F$1:$G$1,0))</f>
        <v>Fabrication de denrées alimentaires, de boissons et de produits à base de tabac</v>
      </c>
      <c r="D250" t="s">
        <v>181</v>
      </c>
      <c r="E250" t="s">
        <v>226</v>
      </c>
      <c r="F250">
        <v>277</v>
      </c>
      <c r="G250">
        <v>2462</v>
      </c>
      <c r="J250" t="str">
        <f t="shared" si="43"/>
        <v>8404_Télécommunications</v>
      </c>
      <c r="K250" t="s">
        <v>107</v>
      </c>
      <c r="L250" t="str">
        <f>INDEX(PDC!$F$1:$G$40,MATCH(URSSAF!M250,PDC!F:F,0),MATCH(PDC!$G$1,PDC!$F$1:$G$1,0))</f>
        <v>Télécommunications</v>
      </c>
      <c r="M250" t="str">
        <f t="shared" si="56"/>
        <v>JB</v>
      </c>
      <c r="N250" t="s">
        <v>245</v>
      </c>
      <c r="O250">
        <v>1</v>
      </c>
      <c r="P250">
        <v>0</v>
      </c>
    </row>
    <row r="251" spans="1:16" x14ac:dyDescent="0.35">
      <c r="A251" t="str">
        <f t="shared" si="44"/>
        <v>43_Fabrication de textiles, industries de l'habillement, industrie du cuir et de la chaussure</v>
      </c>
      <c r="B251" t="s">
        <v>89</v>
      </c>
      <c r="C251" t="str">
        <f>INDEX(PDC!$F$1:$G$40,MATCH(URSSAF!D251,PDC!F:F,0),MATCH(PDC!$G$1,PDC!$F$1:$G$1,0))</f>
        <v>Fabrication de textiles, industries de l'habillement, industrie du cuir et de la chaussure</v>
      </c>
      <c r="D251" t="s">
        <v>182</v>
      </c>
      <c r="E251" t="s">
        <v>227</v>
      </c>
      <c r="F251">
        <v>52</v>
      </c>
      <c r="G251">
        <v>1728</v>
      </c>
      <c r="J251" t="str">
        <f t="shared" si="43"/>
        <v>8404_Activités informatiques et services d'information</v>
      </c>
      <c r="K251" t="s">
        <v>107</v>
      </c>
      <c r="L251" t="str">
        <f>INDEX(PDC!$F$1:$G$40,MATCH(URSSAF!M251,PDC!F:F,0),MATCH(PDC!$G$1,PDC!$F$1:$G$1,0))</f>
        <v>Activités informatiques et services d'information</v>
      </c>
      <c r="M251" t="str">
        <f t="shared" si="56"/>
        <v>JC</v>
      </c>
      <c r="N251" t="s">
        <v>246</v>
      </c>
      <c r="O251">
        <v>3</v>
      </c>
      <c r="P251">
        <v>4</v>
      </c>
    </row>
    <row r="252" spans="1:16" x14ac:dyDescent="0.35">
      <c r="A252" t="str">
        <f t="shared" si="44"/>
        <v xml:space="preserve">43_Travail du bois, industries du papier et imprimerie </v>
      </c>
      <c r="B252" t="s">
        <v>89</v>
      </c>
      <c r="C252" t="str">
        <f>INDEX(PDC!$F$1:$G$40,MATCH(URSSAF!D252,PDC!F:F,0),MATCH(PDC!$G$1,PDC!$F$1:$G$1,0))</f>
        <v xml:space="preserve">Travail du bois, industries du papier et imprimerie </v>
      </c>
      <c r="D252" t="s">
        <v>183</v>
      </c>
      <c r="E252" t="s">
        <v>228</v>
      </c>
      <c r="F252">
        <v>53</v>
      </c>
      <c r="G252">
        <v>700</v>
      </c>
      <c r="J252" t="str">
        <f t="shared" si="43"/>
        <v>8404_Activités financières et d'assurance</v>
      </c>
      <c r="K252" t="s">
        <v>107</v>
      </c>
      <c r="L252" t="str">
        <f>INDEX(PDC!$F$1:$G$40,MATCH(URSSAF!M252,PDC!F:F,0),MATCH(PDC!$G$1,PDC!$F$1:$G$1,0))</f>
        <v>Activités financières et d'assurance</v>
      </c>
      <c r="M252" t="str">
        <f t="shared" si="56"/>
        <v>KZ</v>
      </c>
      <c r="N252" t="s">
        <v>247</v>
      </c>
      <c r="O252">
        <v>40</v>
      </c>
      <c r="P252">
        <v>114</v>
      </c>
    </row>
    <row r="253" spans="1:16" x14ac:dyDescent="0.35">
      <c r="A253" t="str">
        <f t="shared" si="44"/>
        <v>43_Industrie chimique</v>
      </c>
      <c r="B253" t="s">
        <v>89</v>
      </c>
      <c r="C253" t="str">
        <f>INDEX(PDC!$F$1:$G$40,MATCH(URSSAF!D253,PDC!F:F,0),MATCH(PDC!$G$1,PDC!$F$1:$G$1,0))</f>
        <v>Industrie chimique</v>
      </c>
      <c r="D253" t="s">
        <v>184</v>
      </c>
      <c r="E253" t="s">
        <v>229</v>
      </c>
      <c r="F253">
        <v>12</v>
      </c>
      <c r="G253">
        <v>363</v>
      </c>
      <c r="J253" t="str">
        <f t="shared" si="43"/>
        <v>8404_Activités immobilières</v>
      </c>
      <c r="K253" t="s">
        <v>107</v>
      </c>
      <c r="L253" t="str">
        <f>INDEX(PDC!$F$1:$G$40,MATCH(URSSAF!M253,PDC!F:F,0),MATCH(PDC!$G$1,PDC!$F$1:$G$1,0))</f>
        <v>Activités immobilières</v>
      </c>
      <c r="M253" t="str">
        <f t="shared" si="56"/>
        <v>LZ</v>
      </c>
      <c r="N253" t="s">
        <v>248</v>
      </c>
      <c r="O253">
        <v>17</v>
      </c>
      <c r="P253">
        <v>45</v>
      </c>
    </row>
    <row r="254" spans="1:16" x14ac:dyDescent="0.35">
      <c r="A254" t="str">
        <f t="shared" si="44"/>
        <v>43_Industrie pharmaceutique</v>
      </c>
      <c r="B254" t="s">
        <v>89</v>
      </c>
      <c r="C254" t="str">
        <f>INDEX(PDC!$F$1:$G$40,MATCH(URSSAF!D254,PDC!F:F,0),MATCH(PDC!$G$1,PDC!$F$1:$G$1,0))</f>
        <v>Industrie pharmaceutique</v>
      </c>
      <c r="D254" t="s">
        <v>185</v>
      </c>
      <c r="E254" t="s">
        <v>230</v>
      </c>
      <c r="F254">
        <v>1</v>
      </c>
      <c r="G254">
        <v>18</v>
      </c>
      <c r="J254" t="str">
        <f t="shared" si="43"/>
        <v>8404_Activités juridiques, comptables, de gestion, d'architecture, d'ingénierie, de contrôle et d'analyses techniques</v>
      </c>
      <c r="K254" t="s">
        <v>107</v>
      </c>
      <c r="L254" t="str">
        <f>INDEX(PDC!$F$1:$G$40,MATCH(URSSAF!M254,PDC!F:F,0),MATCH(PDC!$G$1,PDC!$F$1:$G$1,0))</f>
        <v>Activités juridiques, comptables, de gestion, d'architecture, d'ingénierie, de contrôle et d'analyses techniques</v>
      </c>
      <c r="M254" t="str">
        <f t="shared" si="56"/>
        <v>MA</v>
      </c>
      <c r="N254" t="s">
        <v>249</v>
      </c>
      <c r="O254">
        <v>58</v>
      </c>
      <c r="P254">
        <v>186</v>
      </c>
    </row>
    <row r="255" spans="1:16" x14ac:dyDescent="0.35">
      <c r="A255" t="str">
        <f t="shared" si="44"/>
        <v>43_Fabrication de produits en caoutchouc et en plastique ainsi que d'autres produits minéraux non métalliques</v>
      </c>
      <c r="B255" t="s">
        <v>89</v>
      </c>
      <c r="C255" t="str">
        <f>INDEX(PDC!$F$1:$G$40,MATCH(URSSAF!D255,PDC!F:F,0),MATCH(PDC!$G$1,PDC!$F$1:$G$1,0))</f>
        <v>Fabrication de produits en caoutchouc et en plastique ainsi que d'autres produits minéraux non métalliques</v>
      </c>
      <c r="D255" t="s">
        <v>186</v>
      </c>
      <c r="E255" t="s">
        <v>231</v>
      </c>
      <c r="F255">
        <v>104</v>
      </c>
      <c r="G255">
        <v>3812</v>
      </c>
      <c r="J255" t="str">
        <f t="shared" si="43"/>
        <v>8404_Recherche-développement scientifique</v>
      </c>
      <c r="K255" t="s">
        <v>107</v>
      </c>
      <c r="L255" t="str">
        <f>INDEX(PDC!$F$1:$G$40,MATCH(URSSAF!M255,PDC!F:F,0),MATCH(PDC!$G$1,PDC!$F$1:$G$1,0))</f>
        <v>Recherche-développement scientifique</v>
      </c>
      <c r="M255" t="str">
        <f t="shared" si="56"/>
        <v>MB</v>
      </c>
      <c r="N255" t="s">
        <v>250</v>
      </c>
      <c r="O255">
        <v>1</v>
      </c>
      <c r="P255">
        <v>2</v>
      </c>
    </row>
    <row r="256" spans="1:16" x14ac:dyDescent="0.35">
      <c r="A256" t="str">
        <f t="shared" si="44"/>
        <v>43_Métallurgie et fabrication de produits métalliques à l'exception des machines et des équipements</v>
      </c>
      <c r="B256" t="s">
        <v>89</v>
      </c>
      <c r="C256" t="str">
        <f>INDEX(PDC!$F$1:$G$40,MATCH(URSSAF!D256,PDC!F:F,0),MATCH(PDC!$G$1,PDC!$F$1:$G$1,0))</f>
        <v>Métallurgie et fabrication de produits métalliques à l'exception des machines et des équipements</v>
      </c>
      <c r="D256" t="s">
        <v>187</v>
      </c>
      <c r="E256" t="s">
        <v>232</v>
      </c>
      <c r="F256">
        <v>117</v>
      </c>
      <c r="G256">
        <v>2061</v>
      </c>
      <c r="J256" t="str">
        <f t="shared" si="43"/>
        <v>8404_Autres activités spécialisées, scientifiques et techniques</v>
      </c>
      <c r="K256" t="s">
        <v>107</v>
      </c>
      <c r="L256" t="str">
        <f>INDEX(PDC!$F$1:$G$40,MATCH(URSSAF!M256,PDC!F:F,0),MATCH(PDC!$G$1,PDC!$F$1:$G$1,0))</f>
        <v>Autres activités spécialisées, scientifiques et techniques</v>
      </c>
      <c r="M256" t="str">
        <f t="shared" si="56"/>
        <v>MC</v>
      </c>
      <c r="N256" t="s">
        <v>251</v>
      </c>
      <c r="O256">
        <v>15</v>
      </c>
      <c r="P256">
        <v>33</v>
      </c>
    </row>
    <row r="257" spans="1:16" x14ac:dyDescent="0.35">
      <c r="A257" t="str">
        <f t="shared" si="44"/>
        <v>43_Fabrication de produits informatiques, électroniques et optiques</v>
      </c>
      <c r="B257" t="s">
        <v>89</v>
      </c>
      <c r="C257" t="str">
        <f>INDEX(PDC!$F$1:$G$40,MATCH(URSSAF!D257,PDC!F:F,0),MATCH(PDC!$G$1,PDC!$F$1:$G$1,0))</f>
        <v>Fabrication de produits informatiques, électroniques et optiques</v>
      </c>
      <c r="D257" t="s">
        <v>188</v>
      </c>
      <c r="E257" t="s">
        <v>233</v>
      </c>
      <c r="F257">
        <v>8</v>
      </c>
      <c r="G257">
        <v>384</v>
      </c>
      <c r="J257" t="str">
        <f t="shared" si="43"/>
        <v>8404_Activités de services administratifs et de soutien</v>
      </c>
      <c r="K257" t="s">
        <v>107</v>
      </c>
      <c r="L257" t="str">
        <f>INDEX(PDC!$F$1:$G$40,MATCH(URSSAF!M257,PDC!F:F,0),MATCH(PDC!$G$1,PDC!$F$1:$G$1,0))</f>
        <v>Activités de services administratifs et de soutien</v>
      </c>
      <c r="M257" t="str">
        <f t="shared" si="56"/>
        <v>NZ</v>
      </c>
      <c r="N257" t="s">
        <v>252</v>
      </c>
      <c r="O257">
        <v>47</v>
      </c>
      <c r="P257">
        <v>635</v>
      </c>
    </row>
    <row r="258" spans="1:16" x14ac:dyDescent="0.35">
      <c r="A258" t="str">
        <f t="shared" si="44"/>
        <v>43_Fabrication d'équipements électriques</v>
      </c>
      <c r="B258" t="s">
        <v>89</v>
      </c>
      <c r="C258" t="str">
        <f>INDEX(PDC!$F$1:$G$40,MATCH(URSSAF!D258,PDC!F:F,0),MATCH(PDC!$G$1,PDC!$F$1:$G$1,0))</f>
        <v>Fabrication d'équipements électriques</v>
      </c>
      <c r="D258" t="s">
        <v>189</v>
      </c>
      <c r="E258" t="s">
        <v>234</v>
      </c>
      <c r="F258">
        <v>8</v>
      </c>
      <c r="G258">
        <v>189</v>
      </c>
      <c r="J258" t="str">
        <f t="shared" si="43"/>
        <v>8404_Enseignement</v>
      </c>
      <c r="K258" t="s">
        <v>107</v>
      </c>
      <c r="L258" t="str">
        <f>INDEX(PDC!$F$1:$G$40,MATCH(URSSAF!M258,PDC!F:F,0),MATCH(PDC!$G$1,PDC!$F$1:$G$1,0))</f>
        <v>Enseignement</v>
      </c>
      <c r="M258" t="str">
        <f t="shared" si="56"/>
        <v>PZ</v>
      </c>
      <c r="N258" t="s">
        <v>254</v>
      </c>
      <c r="O258">
        <v>22</v>
      </c>
      <c r="P258">
        <v>90</v>
      </c>
    </row>
    <row r="259" spans="1:16" x14ac:dyDescent="0.35">
      <c r="A259" t="str">
        <f t="shared" si="44"/>
        <v>43_Fabrication de machines et équipements n.c.a.</v>
      </c>
      <c r="B259" t="s">
        <v>89</v>
      </c>
      <c r="C259" t="str">
        <f>INDEX(PDC!$F$1:$G$40,MATCH(URSSAF!D259,PDC!F:F,0),MATCH(PDC!$G$1,PDC!$F$1:$G$1,0))</f>
        <v>Fabrication de machines et équipements n.c.a.</v>
      </c>
      <c r="D259" t="s">
        <v>190</v>
      </c>
      <c r="E259" t="s">
        <v>235</v>
      </c>
      <c r="F259">
        <v>17</v>
      </c>
      <c r="G259">
        <v>222</v>
      </c>
      <c r="J259" t="str">
        <f t="shared" ref="J259:J322" si="57">K259&amp;"_"&amp;L259</f>
        <v>8404_Activités pour la santé humaine</v>
      </c>
      <c r="K259" t="s">
        <v>107</v>
      </c>
      <c r="L259" t="str">
        <f>INDEX(PDC!$F$1:$G$40,MATCH(URSSAF!M259,PDC!F:F,0),MATCH(PDC!$G$1,PDC!$F$1:$G$1,0))</f>
        <v>Activités pour la santé humaine</v>
      </c>
      <c r="M259" t="str">
        <f t="shared" si="56"/>
        <v>QA</v>
      </c>
      <c r="N259" t="s">
        <v>255</v>
      </c>
      <c r="O259">
        <v>55</v>
      </c>
      <c r="P259">
        <v>660</v>
      </c>
    </row>
    <row r="260" spans="1:16" x14ac:dyDescent="0.35">
      <c r="A260" t="str">
        <f t="shared" ref="A260:A323" si="58">B260&amp;"_"&amp;C260</f>
        <v>43_Fabrication de matériels de transport</v>
      </c>
      <c r="B260" t="s">
        <v>89</v>
      </c>
      <c r="C260" t="str">
        <f>INDEX(PDC!$F$1:$G$40,MATCH(URSSAF!D260,PDC!F:F,0),MATCH(PDC!$G$1,PDC!$F$1:$G$1,0))</f>
        <v>Fabrication de matériels de transport</v>
      </c>
      <c r="D260" t="s">
        <v>191</v>
      </c>
      <c r="E260" t="s">
        <v>236</v>
      </c>
      <c r="F260">
        <v>13</v>
      </c>
      <c r="G260">
        <v>731</v>
      </c>
      <c r="J260" t="str">
        <f t="shared" si="57"/>
        <v>8404_Hébergement médico-social et social et action sociale sans hébergement</v>
      </c>
      <c r="K260" t="s">
        <v>107</v>
      </c>
      <c r="L260" t="str">
        <f>INDEX(PDC!$F$1:$G$40,MATCH(URSSAF!M260,PDC!F:F,0),MATCH(PDC!$G$1,PDC!$F$1:$G$1,0))</f>
        <v>Hébergement médico-social et social et action sociale sans hébergement</v>
      </c>
      <c r="M260" t="str">
        <f t="shared" si="56"/>
        <v>QB</v>
      </c>
      <c r="N260" t="s">
        <v>256</v>
      </c>
      <c r="O260">
        <v>25</v>
      </c>
      <c r="P260">
        <v>1070</v>
      </c>
    </row>
    <row r="261" spans="1:16" x14ac:dyDescent="0.35">
      <c r="A261" t="str">
        <f t="shared" si="58"/>
        <v>43_Autres industries manufacturières ; réparation et installation de machines et d'équipements</v>
      </c>
      <c r="B261" t="s">
        <v>89</v>
      </c>
      <c r="C261" t="str">
        <f>INDEX(PDC!$F$1:$G$40,MATCH(URSSAF!D261,PDC!F:F,0),MATCH(PDC!$G$1,PDC!$F$1:$G$1,0))</f>
        <v>Autres industries manufacturières ; réparation et installation de machines et d'équipements</v>
      </c>
      <c r="D261" t="s">
        <v>192</v>
      </c>
      <c r="E261" t="s">
        <v>237</v>
      </c>
      <c r="F261">
        <v>108</v>
      </c>
      <c r="G261">
        <v>771</v>
      </c>
      <c r="J261" t="str">
        <f t="shared" si="57"/>
        <v>8404_Arts, spectacles et activités récréatives</v>
      </c>
      <c r="K261" t="s">
        <v>107</v>
      </c>
      <c r="L261" t="str">
        <f>INDEX(PDC!$F$1:$G$40,MATCH(URSSAF!M261,PDC!F:F,0),MATCH(PDC!$G$1,PDC!$F$1:$G$1,0))</f>
        <v>Arts, spectacles et activités récréatives</v>
      </c>
      <c r="M261" t="str">
        <f t="shared" ref="M261:M324" si="59">LEFT(N261,2)</f>
        <v>RZ</v>
      </c>
      <c r="N261" t="s">
        <v>257</v>
      </c>
      <c r="O261">
        <v>46</v>
      </c>
      <c r="P261">
        <v>153</v>
      </c>
    </row>
    <row r="262" spans="1:16" x14ac:dyDescent="0.35">
      <c r="A262" t="str">
        <f t="shared" si="58"/>
        <v>43_Production et distribution d'électricité, de gaz, de vapeur et d'air conditionné</v>
      </c>
      <c r="B262" t="s">
        <v>89</v>
      </c>
      <c r="C262" t="str">
        <f>INDEX(PDC!$F$1:$G$40,MATCH(URSSAF!D262,PDC!F:F,0),MATCH(PDC!$G$1,PDC!$F$1:$G$1,0))</f>
        <v>Production et distribution d'électricité, de gaz, de vapeur et d'air conditionné</v>
      </c>
      <c r="D262" t="s">
        <v>193</v>
      </c>
      <c r="E262" t="s">
        <v>238</v>
      </c>
      <c r="F262">
        <v>28</v>
      </c>
      <c r="G262">
        <v>368</v>
      </c>
      <c r="J262" t="str">
        <f t="shared" si="57"/>
        <v xml:space="preserve">8404_Autres activités de services </v>
      </c>
      <c r="K262" t="s">
        <v>107</v>
      </c>
      <c r="L262" t="str">
        <f>INDEX(PDC!$F$1:$G$40,MATCH(URSSAF!M262,PDC!F:F,0),MATCH(PDC!$G$1,PDC!$F$1:$G$1,0))</f>
        <v xml:space="preserve">Autres activités de services </v>
      </c>
      <c r="M262" t="str">
        <f t="shared" si="59"/>
        <v>SZ</v>
      </c>
      <c r="N262" t="s">
        <v>258</v>
      </c>
      <c r="O262">
        <v>71</v>
      </c>
      <c r="P262">
        <v>205</v>
      </c>
    </row>
    <row r="263" spans="1:16" x14ac:dyDescent="0.35">
      <c r="A263" t="str">
        <f t="shared" si="58"/>
        <v>43_Production et distribution d'eau ; assainissement, gestion des déchets et dépollution</v>
      </c>
      <c r="B263" t="s">
        <v>89</v>
      </c>
      <c r="C263" t="str">
        <f>INDEX(PDC!$F$1:$G$40,MATCH(URSSAF!D263,PDC!F:F,0),MATCH(PDC!$G$1,PDC!$F$1:$G$1,0))</f>
        <v>Production et distribution d'eau ; assainissement, gestion des déchets et dépollution</v>
      </c>
      <c r="D263" t="s">
        <v>194</v>
      </c>
      <c r="E263" t="s">
        <v>239</v>
      </c>
      <c r="F263">
        <v>31</v>
      </c>
      <c r="G263">
        <v>208</v>
      </c>
      <c r="J263" t="str">
        <f t="shared" si="57"/>
        <v>8405_Tous secteurs</v>
      </c>
      <c r="K263" t="s">
        <v>111</v>
      </c>
      <c r="L263" t="str">
        <f>INDEX(PDC!$F$1:$G$40,MATCH(URSSAF!M263,PDC!F:F,0),MATCH(PDC!$G$1,PDC!$F$1:$G$1,0))</f>
        <v>Tous secteurs</v>
      </c>
      <c r="M263" t="s">
        <v>71</v>
      </c>
      <c r="N263" t="s">
        <v>71</v>
      </c>
      <c r="O263">
        <v>6609</v>
      </c>
      <c r="P263">
        <v>68386</v>
      </c>
    </row>
    <row r="264" spans="1:16" x14ac:dyDescent="0.35">
      <c r="A264" t="str">
        <f t="shared" si="58"/>
        <v xml:space="preserve">43_Construction </v>
      </c>
      <c r="B264" t="s">
        <v>89</v>
      </c>
      <c r="C264" t="str">
        <f>INDEX(PDC!$F$1:$G$40,MATCH(URSSAF!D264,PDC!F:F,0),MATCH(PDC!$G$1,PDC!$F$1:$G$1,0))</f>
        <v xml:space="preserve">Construction </v>
      </c>
      <c r="D264" t="s">
        <v>195</v>
      </c>
      <c r="E264" t="s">
        <v>240</v>
      </c>
      <c r="F264">
        <v>819</v>
      </c>
      <c r="G264">
        <v>4347</v>
      </c>
      <c r="J264" t="str">
        <f t="shared" si="57"/>
        <v xml:space="preserve">8405_Industries extractives </v>
      </c>
      <c r="K264" t="s">
        <v>111</v>
      </c>
      <c r="L264" t="str">
        <f>INDEX(PDC!$F$1:$G$40,MATCH(URSSAF!M264,PDC!F:F,0),MATCH(PDC!$G$1,PDC!$F$1:$G$1,0))</f>
        <v xml:space="preserve">Industries extractives </v>
      </c>
      <c r="M264" t="str">
        <f t="shared" si="59"/>
        <v>BZ</v>
      </c>
      <c r="N264" t="s">
        <v>225</v>
      </c>
      <c r="O264">
        <v>16</v>
      </c>
      <c r="P264">
        <v>131</v>
      </c>
    </row>
    <row r="265" spans="1:16" x14ac:dyDescent="0.35">
      <c r="A265" t="str">
        <f t="shared" si="58"/>
        <v>43_Commerce ; réparation d'automobiles et de motocycles</v>
      </c>
      <c r="B265" t="s">
        <v>89</v>
      </c>
      <c r="C265" t="str">
        <f>INDEX(PDC!$F$1:$G$40,MATCH(URSSAF!D265,PDC!F:F,0),MATCH(PDC!$G$1,PDC!$F$1:$G$1,0))</f>
        <v>Commerce ; réparation d'automobiles et de motocycles</v>
      </c>
      <c r="D265" t="s">
        <v>196</v>
      </c>
      <c r="E265" t="s">
        <v>241</v>
      </c>
      <c r="F265">
        <v>1408</v>
      </c>
      <c r="G265">
        <v>7561</v>
      </c>
      <c r="J265" t="str">
        <f t="shared" si="57"/>
        <v>8405_Fabrication de denrées alimentaires, de boissons et de produits à base de tabac</v>
      </c>
      <c r="K265" t="s">
        <v>111</v>
      </c>
      <c r="L265" t="str">
        <f>INDEX(PDC!$F$1:$G$40,MATCH(URSSAF!M265,PDC!F:F,0),MATCH(PDC!$G$1,PDC!$F$1:$G$1,0))</f>
        <v>Fabrication de denrées alimentaires, de boissons et de produits à base de tabac</v>
      </c>
      <c r="M265" t="str">
        <f t="shared" si="59"/>
        <v>CA</v>
      </c>
      <c r="N265" t="s">
        <v>226</v>
      </c>
      <c r="O265">
        <v>203</v>
      </c>
      <c r="P265">
        <v>2038</v>
      </c>
    </row>
    <row r="266" spans="1:16" x14ac:dyDescent="0.35">
      <c r="A266" t="str">
        <f t="shared" si="58"/>
        <v xml:space="preserve">43_Transports et entreposage </v>
      </c>
      <c r="B266" t="s">
        <v>89</v>
      </c>
      <c r="C266" t="str">
        <f>INDEX(PDC!$F$1:$G$40,MATCH(URSSAF!D266,PDC!F:F,0),MATCH(PDC!$G$1,PDC!$F$1:$G$1,0))</f>
        <v xml:space="preserve">Transports et entreposage </v>
      </c>
      <c r="D266" t="s">
        <v>197</v>
      </c>
      <c r="E266" t="s">
        <v>242</v>
      </c>
      <c r="F266">
        <v>214</v>
      </c>
      <c r="G266">
        <v>2455</v>
      </c>
      <c r="J266" t="str">
        <f t="shared" si="57"/>
        <v>8405_Fabrication de textiles, industries de l'habillement, industrie du cuir et de la chaussure</v>
      </c>
      <c r="K266" t="s">
        <v>111</v>
      </c>
      <c r="L266" t="str">
        <f>INDEX(PDC!$F$1:$G$40,MATCH(URSSAF!M266,PDC!F:F,0),MATCH(PDC!$G$1,PDC!$F$1:$G$1,0))</f>
        <v>Fabrication de textiles, industries de l'habillement, industrie du cuir et de la chaussure</v>
      </c>
      <c r="M266" t="str">
        <f t="shared" si="59"/>
        <v>CB</v>
      </c>
      <c r="N266" t="s">
        <v>227</v>
      </c>
      <c r="O266">
        <v>18</v>
      </c>
      <c r="P266">
        <v>248</v>
      </c>
    </row>
    <row r="267" spans="1:16" x14ac:dyDescent="0.35">
      <c r="A267" t="str">
        <f t="shared" si="58"/>
        <v>43_Hébergement et restauration</v>
      </c>
      <c r="B267" t="s">
        <v>89</v>
      </c>
      <c r="C267" t="str">
        <f>INDEX(PDC!$F$1:$G$40,MATCH(URSSAF!D267,PDC!F:F,0),MATCH(PDC!$G$1,PDC!$F$1:$G$1,0))</f>
        <v>Hébergement et restauration</v>
      </c>
      <c r="D267" t="s">
        <v>198</v>
      </c>
      <c r="E267" t="s">
        <v>243</v>
      </c>
      <c r="F267">
        <v>556</v>
      </c>
      <c r="G267">
        <v>2180</v>
      </c>
      <c r="J267" t="str">
        <f t="shared" si="57"/>
        <v xml:space="preserve">8405_Travail du bois, industries du papier et imprimerie </v>
      </c>
      <c r="K267" t="s">
        <v>111</v>
      </c>
      <c r="L267" t="str">
        <f>INDEX(PDC!$F$1:$G$40,MATCH(URSSAF!M267,PDC!F:F,0),MATCH(PDC!$G$1,PDC!$F$1:$G$1,0))</f>
        <v xml:space="preserve">Travail du bois, industries du papier et imprimerie </v>
      </c>
      <c r="M267" t="str">
        <f t="shared" si="59"/>
        <v>CC</v>
      </c>
      <c r="N267" t="s">
        <v>228</v>
      </c>
      <c r="O267">
        <v>51</v>
      </c>
      <c r="P267">
        <v>562</v>
      </c>
    </row>
    <row r="268" spans="1:16" x14ac:dyDescent="0.35">
      <c r="A268" t="str">
        <f t="shared" si="58"/>
        <v>43_Edition, audiovisuel et diffusion</v>
      </c>
      <c r="B268" t="s">
        <v>89</v>
      </c>
      <c r="C268" t="str">
        <f>INDEX(PDC!$F$1:$G$40,MATCH(URSSAF!D268,PDC!F:F,0),MATCH(PDC!$G$1,PDC!$F$1:$G$1,0))</f>
        <v>Edition, audiovisuel et diffusion</v>
      </c>
      <c r="D268" t="s">
        <v>199</v>
      </c>
      <c r="E268" t="s">
        <v>244</v>
      </c>
      <c r="F268">
        <v>30</v>
      </c>
      <c r="G268">
        <v>175</v>
      </c>
      <c r="J268" t="str">
        <f t="shared" si="57"/>
        <v>8405_Industrie chimique</v>
      </c>
      <c r="K268" t="s">
        <v>111</v>
      </c>
      <c r="L268" t="str">
        <f>INDEX(PDC!$F$1:$G$40,MATCH(URSSAF!M268,PDC!F:F,0),MATCH(PDC!$G$1,PDC!$F$1:$G$1,0))</f>
        <v>Industrie chimique</v>
      </c>
      <c r="M268" t="str">
        <f t="shared" si="59"/>
        <v>CE</v>
      </c>
      <c r="N268" t="s">
        <v>229</v>
      </c>
      <c r="O268">
        <v>14</v>
      </c>
      <c r="P268">
        <v>1119</v>
      </c>
    </row>
    <row r="269" spans="1:16" x14ac:dyDescent="0.35">
      <c r="A269" t="str">
        <f t="shared" si="58"/>
        <v>43_Télécommunications</v>
      </c>
      <c r="B269" t="s">
        <v>89</v>
      </c>
      <c r="C269" t="str">
        <f>INDEX(PDC!$F$1:$G$40,MATCH(URSSAF!D269,PDC!F:F,0),MATCH(PDC!$G$1,PDC!$F$1:$G$1,0))</f>
        <v>Télécommunications</v>
      </c>
      <c r="D269" t="s">
        <v>200</v>
      </c>
      <c r="E269" t="s">
        <v>245</v>
      </c>
      <c r="F269">
        <v>10</v>
      </c>
      <c r="G269">
        <v>137</v>
      </c>
      <c r="J269" t="str">
        <f t="shared" si="57"/>
        <v>8405_Industrie pharmaceutique</v>
      </c>
      <c r="K269" t="s">
        <v>111</v>
      </c>
      <c r="L269" t="str">
        <f>INDEX(PDC!$F$1:$G$40,MATCH(URSSAF!M269,PDC!F:F,0),MATCH(PDC!$G$1,PDC!$F$1:$G$1,0))</f>
        <v>Industrie pharmaceutique</v>
      </c>
      <c r="M269" t="str">
        <f t="shared" si="59"/>
        <v>CF</v>
      </c>
      <c r="N269" t="s">
        <v>230</v>
      </c>
      <c r="O269">
        <v>3</v>
      </c>
      <c r="P269">
        <v>529</v>
      </c>
    </row>
    <row r="270" spans="1:16" x14ac:dyDescent="0.35">
      <c r="A270" t="str">
        <f t="shared" si="58"/>
        <v>43_Activités informatiques et services d'information</v>
      </c>
      <c r="B270" t="s">
        <v>89</v>
      </c>
      <c r="C270" t="str">
        <f>INDEX(PDC!$F$1:$G$40,MATCH(URSSAF!D270,PDC!F:F,0),MATCH(PDC!$G$1,PDC!$F$1:$G$1,0))</f>
        <v>Activités informatiques et services d'information</v>
      </c>
      <c r="D270" t="s">
        <v>201</v>
      </c>
      <c r="E270" t="s">
        <v>246</v>
      </c>
      <c r="F270">
        <v>33</v>
      </c>
      <c r="G270">
        <v>188</v>
      </c>
      <c r="J270" t="str">
        <f t="shared" si="57"/>
        <v>8405_Fabrication de produits en caoutchouc et en plastique ainsi que d'autres produits minéraux non métalliques</v>
      </c>
      <c r="K270" t="s">
        <v>111</v>
      </c>
      <c r="L270" t="str">
        <f>INDEX(PDC!$F$1:$G$40,MATCH(URSSAF!M270,PDC!F:F,0),MATCH(PDC!$G$1,PDC!$F$1:$G$1,0))</f>
        <v>Fabrication de produits en caoutchouc et en plastique ainsi que d'autres produits minéraux non métalliques</v>
      </c>
      <c r="M270" t="str">
        <f t="shared" si="59"/>
        <v>CG</v>
      </c>
      <c r="N270" t="s">
        <v>231</v>
      </c>
      <c r="O270">
        <v>77</v>
      </c>
      <c r="P270">
        <v>2092</v>
      </c>
    </row>
    <row r="271" spans="1:16" x14ac:dyDescent="0.35">
      <c r="A271" t="str">
        <f t="shared" si="58"/>
        <v>43_Activités financières et d'assurance</v>
      </c>
      <c r="B271" t="s">
        <v>89</v>
      </c>
      <c r="C271" t="str">
        <f>INDEX(PDC!$F$1:$G$40,MATCH(URSSAF!D271,PDC!F:F,0),MATCH(PDC!$G$1,PDC!$F$1:$G$1,0))</f>
        <v>Activités financières et d'assurance</v>
      </c>
      <c r="D271" t="s">
        <v>202</v>
      </c>
      <c r="E271" t="s">
        <v>247</v>
      </c>
      <c r="F271">
        <v>270</v>
      </c>
      <c r="G271">
        <v>1068</v>
      </c>
      <c r="J271" t="str">
        <f t="shared" si="57"/>
        <v>8405_Métallurgie et fabrication de produits métalliques à l'exception des machines et des équipements</v>
      </c>
      <c r="K271" t="s">
        <v>111</v>
      </c>
      <c r="L271" t="str">
        <f>INDEX(PDC!$F$1:$G$40,MATCH(URSSAF!M271,PDC!F:F,0),MATCH(PDC!$G$1,PDC!$F$1:$G$1,0))</f>
        <v>Métallurgie et fabrication de produits métalliques à l'exception des machines et des équipements</v>
      </c>
      <c r="M271" t="str">
        <f t="shared" si="59"/>
        <v>CH</v>
      </c>
      <c r="N271" t="s">
        <v>232</v>
      </c>
      <c r="O271">
        <v>105</v>
      </c>
      <c r="P271">
        <v>1681</v>
      </c>
    </row>
    <row r="272" spans="1:16" x14ac:dyDescent="0.35">
      <c r="A272" t="str">
        <f t="shared" si="58"/>
        <v>43_Activités immobilières</v>
      </c>
      <c r="B272" t="s">
        <v>89</v>
      </c>
      <c r="C272" t="str">
        <f>INDEX(PDC!$F$1:$G$40,MATCH(URSSAF!D272,PDC!F:F,0),MATCH(PDC!$G$1,PDC!$F$1:$G$1,0))</f>
        <v>Activités immobilières</v>
      </c>
      <c r="D272" t="s">
        <v>203</v>
      </c>
      <c r="E272" t="s">
        <v>248</v>
      </c>
      <c r="F272">
        <v>63</v>
      </c>
      <c r="G272">
        <v>340</v>
      </c>
      <c r="J272" t="str">
        <f t="shared" si="57"/>
        <v>8405_Fabrication de produits informatiques, électroniques et optiques</v>
      </c>
      <c r="K272" t="s">
        <v>111</v>
      </c>
      <c r="L272" t="str">
        <f>INDEX(PDC!$F$1:$G$40,MATCH(URSSAF!M272,PDC!F:F,0),MATCH(PDC!$G$1,PDC!$F$1:$G$1,0))</f>
        <v>Fabrication de produits informatiques, électroniques et optiques</v>
      </c>
      <c r="M272" t="str">
        <f t="shared" si="59"/>
        <v>CI</v>
      </c>
      <c r="N272" t="s">
        <v>233</v>
      </c>
      <c r="O272">
        <v>2</v>
      </c>
      <c r="P272">
        <v>6</v>
      </c>
    </row>
    <row r="273" spans="1:16" x14ac:dyDescent="0.35">
      <c r="A273" t="str">
        <f t="shared" si="58"/>
        <v>43_Activités juridiques, comptables, de gestion, d'architecture, d'ingénierie, de contrôle et d'analyses techniques</v>
      </c>
      <c r="B273" t="s">
        <v>89</v>
      </c>
      <c r="C273" t="str">
        <f>INDEX(PDC!$F$1:$G$40,MATCH(URSSAF!D273,PDC!F:F,0),MATCH(PDC!$G$1,PDC!$F$1:$G$1,0))</f>
        <v>Activités juridiques, comptables, de gestion, d'architecture, d'ingénierie, de contrôle et d'analyses techniques</v>
      </c>
      <c r="D273" t="s">
        <v>204</v>
      </c>
      <c r="E273" t="s">
        <v>249</v>
      </c>
      <c r="F273">
        <v>235</v>
      </c>
      <c r="G273">
        <v>1120</v>
      </c>
      <c r="J273" t="str">
        <f t="shared" si="57"/>
        <v>8405_Fabrication d'équipements électriques</v>
      </c>
      <c r="K273" t="s">
        <v>111</v>
      </c>
      <c r="L273" t="str">
        <f>INDEX(PDC!$F$1:$G$40,MATCH(URSSAF!M273,PDC!F:F,0),MATCH(PDC!$G$1,PDC!$F$1:$G$1,0))</f>
        <v>Fabrication d'équipements électriques</v>
      </c>
      <c r="M273" t="str">
        <f t="shared" si="59"/>
        <v>CJ</v>
      </c>
      <c r="N273" t="s">
        <v>234</v>
      </c>
      <c r="O273">
        <v>14</v>
      </c>
      <c r="P273">
        <v>534</v>
      </c>
    </row>
    <row r="274" spans="1:16" x14ac:dyDescent="0.35">
      <c r="A274" t="str">
        <f t="shared" si="58"/>
        <v>43_Recherche-développement scientifique</v>
      </c>
      <c r="B274" t="s">
        <v>89</v>
      </c>
      <c r="C274" t="str">
        <f>INDEX(PDC!$F$1:$G$40,MATCH(URSSAF!D274,PDC!F:F,0),MATCH(PDC!$G$1,PDC!$F$1:$G$1,0))</f>
        <v>Recherche-développement scientifique</v>
      </c>
      <c r="D274" t="s">
        <v>205</v>
      </c>
      <c r="E274" t="s">
        <v>250</v>
      </c>
      <c r="F274">
        <v>5</v>
      </c>
      <c r="G274">
        <v>10</v>
      </c>
      <c r="J274" t="str">
        <f t="shared" si="57"/>
        <v>8405_Fabrication de machines et équipements n.c.a.</v>
      </c>
      <c r="K274" t="s">
        <v>111</v>
      </c>
      <c r="L274" t="str">
        <f>INDEX(PDC!$F$1:$G$40,MATCH(URSSAF!M274,PDC!F:F,0),MATCH(PDC!$G$1,PDC!$F$1:$G$1,0))</f>
        <v>Fabrication de machines et équipements n.c.a.</v>
      </c>
      <c r="M274" t="str">
        <f t="shared" si="59"/>
        <v>CK</v>
      </c>
      <c r="N274" t="s">
        <v>235</v>
      </c>
      <c r="O274">
        <v>33</v>
      </c>
      <c r="P274">
        <v>581</v>
      </c>
    </row>
    <row r="275" spans="1:16" x14ac:dyDescent="0.35">
      <c r="A275" t="str">
        <f t="shared" si="58"/>
        <v>43_Autres activités spécialisées, scientifiques et techniques</v>
      </c>
      <c r="B275" t="s">
        <v>89</v>
      </c>
      <c r="C275" t="str">
        <f>INDEX(PDC!$F$1:$G$40,MATCH(URSSAF!D275,PDC!F:F,0),MATCH(PDC!$G$1,PDC!$F$1:$G$1,0))</f>
        <v>Autres activités spécialisées, scientifiques et techniques</v>
      </c>
      <c r="D275" t="s">
        <v>206</v>
      </c>
      <c r="E275" t="s">
        <v>251</v>
      </c>
      <c r="F275">
        <v>53</v>
      </c>
      <c r="G275">
        <v>185</v>
      </c>
      <c r="J275" t="str">
        <f t="shared" si="57"/>
        <v>8405_Fabrication de matériels de transport</v>
      </c>
      <c r="K275" t="s">
        <v>111</v>
      </c>
      <c r="L275" t="str">
        <f>INDEX(PDC!$F$1:$G$40,MATCH(URSSAF!M275,PDC!F:F,0),MATCH(PDC!$G$1,PDC!$F$1:$G$1,0))</f>
        <v>Fabrication de matériels de transport</v>
      </c>
      <c r="M275" t="str">
        <f t="shared" si="59"/>
        <v>CL</v>
      </c>
      <c r="N275" t="s">
        <v>236</v>
      </c>
      <c r="O275">
        <v>16</v>
      </c>
      <c r="P275">
        <v>1978</v>
      </c>
    </row>
    <row r="276" spans="1:16" x14ac:dyDescent="0.35">
      <c r="A276" t="str">
        <f t="shared" si="58"/>
        <v>43_Activités de services administratifs et de soutien</v>
      </c>
      <c r="B276" t="s">
        <v>89</v>
      </c>
      <c r="C276" t="str">
        <f>INDEX(PDC!$F$1:$G$40,MATCH(URSSAF!D276,PDC!F:F,0),MATCH(PDC!$G$1,PDC!$F$1:$G$1,0))</f>
        <v>Activités de services administratifs et de soutien</v>
      </c>
      <c r="D276" t="s">
        <v>207</v>
      </c>
      <c r="E276" t="s">
        <v>252</v>
      </c>
      <c r="F276">
        <v>252</v>
      </c>
      <c r="G276">
        <v>3107</v>
      </c>
      <c r="J276" t="str">
        <f t="shared" si="57"/>
        <v>8405_Autres industries manufacturières ; réparation et installation de machines et d'équipements</v>
      </c>
      <c r="K276" t="s">
        <v>111</v>
      </c>
      <c r="L276" t="str">
        <f>INDEX(PDC!$F$1:$G$40,MATCH(URSSAF!M276,PDC!F:F,0),MATCH(PDC!$G$1,PDC!$F$1:$G$1,0))</f>
        <v>Autres industries manufacturières ; réparation et installation de machines et d'équipements</v>
      </c>
      <c r="M276" t="str">
        <f t="shared" si="59"/>
        <v>CM</v>
      </c>
      <c r="N276" t="s">
        <v>237</v>
      </c>
      <c r="O276">
        <v>110</v>
      </c>
      <c r="P276">
        <v>1475</v>
      </c>
    </row>
    <row r="277" spans="1:16" x14ac:dyDescent="0.35">
      <c r="A277" t="str">
        <f t="shared" si="58"/>
        <v>43_Administration publique</v>
      </c>
      <c r="B277" t="s">
        <v>89</v>
      </c>
      <c r="C277" t="str">
        <f>INDEX(PDC!$F$1:$G$40,MATCH(URSSAF!D277,PDC!F:F,0),MATCH(PDC!$G$1,PDC!$F$1:$G$1,0))</f>
        <v>Administration publique</v>
      </c>
      <c r="D277" t="s">
        <v>208</v>
      </c>
      <c r="E277" t="s">
        <v>253</v>
      </c>
      <c r="F277">
        <v>15</v>
      </c>
      <c r="G277">
        <v>604</v>
      </c>
      <c r="J277" t="str">
        <f t="shared" si="57"/>
        <v>8405_Production et distribution d'électricité, de gaz, de vapeur et d'air conditionné</v>
      </c>
      <c r="K277" t="s">
        <v>111</v>
      </c>
      <c r="L277" t="str">
        <f>INDEX(PDC!$F$1:$G$40,MATCH(URSSAF!M277,PDC!F:F,0),MATCH(PDC!$G$1,PDC!$F$1:$G$1,0))</f>
        <v>Production et distribution d'électricité, de gaz, de vapeur et d'air conditionné</v>
      </c>
      <c r="M277" t="str">
        <f t="shared" si="59"/>
        <v>DZ</v>
      </c>
      <c r="N277" t="s">
        <v>238</v>
      </c>
      <c r="O277">
        <v>27</v>
      </c>
      <c r="P277">
        <v>2353</v>
      </c>
    </row>
    <row r="278" spans="1:16" x14ac:dyDescent="0.35">
      <c r="A278" t="str">
        <f t="shared" si="58"/>
        <v>43_Enseignement</v>
      </c>
      <c r="B278" t="s">
        <v>89</v>
      </c>
      <c r="C278" t="str">
        <f>INDEX(PDC!$F$1:$G$40,MATCH(URSSAF!D278,PDC!F:F,0),MATCH(PDC!$G$1,PDC!$F$1:$G$1,0))</f>
        <v>Enseignement</v>
      </c>
      <c r="D278" t="s">
        <v>209</v>
      </c>
      <c r="E278" t="s">
        <v>254</v>
      </c>
      <c r="F278">
        <v>133</v>
      </c>
      <c r="G278">
        <v>1096</v>
      </c>
      <c r="J278" t="str">
        <f t="shared" si="57"/>
        <v>8405_Production et distribution d'eau ; assainissement, gestion des déchets et dépollution</v>
      </c>
      <c r="K278" t="s">
        <v>111</v>
      </c>
      <c r="L278" t="str">
        <f>INDEX(PDC!$F$1:$G$40,MATCH(URSSAF!M278,PDC!F:F,0),MATCH(PDC!$G$1,PDC!$F$1:$G$1,0))</f>
        <v>Production et distribution d'eau ; assainissement, gestion des déchets et dépollution</v>
      </c>
      <c r="M278" t="str">
        <f t="shared" si="59"/>
        <v>EZ</v>
      </c>
      <c r="N278" t="s">
        <v>239</v>
      </c>
      <c r="O278">
        <v>35</v>
      </c>
      <c r="P278">
        <v>731</v>
      </c>
    </row>
    <row r="279" spans="1:16" x14ac:dyDescent="0.35">
      <c r="A279" t="str">
        <f t="shared" si="58"/>
        <v>43_Activités pour la santé humaine</v>
      </c>
      <c r="B279" t="s">
        <v>89</v>
      </c>
      <c r="C279" t="str">
        <f>INDEX(PDC!$F$1:$G$40,MATCH(URSSAF!D279,PDC!F:F,0),MATCH(PDC!$G$1,PDC!$F$1:$G$1,0))</f>
        <v>Activités pour la santé humaine</v>
      </c>
      <c r="D279" t="s">
        <v>210</v>
      </c>
      <c r="E279" t="s">
        <v>255</v>
      </c>
      <c r="F279">
        <v>276</v>
      </c>
      <c r="G279">
        <v>2280</v>
      </c>
      <c r="J279" t="str">
        <f t="shared" si="57"/>
        <v xml:space="preserve">8405_Construction </v>
      </c>
      <c r="K279" t="s">
        <v>111</v>
      </c>
      <c r="L279" t="str">
        <f>INDEX(PDC!$F$1:$G$40,MATCH(URSSAF!M279,PDC!F:F,0),MATCH(PDC!$G$1,PDC!$F$1:$G$1,0))</f>
        <v xml:space="preserve">Construction </v>
      </c>
      <c r="M279" t="str">
        <f t="shared" si="59"/>
        <v>FZ</v>
      </c>
      <c r="N279" t="s">
        <v>240</v>
      </c>
      <c r="O279">
        <v>913</v>
      </c>
      <c r="P279">
        <v>5407</v>
      </c>
    </row>
    <row r="280" spans="1:16" x14ac:dyDescent="0.35">
      <c r="A280" t="str">
        <f t="shared" si="58"/>
        <v>43_Hébergement médico-social et social et action sociale sans hébergement</v>
      </c>
      <c r="B280" t="s">
        <v>89</v>
      </c>
      <c r="C280" t="str">
        <f>INDEX(PDC!$F$1:$G$40,MATCH(URSSAF!D280,PDC!F:F,0),MATCH(PDC!$G$1,PDC!$F$1:$G$1,0))</f>
        <v>Hébergement médico-social et social et action sociale sans hébergement</v>
      </c>
      <c r="D280" t="s">
        <v>211</v>
      </c>
      <c r="E280" t="s">
        <v>256</v>
      </c>
      <c r="F280">
        <v>238</v>
      </c>
      <c r="G280">
        <v>5568</v>
      </c>
      <c r="J280" t="str">
        <f t="shared" si="57"/>
        <v>8405_Commerce ; réparation d'automobiles et de motocycles</v>
      </c>
      <c r="K280" t="s">
        <v>111</v>
      </c>
      <c r="L280" t="str">
        <f>INDEX(PDC!$F$1:$G$40,MATCH(URSSAF!M280,PDC!F:F,0),MATCH(PDC!$G$1,PDC!$F$1:$G$1,0))</f>
        <v>Commerce ; réparation d'automobiles et de motocycles</v>
      </c>
      <c r="M280" t="str">
        <f t="shared" si="59"/>
        <v>GZ</v>
      </c>
      <c r="N280" t="s">
        <v>241</v>
      </c>
      <c r="O280">
        <v>1423</v>
      </c>
      <c r="P280">
        <v>10596</v>
      </c>
    </row>
    <row r="281" spans="1:16" x14ac:dyDescent="0.35">
      <c r="A281" t="str">
        <f t="shared" si="58"/>
        <v>43_Arts, spectacles et activités récréatives</v>
      </c>
      <c r="B281" t="s">
        <v>89</v>
      </c>
      <c r="C281" t="str">
        <f>INDEX(PDC!$F$1:$G$40,MATCH(URSSAF!D281,PDC!F:F,0),MATCH(PDC!$G$1,PDC!$F$1:$G$1,0))</f>
        <v>Arts, spectacles et activités récréatives</v>
      </c>
      <c r="D281" t="s">
        <v>212</v>
      </c>
      <c r="E281" t="s">
        <v>257</v>
      </c>
      <c r="F281">
        <v>274</v>
      </c>
      <c r="G281">
        <v>506</v>
      </c>
      <c r="J281" t="str">
        <f t="shared" si="57"/>
        <v xml:space="preserve">8405_Transports et entreposage </v>
      </c>
      <c r="K281" t="s">
        <v>111</v>
      </c>
      <c r="L281" t="str">
        <f>INDEX(PDC!$F$1:$G$40,MATCH(URSSAF!M281,PDC!F:F,0),MATCH(PDC!$G$1,PDC!$F$1:$G$1,0))</f>
        <v xml:space="preserve">Transports et entreposage </v>
      </c>
      <c r="M281" t="str">
        <f t="shared" si="59"/>
        <v>HZ</v>
      </c>
      <c r="N281" t="s">
        <v>242</v>
      </c>
      <c r="O281">
        <v>280</v>
      </c>
      <c r="P281">
        <v>6340</v>
      </c>
    </row>
    <row r="282" spans="1:16" x14ac:dyDescent="0.35">
      <c r="A282" t="str">
        <f t="shared" si="58"/>
        <v xml:space="preserve">43_Autres activités de services </v>
      </c>
      <c r="B282" t="s">
        <v>89</v>
      </c>
      <c r="C282" t="str">
        <f>INDEX(PDC!$F$1:$G$40,MATCH(URSSAF!D282,PDC!F:F,0),MATCH(PDC!$G$1,PDC!$F$1:$G$1,0))</f>
        <v xml:space="preserve">Autres activités de services </v>
      </c>
      <c r="D282" t="s">
        <v>213</v>
      </c>
      <c r="E282" t="s">
        <v>258</v>
      </c>
      <c r="F282">
        <v>398</v>
      </c>
      <c r="G282">
        <v>1284</v>
      </c>
      <c r="J282" t="str">
        <f t="shared" si="57"/>
        <v>8405_Hébergement et restauration</v>
      </c>
      <c r="K282" t="s">
        <v>111</v>
      </c>
      <c r="L282" t="str">
        <f>INDEX(PDC!$F$1:$G$40,MATCH(URSSAF!M282,PDC!F:F,0),MATCH(PDC!$G$1,PDC!$F$1:$G$1,0))</f>
        <v>Hébergement et restauration</v>
      </c>
      <c r="M282" t="str">
        <f t="shared" si="59"/>
        <v>IZ</v>
      </c>
      <c r="N282" t="s">
        <v>243</v>
      </c>
      <c r="O282">
        <v>557</v>
      </c>
      <c r="P282">
        <v>2460</v>
      </c>
    </row>
    <row r="283" spans="1:16" x14ac:dyDescent="0.35">
      <c r="A283" t="str">
        <f t="shared" si="58"/>
        <v>63_Tous secteurs</v>
      </c>
      <c r="B283" t="s">
        <v>91</v>
      </c>
      <c r="C283" t="str">
        <f>INDEX(PDC!$F$1:$G$40,MATCH(URSSAF!D283,PDC!F:F,0),MATCH(PDC!$G$1,PDC!$F$1:$G$1,0))</f>
        <v>Tous secteurs</v>
      </c>
      <c r="D283" t="s">
        <v>71</v>
      </c>
      <c r="E283" t="s">
        <v>71</v>
      </c>
      <c r="F283">
        <v>16691</v>
      </c>
      <c r="G283">
        <v>167722</v>
      </c>
      <c r="J283" t="str">
        <f t="shared" si="57"/>
        <v>8405_Edition, audiovisuel et diffusion</v>
      </c>
      <c r="K283" t="s">
        <v>111</v>
      </c>
      <c r="L283" t="str">
        <f>INDEX(PDC!$F$1:$G$40,MATCH(URSSAF!M283,PDC!F:F,0),MATCH(PDC!$G$1,PDC!$F$1:$G$1,0))</f>
        <v>Edition, audiovisuel et diffusion</v>
      </c>
      <c r="M283" t="str">
        <f t="shared" si="59"/>
        <v>JA</v>
      </c>
      <c r="N283" t="s">
        <v>244</v>
      </c>
      <c r="O283">
        <v>32</v>
      </c>
      <c r="P283">
        <v>265</v>
      </c>
    </row>
    <row r="284" spans="1:16" x14ac:dyDescent="0.35">
      <c r="A284" t="str">
        <f t="shared" si="58"/>
        <v xml:space="preserve">63_Industries extractives </v>
      </c>
      <c r="B284" t="s">
        <v>91</v>
      </c>
      <c r="C284" t="str">
        <f>INDEX(PDC!$F$1:$G$40,MATCH(URSSAF!D284,PDC!F:F,0),MATCH(PDC!$G$1,PDC!$F$1:$G$1,0))</f>
        <v xml:space="preserve">Industries extractives </v>
      </c>
      <c r="D284" t="s">
        <v>180</v>
      </c>
      <c r="E284" t="s">
        <v>225</v>
      </c>
      <c r="F284">
        <v>38</v>
      </c>
      <c r="G284">
        <v>197</v>
      </c>
      <c r="J284" t="str">
        <f t="shared" si="57"/>
        <v>8405_Télécommunications</v>
      </c>
      <c r="K284" t="s">
        <v>111</v>
      </c>
      <c r="L284" t="str">
        <f>INDEX(PDC!$F$1:$G$40,MATCH(URSSAF!M284,PDC!F:F,0),MATCH(PDC!$G$1,PDC!$F$1:$G$1,0))</f>
        <v>Télécommunications</v>
      </c>
      <c r="M284" t="str">
        <f t="shared" si="59"/>
        <v>JB</v>
      </c>
      <c r="N284" t="s">
        <v>245</v>
      </c>
      <c r="O284">
        <v>9</v>
      </c>
      <c r="P284">
        <v>187</v>
      </c>
    </row>
    <row r="285" spans="1:16" x14ac:dyDescent="0.35">
      <c r="A285" t="str">
        <f t="shared" si="58"/>
        <v>63_Fabrication de denrées alimentaires, de boissons et de produits à base de tabac</v>
      </c>
      <c r="B285" t="s">
        <v>91</v>
      </c>
      <c r="C285" t="str">
        <f>INDEX(PDC!$F$1:$G$40,MATCH(URSSAF!D285,PDC!F:F,0),MATCH(PDC!$G$1,PDC!$F$1:$G$1,0))</f>
        <v>Fabrication de denrées alimentaires, de boissons et de produits à base de tabac</v>
      </c>
      <c r="D285" t="s">
        <v>181</v>
      </c>
      <c r="E285" t="s">
        <v>226</v>
      </c>
      <c r="F285">
        <v>460</v>
      </c>
      <c r="G285">
        <v>4459</v>
      </c>
      <c r="J285" t="str">
        <f t="shared" si="57"/>
        <v>8405_Activités informatiques et services d'information</v>
      </c>
      <c r="K285" t="s">
        <v>111</v>
      </c>
      <c r="L285" t="str">
        <f>INDEX(PDC!$F$1:$G$40,MATCH(URSSAF!M285,PDC!F:F,0),MATCH(PDC!$G$1,PDC!$F$1:$G$1,0))</f>
        <v>Activités informatiques et services d'information</v>
      </c>
      <c r="M285" t="str">
        <f t="shared" si="59"/>
        <v>JC</v>
      </c>
      <c r="N285" t="s">
        <v>246</v>
      </c>
      <c r="O285">
        <v>38</v>
      </c>
      <c r="P285">
        <v>108</v>
      </c>
    </row>
    <row r="286" spans="1:16" x14ac:dyDescent="0.35">
      <c r="A286" t="str">
        <f t="shared" si="58"/>
        <v>63_Fabrication de textiles, industries de l'habillement, industrie du cuir et de la chaussure</v>
      </c>
      <c r="B286" t="s">
        <v>91</v>
      </c>
      <c r="C286" t="str">
        <f>INDEX(PDC!$F$1:$G$40,MATCH(URSSAF!D286,PDC!F:F,0),MATCH(PDC!$G$1,PDC!$F$1:$G$1,0))</f>
        <v>Fabrication de textiles, industries de l'habillement, industrie du cuir et de la chaussure</v>
      </c>
      <c r="D286" t="s">
        <v>182</v>
      </c>
      <c r="E286" t="s">
        <v>227</v>
      </c>
      <c r="F286">
        <v>34</v>
      </c>
      <c r="G286">
        <v>1096</v>
      </c>
      <c r="J286" t="str">
        <f t="shared" si="57"/>
        <v>8405_Activités financières et d'assurance</v>
      </c>
      <c r="K286" t="s">
        <v>111</v>
      </c>
      <c r="L286" t="str">
        <f>INDEX(PDC!$F$1:$G$40,MATCH(URSSAF!M286,PDC!F:F,0),MATCH(PDC!$G$1,PDC!$F$1:$G$1,0))</f>
        <v>Activités financières et d'assurance</v>
      </c>
      <c r="M286" t="str">
        <f t="shared" si="59"/>
        <v>KZ</v>
      </c>
      <c r="N286" t="s">
        <v>247</v>
      </c>
      <c r="O286">
        <v>326</v>
      </c>
      <c r="P286">
        <v>1368</v>
      </c>
    </row>
    <row r="287" spans="1:16" x14ac:dyDescent="0.35">
      <c r="A287" t="str">
        <f t="shared" si="58"/>
        <v xml:space="preserve">63_Travail du bois, industries du papier et imprimerie </v>
      </c>
      <c r="B287" t="s">
        <v>91</v>
      </c>
      <c r="C287" t="str">
        <f>INDEX(PDC!$F$1:$G$40,MATCH(URSSAF!D287,PDC!F:F,0),MATCH(PDC!$G$1,PDC!$F$1:$G$1,0))</f>
        <v xml:space="preserve">Travail du bois, industries du papier et imprimerie </v>
      </c>
      <c r="D287" t="s">
        <v>183</v>
      </c>
      <c r="E287" t="s">
        <v>228</v>
      </c>
      <c r="F287">
        <v>139</v>
      </c>
      <c r="G287">
        <v>2717</v>
      </c>
      <c r="J287" t="str">
        <f t="shared" si="57"/>
        <v>8405_Activités immobilières</v>
      </c>
      <c r="K287" t="s">
        <v>111</v>
      </c>
      <c r="L287" t="str">
        <f>INDEX(PDC!$F$1:$G$40,MATCH(URSSAF!M287,PDC!F:F,0),MATCH(PDC!$G$1,PDC!$F$1:$G$1,0))</f>
        <v>Activités immobilières</v>
      </c>
      <c r="M287" t="str">
        <f t="shared" si="59"/>
        <v>LZ</v>
      </c>
      <c r="N287" t="s">
        <v>248</v>
      </c>
      <c r="O287">
        <v>100</v>
      </c>
      <c r="P287">
        <v>1193</v>
      </c>
    </row>
    <row r="288" spans="1:16" x14ac:dyDescent="0.35">
      <c r="A288" t="str">
        <f t="shared" si="58"/>
        <v>63_Industrie chimique</v>
      </c>
      <c r="B288" t="s">
        <v>91</v>
      </c>
      <c r="C288" t="str">
        <f>INDEX(PDC!$F$1:$G$40,MATCH(URSSAF!D288,PDC!F:F,0),MATCH(PDC!$G$1,PDC!$F$1:$G$1,0))</f>
        <v>Industrie chimique</v>
      </c>
      <c r="D288" t="s">
        <v>184</v>
      </c>
      <c r="E288" t="s">
        <v>229</v>
      </c>
      <c r="F288">
        <v>16</v>
      </c>
      <c r="G288">
        <v>268</v>
      </c>
      <c r="J288" t="str">
        <f t="shared" si="57"/>
        <v>8405_Activités juridiques, comptables, de gestion, d'architecture, d'ingénierie, de contrôle et d'analyses techniques</v>
      </c>
      <c r="K288" t="s">
        <v>111</v>
      </c>
      <c r="L288" t="str">
        <f>INDEX(PDC!$F$1:$G$40,MATCH(URSSAF!M288,PDC!F:F,0),MATCH(PDC!$G$1,PDC!$F$1:$G$1,0))</f>
        <v>Activités juridiques, comptables, de gestion, d'architecture, d'ingénierie, de contrôle et d'analyses techniques</v>
      </c>
      <c r="M288" t="str">
        <f t="shared" si="59"/>
        <v>MA</v>
      </c>
      <c r="N288" t="s">
        <v>249</v>
      </c>
      <c r="O288">
        <v>397</v>
      </c>
      <c r="P288">
        <v>2467</v>
      </c>
    </row>
    <row r="289" spans="1:16" x14ac:dyDescent="0.35">
      <c r="A289" t="str">
        <f t="shared" si="58"/>
        <v>63_Industrie pharmaceutique</v>
      </c>
      <c r="B289" t="s">
        <v>91</v>
      </c>
      <c r="C289" t="str">
        <f>INDEX(PDC!$F$1:$G$40,MATCH(URSSAF!D289,PDC!F:F,0),MATCH(PDC!$G$1,PDC!$F$1:$G$1,0))</f>
        <v>Industrie pharmaceutique</v>
      </c>
      <c r="D289" t="s">
        <v>185</v>
      </c>
      <c r="E289" t="s">
        <v>230</v>
      </c>
      <c r="F289">
        <v>15</v>
      </c>
      <c r="G289">
        <v>2398</v>
      </c>
      <c r="J289" t="str">
        <f t="shared" si="57"/>
        <v>8405_Recherche-développement scientifique</v>
      </c>
      <c r="K289" t="s">
        <v>111</v>
      </c>
      <c r="L289" t="str">
        <f>INDEX(PDC!$F$1:$G$40,MATCH(URSSAF!M289,PDC!F:F,0),MATCH(PDC!$G$1,PDC!$F$1:$G$1,0))</f>
        <v>Recherche-développement scientifique</v>
      </c>
      <c r="M289" t="str">
        <f t="shared" si="59"/>
        <v>MB</v>
      </c>
      <c r="N289" t="s">
        <v>250</v>
      </c>
      <c r="O289">
        <v>7</v>
      </c>
      <c r="P289">
        <v>60</v>
      </c>
    </row>
    <row r="290" spans="1:16" x14ac:dyDescent="0.35">
      <c r="A290" t="str">
        <f t="shared" si="58"/>
        <v>63_Fabrication de produits en caoutchouc et en plastique ainsi que d'autres produits minéraux non métalliques</v>
      </c>
      <c r="B290" t="s">
        <v>91</v>
      </c>
      <c r="C290" t="str">
        <f>INDEX(PDC!$F$1:$G$40,MATCH(URSSAF!D290,PDC!F:F,0),MATCH(PDC!$G$1,PDC!$F$1:$G$1,0))</f>
        <v>Fabrication de produits en caoutchouc et en plastique ainsi que d'autres produits minéraux non métalliques</v>
      </c>
      <c r="D290" t="s">
        <v>186</v>
      </c>
      <c r="E290" t="s">
        <v>231</v>
      </c>
      <c r="F290">
        <v>118</v>
      </c>
      <c r="G290">
        <v>14870</v>
      </c>
      <c r="J290" t="str">
        <f t="shared" si="57"/>
        <v>8405_Autres activités spécialisées, scientifiques et techniques</v>
      </c>
      <c r="K290" t="s">
        <v>111</v>
      </c>
      <c r="L290" t="str">
        <f>INDEX(PDC!$F$1:$G$40,MATCH(URSSAF!M290,PDC!F:F,0),MATCH(PDC!$G$1,PDC!$F$1:$G$1,0))</f>
        <v>Autres activités spécialisées, scientifiques et techniques</v>
      </c>
      <c r="M290" t="str">
        <f t="shared" si="59"/>
        <v>MC</v>
      </c>
      <c r="N290" t="s">
        <v>251</v>
      </c>
      <c r="O290">
        <v>73</v>
      </c>
      <c r="P290">
        <v>440</v>
      </c>
    </row>
    <row r="291" spans="1:16" x14ac:dyDescent="0.35">
      <c r="A291" t="str">
        <f t="shared" si="58"/>
        <v>63_Métallurgie et fabrication de produits métalliques à l'exception des machines et des équipements</v>
      </c>
      <c r="B291" t="s">
        <v>91</v>
      </c>
      <c r="C291" t="str">
        <f>INDEX(PDC!$F$1:$G$40,MATCH(URSSAF!D291,PDC!F:F,0),MATCH(PDC!$G$1,PDC!$F$1:$G$1,0))</f>
        <v>Métallurgie et fabrication de produits métalliques à l'exception des machines et des équipements</v>
      </c>
      <c r="D291" t="s">
        <v>187</v>
      </c>
      <c r="E291" t="s">
        <v>232</v>
      </c>
      <c r="F291">
        <v>265</v>
      </c>
      <c r="G291">
        <v>7554</v>
      </c>
      <c r="J291" t="str">
        <f t="shared" si="57"/>
        <v>8405_Activités de services administratifs et de soutien</v>
      </c>
      <c r="K291" t="s">
        <v>111</v>
      </c>
      <c r="L291" t="str">
        <f>INDEX(PDC!$F$1:$G$40,MATCH(URSSAF!M291,PDC!F:F,0),MATCH(PDC!$G$1,PDC!$F$1:$G$1,0))</f>
        <v>Activités de services administratifs et de soutien</v>
      </c>
      <c r="M291" t="str">
        <f t="shared" si="59"/>
        <v>NZ</v>
      </c>
      <c r="N291" t="s">
        <v>252</v>
      </c>
      <c r="O291">
        <v>379</v>
      </c>
      <c r="P291">
        <v>7863</v>
      </c>
    </row>
    <row r="292" spans="1:16" x14ac:dyDescent="0.35">
      <c r="A292" t="str">
        <f t="shared" si="58"/>
        <v>63_Fabrication de produits informatiques, électroniques et optiques</v>
      </c>
      <c r="B292" t="s">
        <v>91</v>
      </c>
      <c r="C292" t="str">
        <f>INDEX(PDC!$F$1:$G$40,MATCH(URSSAF!D292,PDC!F:F,0),MATCH(PDC!$G$1,PDC!$F$1:$G$1,0))</f>
        <v>Fabrication de produits informatiques, électroniques et optiques</v>
      </c>
      <c r="D292" t="s">
        <v>188</v>
      </c>
      <c r="E292" t="s">
        <v>233</v>
      </c>
      <c r="F292">
        <v>24</v>
      </c>
      <c r="G292">
        <v>495</v>
      </c>
      <c r="J292" t="str">
        <f t="shared" si="57"/>
        <v>8405_Administration publique</v>
      </c>
      <c r="K292" t="s">
        <v>111</v>
      </c>
      <c r="L292" t="str">
        <f>INDEX(PDC!$F$1:$G$40,MATCH(URSSAF!M292,PDC!F:F,0),MATCH(PDC!$G$1,PDC!$F$1:$G$1,0))</f>
        <v>Administration publique</v>
      </c>
      <c r="M292" t="str">
        <f t="shared" si="59"/>
        <v>OZ</v>
      </c>
      <c r="N292" t="s">
        <v>253</v>
      </c>
      <c r="O292">
        <v>15</v>
      </c>
      <c r="P292">
        <v>1115</v>
      </c>
    </row>
    <row r="293" spans="1:16" x14ac:dyDescent="0.35">
      <c r="A293" t="str">
        <f t="shared" si="58"/>
        <v>63_Fabrication d'équipements électriques</v>
      </c>
      <c r="B293" t="s">
        <v>91</v>
      </c>
      <c r="C293" t="str">
        <f>INDEX(PDC!$F$1:$G$40,MATCH(URSSAF!D293,PDC!F:F,0),MATCH(PDC!$G$1,PDC!$F$1:$G$1,0))</f>
        <v>Fabrication d'équipements électriques</v>
      </c>
      <c r="D293" t="s">
        <v>189</v>
      </c>
      <c r="E293" t="s">
        <v>234</v>
      </c>
      <c r="F293">
        <v>28</v>
      </c>
      <c r="G293">
        <v>1059</v>
      </c>
      <c r="J293" t="str">
        <f t="shared" si="57"/>
        <v>8405_Enseignement</v>
      </c>
      <c r="K293" t="s">
        <v>111</v>
      </c>
      <c r="L293" t="str">
        <f>INDEX(PDC!$F$1:$G$40,MATCH(URSSAF!M293,PDC!F:F,0),MATCH(PDC!$G$1,PDC!$F$1:$G$1,0))</f>
        <v>Enseignement</v>
      </c>
      <c r="M293" t="str">
        <f t="shared" si="59"/>
        <v>PZ</v>
      </c>
      <c r="N293" t="s">
        <v>254</v>
      </c>
      <c r="O293">
        <v>125</v>
      </c>
      <c r="P293">
        <v>1016</v>
      </c>
    </row>
    <row r="294" spans="1:16" x14ac:dyDescent="0.35">
      <c r="A294" t="str">
        <f t="shared" si="58"/>
        <v>63_Fabrication de machines et équipements n.c.a.</v>
      </c>
      <c r="B294" t="s">
        <v>91</v>
      </c>
      <c r="C294" t="str">
        <f>INDEX(PDC!$F$1:$G$40,MATCH(URSSAF!D294,PDC!F:F,0),MATCH(PDC!$G$1,PDC!$F$1:$G$1,0))</f>
        <v>Fabrication de machines et équipements n.c.a.</v>
      </c>
      <c r="D294" t="s">
        <v>190</v>
      </c>
      <c r="E294" t="s">
        <v>235</v>
      </c>
      <c r="F294">
        <v>27</v>
      </c>
      <c r="G294">
        <v>539</v>
      </c>
      <c r="J294" t="str">
        <f t="shared" si="57"/>
        <v>8405_Activités pour la santé humaine</v>
      </c>
      <c r="K294" t="s">
        <v>111</v>
      </c>
      <c r="L294" t="str">
        <f>INDEX(PDC!$F$1:$G$40,MATCH(URSSAF!M294,PDC!F:F,0),MATCH(PDC!$G$1,PDC!$F$1:$G$1,0))</f>
        <v>Activités pour la santé humaine</v>
      </c>
      <c r="M294" t="str">
        <f t="shared" si="59"/>
        <v>QA</v>
      </c>
      <c r="N294" t="s">
        <v>255</v>
      </c>
      <c r="O294">
        <v>262</v>
      </c>
      <c r="P294">
        <v>2614</v>
      </c>
    </row>
    <row r="295" spans="1:16" x14ac:dyDescent="0.35">
      <c r="A295" t="str">
        <f t="shared" si="58"/>
        <v>63_Fabrication de matériels de transport</v>
      </c>
      <c r="B295" t="s">
        <v>91</v>
      </c>
      <c r="C295" t="str">
        <f>INDEX(PDC!$F$1:$G$40,MATCH(URSSAF!D295,PDC!F:F,0),MATCH(PDC!$G$1,PDC!$F$1:$G$1,0))</f>
        <v>Fabrication de matériels de transport</v>
      </c>
      <c r="D295" t="s">
        <v>191</v>
      </c>
      <c r="E295" t="s">
        <v>236</v>
      </c>
      <c r="F295">
        <v>30</v>
      </c>
      <c r="G295">
        <v>1687</v>
      </c>
      <c r="J295" t="str">
        <f t="shared" si="57"/>
        <v>8405_Hébergement médico-social et social et action sociale sans hébergement</v>
      </c>
      <c r="K295" t="s">
        <v>111</v>
      </c>
      <c r="L295" t="str">
        <f>INDEX(PDC!$F$1:$G$40,MATCH(URSSAF!M295,PDC!F:F,0),MATCH(PDC!$G$1,PDC!$F$1:$G$1,0))</f>
        <v>Hébergement médico-social et social et action sociale sans hébergement</v>
      </c>
      <c r="M295" t="str">
        <f t="shared" si="59"/>
        <v>QB</v>
      </c>
      <c r="N295" t="s">
        <v>256</v>
      </c>
      <c r="O295">
        <v>176</v>
      </c>
      <c r="P295">
        <v>6161</v>
      </c>
    </row>
    <row r="296" spans="1:16" x14ac:dyDescent="0.35">
      <c r="A296" t="str">
        <f t="shared" si="58"/>
        <v>63_Autres industries manufacturières ; réparation et installation de machines et d'équipements</v>
      </c>
      <c r="B296" t="s">
        <v>91</v>
      </c>
      <c r="C296" t="str">
        <f>INDEX(PDC!$F$1:$G$40,MATCH(URSSAF!D296,PDC!F:F,0),MATCH(PDC!$G$1,PDC!$F$1:$G$1,0))</f>
        <v>Autres industries manufacturières ; réparation et installation de machines et d'équipements</v>
      </c>
      <c r="D296" t="s">
        <v>192</v>
      </c>
      <c r="E296" t="s">
        <v>237</v>
      </c>
      <c r="F296">
        <v>252</v>
      </c>
      <c r="G296">
        <v>2194</v>
      </c>
      <c r="J296" t="str">
        <f t="shared" si="57"/>
        <v>8405_Arts, spectacles et activités récréatives</v>
      </c>
      <c r="K296" t="s">
        <v>111</v>
      </c>
      <c r="L296" t="str">
        <f>INDEX(PDC!$F$1:$G$40,MATCH(URSSAF!M296,PDC!F:F,0),MATCH(PDC!$G$1,PDC!$F$1:$G$1,0))</f>
        <v>Arts, spectacles et activités récréatives</v>
      </c>
      <c r="M296" t="str">
        <f t="shared" si="59"/>
        <v>RZ</v>
      </c>
      <c r="N296" t="s">
        <v>257</v>
      </c>
      <c r="O296">
        <v>321</v>
      </c>
      <c r="P296">
        <v>1016</v>
      </c>
    </row>
    <row r="297" spans="1:16" x14ac:dyDescent="0.35">
      <c r="A297" t="str">
        <f t="shared" si="58"/>
        <v>63_Production et distribution d'électricité, de gaz, de vapeur et d'air conditionné</v>
      </c>
      <c r="B297" t="s">
        <v>91</v>
      </c>
      <c r="C297" t="str">
        <f>INDEX(PDC!$F$1:$G$40,MATCH(URSSAF!D297,PDC!F:F,0),MATCH(PDC!$G$1,PDC!$F$1:$G$1,0))</f>
        <v>Production et distribution d'électricité, de gaz, de vapeur et d'air conditionné</v>
      </c>
      <c r="D297" t="s">
        <v>193</v>
      </c>
      <c r="E297" t="s">
        <v>238</v>
      </c>
      <c r="F297">
        <v>50</v>
      </c>
      <c r="G297">
        <v>1592</v>
      </c>
      <c r="J297" t="str">
        <f t="shared" si="57"/>
        <v xml:space="preserve">8405_Autres activités de services </v>
      </c>
      <c r="K297" t="s">
        <v>111</v>
      </c>
      <c r="L297" t="str">
        <f>INDEX(PDC!$F$1:$G$40,MATCH(URSSAF!M297,PDC!F:F,0),MATCH(PDC!$G$1,PDC!$F$1:$G$1,0))</f>
        <v xml:space="preserve">Autres activités de services </v>
      </c>
      <c r="M297" t="str">
        <f t="shared" si="59"/>
        <v>SZ</v>
      </c>
      <c r="N297" t="s">
        <v>258</v>
      </c>
      <c r="O297">
        <v>452</v>
      </c>
      <c r="P297">
        <v>1652</v>
      </c>
    </row>
    <row r="298" spans="1:16" x14ac:dyDescent="0.35">
      <c r="A298" t="str">
        <f t="shared" si="58"/>
        <v>63_Production et distribution d'eau ; assainissement, gestion des déchets et dépollution</v>
      </c>
      <c r="B298" t="s">
        <v>91</v>
      </c>
      <c r="C298" t="str">
        <f>INDEX(PDC!$F$1:$G$40,MATCH(URSSAF!D298,PDC!F:F,0),MATCH(PDC!$G$1,PDC!$F$1:$G$1,0))</f>
        <v>Production et distribution d'eau ; assainissement, gestion des déchets et dépollution</v>
      </c>
      <c r="D298" t="s">
        <v>194</v>
      </c>
      <c r="E298" t="s">
        <v>239</v>
      </c>
      <c r="F298">
        <v>61</v>
      </c>
      <c r="G298">
        <v>1331</v>
      </c>
      <c r="J298" t="str">
        <f t="shared" si="57"/>
        <v>8406_Tous secteurs</v>
      </c>
      <c r="K298" t="s">
        <v>113</v>
      </c>
      <c r="L298" t="str">
        <f>INDEX(PDC!$F$1:$G$40,MATCH(URSSAF!M298,PDC!F:F,0),MATCH(PDC!$G$1,PDC!$F$1:$G$1,0))</f>
        <v>Tous secteurs</v>
      </c>
      <c r="M298" t="s">
        <v>71</v>
      </c>
      <c r="N298" t="s">
        <v>71</v>
      </c>
      <c r="O298">
        <v>5728</v>
      </c>
      <c r="P298">
        <v>60682</v>
      </c>
    </row>
    <row r="299" spans="1:16" x14ac:dyDescent="0.35">
      <c r="A299" t="str">
        <f t="shared" si="58"/>
        <v xml:space="preserve">63_Construction </v>
      </c>
      <c r="B299" t="s">
        <v>91</v>
      </c>
      <c r="C299" t="str">
        <f>INDEX(PDC!$F$1:$G$40,MATCH(URSSAF!D299,PDC!F:F,0),MATCH(PDC!$G$1,PDC!$F$1:$G$1,0))</f>
        <v xml:space="preserve">Construction </v>
      </c>
      <c r="D299" t="s">
        <v>195</v>
      </c>
      <c r="E299" t="s">
        <v>240</v>
      </c>
      <c r="F299">
        <v>2036</v>
      </c>
      <c r="G299">
        <v>12749</v>
      </c>
      <c r="J299" t="str">
        <f t="shared" si="57"/>
        <v xml:space="preserve">8406_Industries extractives </v>
      </c>
      <c r="K299" t="s">
        <v>113</v>
      </c>
      <c r="L299" t="str">
        <f>INDEX(PDC!$F$1:$G$40,MATCH(URSSAF!M299,PDC!F:F,0),MATCH(PDC!$G$1,PDC!$F$1:$G$1,0))</f>
        <v xml:space="preserve">Industries extractives </v>
      </c>
      <c r="M299" t="str">
        <f t="shared" si="59"/>
        <v>BZ</v>
      </c>
      <c r="N299" t="s">
        <v>225</v>
      </c>
      <c r="O299">
        <v>8</v>
      </c>
      <c r="P299">
        <v>98</v>
      </c>
    </row>
    <row r="300" spans="1:16" x14ac:dyDescent="0.35">
      <c r="A300" t="str">
        <f t="shared" si="58"/>
        <v>63_Commerce ; réparation d'automobiles et de motocycles</v>
      </c>
      <c r="B300" t="s">
        <v>91</v>
      </c>
      <c r="C300" t="str">
        <f>INDEX(PDC!$F$1:$G$40,MATCH(URSSAF!D300,PDC!F:F,0),MATCH(PDC!$G$1,PDC!$F$1:$G$1,0))</f>
        <v>Commerce ; réparation d'automobiles et de motocycles</v>
      </c>
      <c r="D300" t="s">
        <v>196</v>
      </c>
      <c r="E300" t="s">
        <v>241</v>
      </c>
      <c r="F300">
        <v>3771</v>
      </c>
      <c r="G300">
        <v>26773</v>
      </c>
      <c r="J300" t="str">
        <f t="shared" si="57"/>
        <v>8406_Fabrication de denrées alimentaires, de boissons et de produits à base de tabac</v>
      </c>
      <c r="K300" t="s">
        <v>113</v>
      </c>
      <c r="L300" t="str">
        <f>INDEX(PDC!$F$1:$G$40,MATCH(URSSAF!M300,PDC!F:F,0),MATCH(PDC!$G$1,PDC!$F$1:$G$1,0))</f>
        <v>Fabrication de denrées alimentaires, de boissons et de produits à base de tabac</v>
      </c>
      <c r="M300" t="str">
        <f t="shared" si="59"/>
        <v>CA</v>
      </c>
      <c r="N300" t="s">
        <v>226</v>
      </c>
      <c r="O300">
        <v>153</v>
      </c>
      <c r="P300">
        <v>1856</v>
      </c>
    </row>
    <row r="301" spans="1:16" x14ac:dyDescent="0.35">
      <c r="A301" t="str">
        <f t="shared" si="58"/>
        <v xml:space="preserve">63_Transports et entreposage </v>
      </c>
      <c r="B301" t="s">
        <v>91</v>
      </c>
      <c r="C301" t="str">
        <f>INDEX(PDC!$F$1:$G$40,MATCH(URSSAF!D301,PDC!F:F,0),MATCH(PDC!$G$1,PDC!$F$1:$G$1,0))</f>
        <v xml:space="preserve">Transports et entreposage </v>
      </c>
      <c r="D301" t="s">
        <v>197</v>
      </c>
      <c r="E301" t="s">
        <v>242</v>
      </c>
      <c r="F301">
        <v>582</v>
      </c>
      <c r="G301">
        <v>13855</v>
      </c>
      <c r="J301" t="str">
        <f t="shared" si="57"/>
        <v>8406_Fabrication de textiles, industries de l'habillement, industrie du cuir et de la chaussure</v>
      </c>
      <c r="K301" t="s">
        <v>113</v>
      </c>
      <c r="L301" t="str">
        <f>INDEX(PDC!$F$1:$G$40,MATCH(URSSAF!M301,PDC!F:F,0),MATCH(PDC!$G$1,PDC!$F$1:$G$1,0))</f>
        <v>Fabrication de textiles, industries de l'habillement, industrie du cuir et de la chaussure</v>
      </c>
      <c r="M301" t="str">
        <f t="shared" si="59"/>
        <v>CB</v>
      </c>
      <c r="N301" t="s">
        <v>227</v>
      </c>
      <c r="O301">
        <v>54</v>
      </c>
      <c r="P301">
        <v>2227</v>
      </c>
    </row>
    <row r="302" spans="1:16" x14ac:dyDescent="0.35">
      <c r="A302" t="str">
        <f t="shared" si="58"/>
        <v>63_Hébergement et restauration</v>
      </c>
      <c r="B302" t="s">
        <v>91</v>
      </c>
      <c r="C302" t="str">
        <f>INDEX(PDC!$F$1:$G$40,MATCH(URSSAF!D302,PDC!F:F,0),MATCH(PDC!$G$1,PDC!$F$1:$G$1,0))</f>
        <v>Hébergement et restauration</v>
      </c>
      <c r="D302" t="s">
        <v>198</v>
      </c>
      <c r="E302" t="s">
        <v>243</v>
      </c>
      <c r="F302">
        <v>1669</v>
      </c>
      <c r="G302">
        <v>8511</v>
      </c>
      <c r="J302" t="str">
        <f t="shared" si="57"/>
        <v xml:space="preserve">8406_Travail du bois, industries du papier et imprimerie </v>
      </c>
      <c r="K302" t="s">
        <v>113</v>
      </c>
      <c r="L302" t="str">
        <f>INDEX(PDC!$F$1:$G$40,MATCH(URSSAF!M302,PDC!F:F,0),MATCH(PDC!$G$1,PDC!$F$1:$G$1,0))</f>
        <v xml:space="preserve">Travail du bois, industries du papier et imprimerie </v>
      </c>
      <c r="M302" t="str">
        <f t="shared" si="59"/>
        <v>CC</v>
      </c>
      <c r="N302" t="s">
        <v>228</v>
      </c>
      <c r="O302">
        <v>50</v>
      </c>
      <c r="P302">
        <v>680</v>
      </c>
    </row>
    <row r="303" spans="1:16" x14ac:dyDescent="0.35">
      <c r="A303" t="str">
        <f t="shared" si="58"/>
        <v>63_Edition, audiovisuel et diffusion</v>
      </c>
      <c r="B303" t="s">
        <v>91</v>
      </c>
      <c r="C303" t="str">
        <f>INDEX(PDC!$F$1:$G$40,MATCH(URSSAF!D303,PDC!F:F,0),MATCH(PDC!$G$1,PDC!$F$1:$G$1,0))</f>
        <v>Edition, audiovisuel et diffusion</v>
      </c>
      <c r="D303" t="s">
        <v>199</v>
      </c>
      <c r="E303" t="s">
        <v>244</v>
      </c>
      <c r="F303">
        <v>109</v>
      </c>
      <c r="G303">
        <v>1574</v>
      </c>
      <c r="J303" t="str">
        <f t="shared" si="57"/>
        <v>8406_Industrie chimique</v>
      </c>
      <c r="K303" t="s">
        <v>113</v>
      </c>
      <c r="L303" t="str">
        <f>INDEX(PDC!$F$1:$G$40,MATCH(URSSAF!M303,PDC!F:F,0),MATCH(PDC!$G$1,PDC!$F$1:$G$1,0))</f>
        <v>Industrie chimique</v>
      </c>
      <c r="M303" t="str">
        <f t="shared" si="59"/>
        <v>CE</v>
      </c>
      <c r="N303" t="s">
        <v>229</v>
      </c>
      <c r="O303">
        <v>17</v>
      </c>
      <c r="P303">
        <v>490</v>
      </c>
    </row>
    <row r="304" spans="1:16" x14ac:dyDescent="0.35">
      <c r="A304" t="str">
        <f t="shared" si="58"/>
        <v>63_Télécommunications</v>
      </c>
      <c r="B304" t="s">
        <v>91</v>
      </c>
      <c r="C304" t="str">
        <f>INDEX(PDC!$F$1:$G$40,MATCH(URSSAF!D304,PDC!F:F,0),MATCH(PDC!$G$1,PDC!$F$1:$G$1,0))</f>
        <v>Télécommunications</v>
      </c>
      <c r="D304" t="s">
        <v>200</v>
      </c>
      <c r="E304" t="s">
        <v>245</v>
      </c>
      <c r="F304">
        <v>28</v>
      </c>
      <c r="G304">
        <v>863</v>
      </c>
      <c r="J304" t="str">
        <f t="shared" si="57"/>
        <v>8406_Industrie pharmaceutique</v>
      </c>
      <c r="K304" t="s">
        <v>113</v>
      </c>
      <c r="L304" t="str">
        <f>INDEX(PDC!$F$1:$G$40,MATCH(URSSAF!M304,PDC!F:F,0),MATCH(PDC!$G$1,PDC!$F$1:$G$1,0))</f>
        <v>Industrie pharmaceutique</v>
      </c>
      <c r="M304" t="str">
        <f t="shared" si="59"/>
        <v>CF</v>
      </c>
      <c r="N304" t="s">
        <v>230</v>
      </c>
      <c r="O304">
        <v>2</v>
      </c>
      <c r="P304">
        <v>436</v>
      </c>
    </row>
    <row r="305" spans="1:16" x14ac:dyDescent="0.35">
      <c r="A305" t="str">
        <f t="shared" si="58"/>
        <v>63_Activités informatiques et services d'information</v>
      </c>
      <c r="B305" t="s">
        <v>91</v>
      </c>
      <c r="C305" t="str">
        <f>INDEX(PDC!$F$1:$G$40,MATCH(URSSAF!D305,PDC!F:F,0),MATCH(PDC!$G$1,PDC!$F$1:$G$1,0))</f>
        <v>Activités informatiques et services d'information</v>
      </c>
      <c r="D305" t="s">
        <v>201</v>
      </c>
      <c r="E305" t="s">
        <v>246</v>
      </c>
      <c r="F305">
        <v>152</v>
      </c>
      <c r="G305">
        <v>2353</v>
      </c>
      <c r="J305" t="str">
        <f t="shared" si="57"/>
        <v>8406_Fabrication de produits en caoutchouc et en plastique ainsi que d'autres produits minéraux non métalliques</v>
      </c>
      <c r="K305" t="s">
        <v>113</v>
      </c>
      <c r="L305" t="str">
        <f>INDEX(PDC!$F$1:$G$40,MATCH(URSSAF!M305,PDC!F:F,0),MATCH(PDC!$G$1,PDC!$F$1:$G$1,0))</f>
        <v>Fabrication de produits en caoutchouc et en plastique ainsi que d'autres produits minéraux non métalliques</v>
      </c>
      <c r="M305" t="str">
        <f t="shared" si="59"/>
        <v>CG</v>
      </c>
      <c r="N305" t="s">
        <v>231</v>
      </c>
      <c r="O305">
        <v>60</v>
      </c>
      <c r="P305">
        <v>1874</v>
      </c>
    </row>
    <row r="306" spans="1:16" x14ac:dyDescent="0.35">
      <c r="A306" t="str">
        <f t="shared" si="58"/>
        <v>63_Activités financières et d'assurance</v>
      </c>
      <c r="B306" t="s">
        <v>91</v>
      </c>
      <c r="C306" t="str">
        <f>INDEX(PDC!$F$1:$G$40,MATCH(URSSAF!D306,PDC!F:F,0),MATCH(PDC!$G$1,PDC!$F$1:$G$1,0))</f>
        <v>Activités financières et d'assurance</v>
      </c>
      <c r="D306" t="s">
        <v>202</v>
      </c>
      <c r="E306" t="s">
        <v>247</v>
      </c>
      <c r="F306">
        <v>847</v>
      </c>
      <c r="G306">
        <v>4798</v>
      </c>
      <c r="J306" t="str">
        <f t="shared" si="57"/>
        <v>8406_Métallurgie et fabrication de produits métalliques à l'exception des machines et des équipements</v>
      </c>
      <c r="K306" t="s">
        <v>113</v>
      </c>
      <c r="L306" t="str">
        <f>INDEX(PDC!$F$1:$G$40,MATCH(URSSAF!M306,PDC!F:F,0),MATCH(PDC!$G$1,PDC!$F$1:$G$1,0))</f>
        <v>Métallurgie et fabrication de produits métalliques à l'exception des machines et des équipements</v>
      </c>
      <c r="M306" t="str">
        <f t="shared" si="59"/>
        <v>CH</v>
      </c>
      <c r="N306" t="s">
        <v>232</v>
      </c>
      <c r="O306">
        <v>117</v>
      </c>
      <c r="P306">
        <v>1871</v>
      </c>
    </row>
    <row r="307" spans="1:16" x14ac:dyDescent="0.35">
      <c r="A307" t="str">
        <f t="shared" si="58"/>
        <v>63_Activités immobilières</v>
      </c>
      <c r="B307" t="s">
        <v>91</v>
      </c>
      <c r="C307" t="str">
        <f>INDEX(PDC!$F$1:$G$40,MATCH(URSSAF!D307,PDC!F:F,0),MATCH(PDC!$G$1,PDC!$F$1:$G$1,0))</f>
        <v>Activités immobilières</v>
      </c>
      <c r="D307" t="s">
        <v>203</v>
      </c>
      <c r="E307" t="s">
        <v>248</v>
      </c>
      <c r="F307">
        <v>323</v>
      </c>
      <c r="G307">
        <v>1802</v>
      </c>
      <c r="J307" t="str">
        <f t="shared" si="57"/>
        <v>8406_Fabrication de produits informatiques, électroniques et optiques</v>
      </c>
      <c r="K307" t="s">
        <v>113</v>
      </c>
      <c r="L307" t="str">
        <f>INDEX(PDC!$F$1:$G$40,MATCH(URSSAF!M307,PDC!F:F,0),MATCH(PDC!$G$1,PDC!$F$1:$G$1,0))</f>
        <v>Fabrication de produits informatiques, électroniques et optiques</v>
      </c>
      <c r="M307" t="str">
        <f t="shared" si="59"/>
        <v>CI</v>
      </c>
      <c r="N307" t="s">
        <v>233</v>
      </c>
      <c r="O307">
        <v>10</v>
      </c>
      <c r="P307">
        <v>758</v>
      </c>
    </row>
    <row r="308" spans="1:16" x14ac:dyDescent="0.35">
      <c r="A308" t="str">
        <f t="shared" si="58"/>
        <v>63_Activités juridiques, comptables, de gestion, d'architecture, d'ingénierie, de contrôle et d'analyses techniques</v>
      </c>
      <c r="B308" t="s">
        <v>91</v>
      </c>
      <c r="C308" t="str">
        <f>INDEX(PDC!$F$1:$G$40,MATCH(URSSAF!D308,PDC!F:F,0),MATCH(PDC!$G$1,PDC!$F$1:$G$1,0))</f>
        <v>Activités juridiques, comptables, de gestion, d'architecture, d'ingénierie, de contrôle et d'analyses techniques</v>
      </c>
      <c r="D308" t="s">
        <v>204</v>
      </c>
      <c r="E308" t="s">
        <v>249</v>
      </c>
      <c r="F308">
        <v>958</v>
      </c>
      <c r="G308">
        <v>6403</v>
      </c>
      <c r="J308" t="str">
        <f t="shared" si="57"/>
        <v>8406_Fabrication d'équipements électriques</v>
      </c>
      <c r="K308" t="s">
        <v>113</v>
      </c>
      <c r="L308" t="str">
        <f>INDEX(PDC!$F$1:$G$40,MATCH(URSSAF!M308,PDC!F:F,0),MATCH(PDC!$G$1,PDC!$F$1:$G$1,0))</f>
        <v>Fabrication d'équipements électriques</v>
      </c>
      <c r="M308" t="str">
        <f t="shared" si="59"/>
        <v>CJ</v>
      </c>
      <c r="N308" t="s">
        <v>234</v>
      </c>
      <c r="O308">
        <v>15</v>
      </c>
      <c r="P308">
        <v>765</v>
      </c>
    </row>
    <row r="309" spans="1:16" x14ac:dyDescent="0.35">
      <c r="A309" t="str">
        <f t="shared" si="58"/>
        <v>63_Recherche-développement scientifique</v>
      </c>
      <c r="B309" t="s">
        <v>91</v>
      </c>
      <c r="C309" t="str">
        <f>INDEX(PDC!$F$1:$G$40,MATCH(URSSAF!D309,PDC!F:F,0),MATCH(PDC!$G$1,PDC!$F$1:$G$1,0))</f>
        <v>Recherche-développement scientifique</v>
      </c>
      <c r="D309" t="s">
        <v>205</v>
      </c>
      <c r="E309" t="s">
        <v>250</v>
      </c>
      <c r="F309">
        <v>39</v>
      </c>
      <c r="G309">
        <v>488</v>
      </c>
      <c r="J309" t="str">
        <f t="shared" si="57"/>
        <v>8406_Fabrication de machines et équipements n.c.a.</v>
      </c>
      <c r="K309" t="s">
        <v>113</v>
      </c>
      <c r="L309" t="str">
        <f>INDEX(PDC!$F$1:$G$40,MATCH(URSSAF!M309,PDC!F:F,0),MATCH(PDC!$G$1,PDC!$F$1:$G$1,0))</f>
        <v>Fabrication de machines et équipements n.c.a.</v>
      </c>
      <c r="M309" t="str">
        <f t="shared" si="59"/>
        <v>CK</v>
      </c>
      <c r="N309" t="s">
        <v>235</v>
      </c>
      <c r="O309">
        <v>38</v>
      </c>
      <c r="P309">
        <v>1158</v>
      </c>
    </row>
    <row r="310" spans="1:16" x14ac:dyDescent="0.35">
      <c r="A310" t="str">
        <f t="shared" si="58"/>
        <v>63_Autres activités spécialisées, scientifiques et techniques</v>
      </c>
      <c r="B310" t="s">
        <v>91</v>
      </c>
      <c r="C310" t="str">
        <f>INDEX(PDC!$F$1:$G$40,MATCH(URSSAF!D310,PDC!F:F,0),MATCH(PDC!$G$1,PDC!$F$1:$G$1,0))</f>
        <v>Autres activités spécialisées, scientifiques et techniques</v>
      </c>
      <c r="D310" t="s">
        <v>206</v>
      </c>
      <c r="E310" t="s">
        <v>251</v>
      </c>
      <c r="F310">
        <v>200</v>
      </c>
      <c r="G310">
        <v>1275</v>
      </c>
      <c r="J310" t="str">
        <f t="shared" si="57"/>
        <v>8406_Fabrication de matériels de transport</v>
      </c>
      <c r="K310" t="s">
        <v>113</v>
      </c>
      <c r="L310" t="str">
        <f>INDEX(PDC!$F$1:$G$40,MATCH(URSSAF!M310,PDC!F:F,0),MATCH(PDC!$G$1,PDC!$F$1:$G$1,0))</f>
        <v>Fabrication de matériels de transport</v>
      </c>
      <c r="M310" t="str">
        <f t="shared" si="59"/>
        <v>CL</v>
      </c>
      <c r="N310" t="s">
        <v>236</v>
      </c>
      <c r="O310">
        <v>5</v>
      </c>
      <c r="P310">
        <v>522</v>
      </c>
    </row>
    <row r="311" spans="1:16" x14ac:dyDescent="0.35">
      <c r="A311" t="str">
        <f t="shared" si="58"/>
        <v>63_Activités de services administratifs et de soutien</v>
      </c>
      <c r="B311" t="s">
        <v>91</v>
      </c>
      <c r="C311" t="str">
        <f>INDEX(PDC!$F$1:$G$40,MATCH(URSSAF!D311,PDC!F:F,0),MATCH(PDC!$G$1,PDC!$F$1:$G$1,0))</f>
        <v>Activités de services administratifs et de soutien</v>
      </c>
      <c r="D311" t="s">
        <v>207</v>
      </c>
      <c r="E311" t="s">
        <v>252</v>
      </c>
      <c r="F311">
        <v>1100</v>
      </c>
      <c r="G311">
        <v>15483</v>
      </c>
      <c r="J311" t="str">
        <f t="shared" si="57"/>
        <v>8406_Autres industries manufacturières ; réparation et installation de machines et d'équipements</v>
      </c>
      <c r="K311" t="s">
        <v>113</v>
      </c>
      <c r="L311" t="str">
        <f>INDEX(PDC!$F$1:$G$40,MATCH(URSSAF!M311,PDC!F:F,0),MATCH(PDC!$G$1,PDC!$F$1:$G$1,0))</f>
        <v>Autres industries manufacturières ; réparation et installation de machines et d'équipements</v>
      </c>
      <c r="M311" t="str">
        <f t="shared" si="59"/>
        <v>CM</v>
      </c>
      <c r="N311" t="s">
        <v>237</v>
      </c>
      <c r="O311">
        <v>129</v>
      </c>
      <c r="P311">
        <v>810</v>
      </c>
    </row>
    <row r="312" spans="1:16" x14ac:dyDescent="0.35">
      <c r="A312" t="str">
        <f t="shared" si="58"/>
        <v>63_Administration publique</v>
      </c>
      <c r="B312" t="s">
        <v>91</v>
      </c>
      <c r="C312" t="str">
        <f>INDEX(PDC!$F$1:$G$40,MATCH(URSSAF!D312,PDC!F:F,0),MATCH(PDC!$G$1,PDC!$F$1:$G$1,0))</f>
        <v>Administration publique</v>
      </c>
      <c r="D312" t="s">
        <v>208</v>
      </c>
      <c r="E312" t="s">
        <v>253</v>
      </c>
      <c r="F312">
        <v>38</v>
      </c>
      <c r="G312">
        <v>2167</v>
      </c>
      <c r="J312" t="str">
        <f t="shared" si="57"/>
        <v>8406_Production et distribution d'électricité, de gaz, de vapeur et d'air conditionné</v>
      </c>
      <c r="K312" t="s">
        <v>113</v>
      </c>
      <c r="L312" t="str">
        <f>INDEX(PDC!$F$1:$G$40,MATCH(URSSAF!M312,PDC!F:F,0),MATCH(PDC!$G$1,PDC!$F$1:$G$1,0))</f>
        <v>Production et distribution d'électricité, de gaz, de vapeur et d'air conditionné</v>
      </c>
      <c r="M312" t="str">
        <f t="shared" si="59"/>
        <v>DZ</v>
      </c>
      <c r="N312" t="s">
        <v>238</v>
      </c>
      <c r="O312">
        <v>9</v>
      </c>
      <c r="P312">
        <v>400</v>
      </c>
    </row>
    <row r="313" spans="1:16" x14ac:dyDescent="0.35">
      <c r="A313" t="str">
        <f t="shared" si="58"/>
        <v>63_Enseignement</v>
      </c>
      <c r="B313" t="s">
        <v>91</v>
      </c>
      <c r="C313" t="str">
        <f>INDEX(PDC!$F$1:$G$40,MATCH(URSSAF!D313,PDC!F:F,0),MATCH(PDC!$G$1,PDC!$F$1:$G$1,0))</f>
        <v>Enseignement</v>
      </c>
      <c r="D313" t="s">
        <v>209</v>
      </c>
      <c r="E313" t="s">
        <v>254</v>
      </c>
      <c r="F313">
        <v>325</v>
      </c>
      <c r="G313">
        <v>2840</v>
      </c>
      <c r="J313" t="str">
        <f t="shared" si="57"/>
        <v>8406_Production et distribution d'eau ; assainissement, gestion des déchets et dépollution</v>
      </c>
      <c r="K313" t="s">
        <v>113</v>
      </c>
      <c r="L313" t="str">
        <f>INDEX(PDC!$F$1:$G$40,MATCH(URSSAF!M313,PDC!F:F,0),MATCH(PDC!$G$1,PDC!$F$1:$G$1,0))</f>
        <v>Production et distribution d'eau ; assainissement, gestion des déchets et dépollution</v>
      </c>
      <c r="M313" t="str">
        <f t="shared" si="59"/>
        <v>EZ</v>
      </c>
      <c r="N313" t="s">
        <v>239</v>
      </c>
      <c r="O313">
        <v>32</v>
      </c>
      <c r="P313">
        <v>610</v>
      </c>
    </row>
    <row r="314" spans="1:16" x14ac:dyDescent="0.35">
      <c r="A314" t="str">
        <f t="shared" si="58"/>
        <v>63_Activités pour la santé humaine</v>
      </c>
      <c r="B314" t="s">
        <v>91</v>
      </c>
      <c r="C314" t="str">
        <f>INDEX(PDC!$F$1:$G$40,MATCH(URSSAF!D314,PDC!F:F,0),MATCH(PDC!$G$1,PDC!$F$1:$G$1,0))</f>
        <v>Activités pour la santé humaine</v>
      </c>
      <c r="D314" t="s">
        <v>210</v>
      </c>
      <c r="E314" t="s">
        <v>255</v>
      </c>
      <c r="F314">
        <v>716</v>
      </c>
      <c r="G314">
        <v>6649</v>
      </c>
      <c r="J314" t="str">
        <f t="shared" si="57"/>
        <v xml:space="preserve">8406_Construction </v>
      </c>
      <c r="K314" t="s">
        <v>113</v>
      </c>
      <c r="L314" t="str">
        <f>INDEX(PDC!$F$1:$G$40,MATCH(URSSAF!M314,PDC!F:F,0),MATCH(PDC!$G$1,PDC!$F$1:$G$1,0))</f>
        <v xml:space="preserve">Construction </v>
      </c>
      <c r="M314" t="str">
        <f t="shared" si="59"/>
        <v>FZ</v>
      </c>
      <c r="N314" t="s">
        <v>240</v>
      </c>
      <c r="O314">
        <v>854</v>
      </c>
      <c r="P314">
        <v>4362</v>
      </c>
    </row>
    <row r="315" spans="1:16" x14ac:dyDescent="0.35">
      <c r="A315" t="str">
        <f t="shared" si="58"/>
        <v>63_Hébergement médico-social et social et action sociale sans hébergement</v>
      </c>
      <c r="B315" t="s">
        <v>91</v>
      </c>
      <c r="C315" t="str">
        <f>INDEX(PDC!$F$1:$G$40,MATCH(URSSAF!D315,PDC!F:F,0),MATCH(PDC!$G$1,PDC!$F$1:$G$1,0))</f>
        <v>Hébergement médico-social et social et action sociale sans hébergement</v>
      </c>
      <c r="D315" t="s">
        <v>211</v>
      </c>
      <c r="E315" t="s">
        <v>256</v>
      </c>
      <c r="F315">
        <v>381</v>
      </c>
      <c r="G315">
        <v>10135</v>
      </c>
      <c r="J315" t="str">
        <f t="shared" si="57"/>
        <v>8406_Commerce ; réparation d'automobiles et de motocycles</v>
      </c>
      <c r="K315" t="s">
        <v>113</v>
      </c>
      <c r="L315" t="str">
        <f>INDEX(PDC!$F$1:$G$40,MATCH(URSSAF!M315,PDC!F:F,0),MATCH(PDC!$G$1,PDC!$F$1:$G$1,0))</f>
        <v>Commerce ; réparation d'automobiles et de motocycles</v>
      </c>
      <c r="M315" t="str">
        <f t="shared" si="59"/>
        <v>GZ</v>
      </c>
      <c r="N315" t="s">
        <v>241</v>
      </c>
      <c r="O315">
        <v>1377</v>
      </c>
      <c r="P315">
        <v>11629</v>
      </c>
    </row>
    <row r="316" spans="1:16" x14ac:dyDescent="0.35">
      <c r="A316" t="str">
        <f t="shared" si="58"/>
        <v>63_Arts, spectacles et activités récréatives</v>
      </c>
      <c r="B316" t="s">
        <v>91</v>
      </c>
      <c r="C316" t="str">
        <f>INDEX(PDC!$F$1:$G$40,MATCH(URSSAF!D316,PDC!F:F,0),MATCH(PDC!$G$1,PDC!$F$1:$G$1,0))</f>
        <v>Arts, spectacles et activités récréatives</v>
      </c>
      <c r="D316" t="s">
        <v>212</v>
      </c>
      <c r="E316" t="s">
        <v>257</v>
      </c>
      <c r="F316">
        <v>702</v>
      </c>
      <c r="G316">
        <v>2537</v>
      </c>
      <c r="J316" t="str">
        <f t="shared" si="57"/>
        <v xml:space="preserve">8406_Transports et entreposage </v>
      </c>
      <c r="K316" t="s">
        <v>113</v>
      </c>
      <c r="L316" t="str">
        <f>INDEX(PDC!$F$1:$G$40,MATCH(URSSAF!M316,PDC!F:F,0),MATCH(PDC!$G$1,PDC!$F$1:$G$1,0))</f>
        <v xml:space="preserve">Transports et entreposage </v>
      </c>
      <c r="M316" t="str">
        <f t="shared" si="59"/>
        <v>HZ</v>
      </c>
      <c r="N316" t="s">
        <v>242</v>
      </c>
      <c r="O316">
        <v>267</v>
      </c>
      <c r="P316">
        <v>6443</v>
      </c>
    </row>
    <row r="317" spans="1:16" x14ac:dyDescent="0.35">
      <c r="A317" t="str">
        <f t="shared" si="58"/>
        <v xml:space="preserve">63_Autres activités de services </v>
      </c>
      <c r="B317" t="s">
        <v>91</v>
      </c>
      <c r="C317" t="str">
        <f>INDEX(PDC!$F$1:$G$40,MATCH(URSSAF!D317,PDC!F:F,0),MATCH(PDC!$G$1,PDC!$F$1:$G$1,0))</f>
        <v xml:space="preserve">Autres activités de services </v>
      </c>
      <c r="D317" t="s">
        <v>213</v>
      </c>
      <c r="E317" t="s">
        <v>258</v>
      </c>
      <c r="F317">
        <v>1158</v>
      </c>
      <c r="G317">
        <v>4011</v>
      </c>
      <c r="J317" t="str">
        <f t="shared" si="57"/>
        <v>8406_Hébergement et restauration</v>
      </c>
      <c r="K317" t="s">
        <v>113</v>
      </c>
      <c r="L317" t="str">
        <f>INDEX(PDC!$F$1:$G$40,MATCH(URSSAF!M317,PDC!F:F,0),MATCH(PDC!$G$1,PDC!$F$1:$G$1,0))</f>
        <v>Hébergement et restauration</v>
      </c>
      <c r="M317" t="str">
        <f t="shared" si="59"/>
        <v>IZ</v>
      </c>
      <c r="N317" t="s">
        <v>243</v>
      </c>
      <c r="O317">
        <v>379</v>
      </c>
      <c r="P317">
        <v>2118</v>
      </c>
    </row>
    <row r="318" spans="1:16" x14ac:dyDescent="0.35">
      <c r="A318" t="str">
        <f t="shared" si="58"/>
        <v>69_Tous secteurs</v>
      </c>
      <c r="B318" t="s">
        <v>93</v>
      </c>
      <c r="C318" t="str">
        <f>INDEX(PDC!$F$1:$G$40,MATCH(URSSAF!D318,PDC!F:F,0),MATCH(PDC!$G$1,PDC!$F$1:$G$1,0))</f>
        <v>Tous secteurs</v>
      </c>
      <c r="D318" t="s">
        <v>71</v>
      </c>
      <c r="E318" t="s">
        <v>71</v>
      </c>
      <c r="F318">
        <v>60626</v>
      </c>
      <c r="G318">
        <v>686575</v>
      </c>
      <c r="J318" t="str">
        <f t="shared" si="57"/>
        <v>8406_Edition, audiovisuel et diffusion</v>
      </c>
      <c r="K318" t="s">
        <v>113</v>
      </c>
      <c r="L318" t="str">
        <f>INDEX(PDC!$F$1:$G$40,MATCH(URSSAF!M318,PDC!F:F,0),MATCH(PDC!$G$1,PDC!$F$1:$G$1,0))</f>
        <v>Edition, audiovisuel et diffusion</v>
      </c>
      <c r="M318" t="str">
        <f t="shared" si="59"/>
        <v>JA</v>
      </c>
      <c r="N318" t="s">
        <v>244</v>
      </c>
      <c r="O318">
        <v>20</v>
      </c>
      <c r="P318">
        <v>206</v>
      </c>
    </row>
    <row r="319" spans="1:16" x14ac:dyDescent="0.35">
      <c r="A319" t="str">
        <f t="shared" si="58"/>
        <v xml:space="preserve">69_Industries extractives </v>
      </c>
      <c r="B319" t="s">
        <v>93</v>
      </c>
      <c r="C319" t="str">
        <f>INDEX(PDC!$F$1:$G$40,MATCH(URSSAF!D319,PDC!F:F,0),MATCH(PDC!$G$1,PDC!$F$1:$G$1,0))</f>
        <v xml:space="preserve">Industries extractives </v>
      </c>
      <c r="D319" t="s">
        <v>180</v>
      </c>
      <c r="E319" t="s">
        <v>225</v>
      </c>
      <c r="F319">
        <v>33</v>
      </c>
      <c r="G319">
        <v>260</v>
      </c>
      <c r="J319" t="str">
        <f t="shared" si="57"/>
        <v>8406_Télécommunications</v>
      </c>
      <c r="K319" t="s">
        <v>113</v>
      </c>
      <c r="L319" t="str">
        <f>INDEX(PDC!$F$1:$G$40,MATCH(URSSAF!M319,PDC!F:F,0),MATCH(PDC!$G$1,PDC!$F$1:$G$1,0))</f>
        <v>Télécommunications</v>
      </c>
      <c r="M319" t="str">
        <f t="shared" si="59"/>
        <v>JB</v>
      </c>
      <c r="N319" t="s">
        <v>245</v>
      </c>
      <c r="O319">
        <v>12</v>
      </c>
      <c r="P319">
        <v>401</v>
      </c>
    </row>
    <row r="320" spans="1:16" x14ac:dyDescent="0.35">
      <c r="A320" t="str">
        <f t="shared" si="58"/>
        <v>69_Fabrication de denrées alimentaires, de boissons et de produits à base de tabac</v>
      </c>
      <c r="B320" t="s">
        <v>93</v>
      </c>
      <c r="C320" t="str">
        <f>INDEX(PDC!$F$1:$G$40,MATCH(URSSAF!D320,PDC!F:F,0),MATCH(PDC!$G$1,PDC!$F$1:$G$1,0))</f>
        <v>Fabrication de denrées alimentaires, de boissons et de produits à base de tabac</v>
      </c>
      <c r="D320" t="s">
        <v>181</v>
      </c>
      <c r="E320" t="s">
        <v>226</v>
      </c>
      <c r="F320">
        <v>1100</v>
      </c>
      <c r="G320">
        <v>9269</v>
      </c>
      <c r="J320" t="str">
        <f t="shared" si="57"/>
        <v>8406_Activités informatiques et services d'information</v>
      </c>
      <c r="K320" t="s">
        <v>113</v>
      </c>
      <c r="L320" t="str">
        <f>INDEX(PDC!$F$1:$G$40,MATCH(URSSAF!M320,PDC!F:F,0),MATCH(PDC!$G$1,PDC!$F$1:$G$1,0))</f>
        <v>Activités informatiques et services d'information</v>
      </c>
      <c r="M320" t="str">
        <f t="shared" si="59"/>
        <v>JC</v>
      </c>
      <c r="N320" t="s">
        <v>246</v>
      </c>
      <c r="O320">
        <v>37</v>
      </c>
      <c r="P320">
        <v>139</v>
      </c>
    </row>
    <row r="321" spans="1:16" x14ac:dyDescent="0.35">
      <c r="A321" t="str">
        <f t="shared" si="58"/>
        <v>69_Fabrication de textiles, industries de l'habillement, industrie du cuir et de la chaussure</v>
      </c>
      <c r="B321" t="s">
        <v>93</v>
      </c>
      <c r="C321" t="str">
        <f>INDEX(PDC!$F$1:$G$40,MATCH(URSSAF!D321,PDC!F:F,0),MATCH(PDC!$G$1,PDC!$F$1:$G$1,0))</f>
        <v>Fabrication de textiles, industries de l'habillement, industrie du cuir et de la chaussure</v>
      </c>
      <c r="D321" t="s">
        <v>182</v>
      </c>
      <c r="E321" t="s">
        <v>227</v>
      </c>
      <c r="F321">
        <v>234</v>
      </c>
      <c r="G321">
        <v>3608</v>
      </c>
      <c r="J321" t="str">
        <f t="shared" si="57"/>
        <v>8406_Activités financières et d'assurance</v>
      </c>
      <c r="K321" t="s">
        <v>113</v>
      </c>
      <c r="L321" t="str">
        <f>INDEX(PDC!$F$1:$G$40,MATCH(URSSAF!M321,PDC!F:F,0),MATCH(PDC!$G$1,PDC!$F$1:$G$1,0))</f>
        <v>Activités financières et d'assurance</v>
      </c>
      <c r="M321" t="str">
        <f t="shared" si="59"/>
        <v>KZ</v>
      </c>
      <c r="N321" t="s">
        <v>247</v>
      </c>
      <c r="O321">
        <v>261</v>
      </c>
      <c r="P321">
        <v>949</v>
      </c>
    </row>
    <row r="322" spans="1:16" x14ac:dyDescent="0.35">
      <c r="A322" t="str">
        <f t="shared" si="58"/>
        <v xml:space="preserve">69_Travail du bois, industries du papier et imprimerie </v>
      </c>
      <c r="B322" t="s">
        <v>93</v>
      </c>
      <c r="C322" t="str">
        <f>INDEX(PDC!$F$1:$G$40,MATCH(URSSAF!D322,PDC!F:F,0),MATCH(PDC!$G$1,PDC!$F$1:$G$1,0))</f>
        <v xml:space="preserve">Travail du bois, industries du papier et imprimerie </v>
      </c>
      <c r="D322" t="s">
        <v>183</v>
      </c>
      <c r="E322" t="s">
        <v>228</v>
      </c>
      <c r="F322">
        <v>347</v>
      </c>
      <c r="G322">
        <v>3859</v>
      </c>
      <c r="J322" t="str">
        <f t="shared" si="57"/>
        <v>8406_Activités immobilières</v>
      </c>
      <c r="K322" t="s">
        <v>113</v>
      </c>
      <c r="L322" t="str">
        <f>INDEX(PDC!$F$1:$G$40,MATCH(URSSAF!M322,PDC!F:F,0),MATCH(PDC!$G$1,PDC!$F$1:$G$1,0))</f>
        <v>Activités immobilières</v>
      </c>
      <c r="M322" t="str">
        <f t="shared" si="59"/>
        <v>LZ</v>
      </c>
      <c r="N322" t="s">
        <v>248</v>
      </c>
      <c r="O322">
        <v>107</v>
      </c>
      <c r="P322">
        <v>523</v>
      </c>
    </row>
    <row r="323" spans="1:16" x14ac:dyDescent="0.35">
      <c r="A323" t="str">
        <f t="shared" si="58"/>
        <v>69_Cokéfaction et raffinage</v>
      </c>
      <c r="B323" t="s">
        <v>93</v>
      </c>
      <c r="C323" t="str">
        <f>INDEX(PDC!$F$1:$G$40,MATCH(URSSAF!D323,PDC!F:F,0),MATCH(PDC!$G$1,PDC!$F$1:$G$1,0))</f>
        <v>Cokéfaction et raffinage</v>
      </c>
      <c r="D323" t="s">
        <v>215</v>
      </c>
      <c r="E323" t="s">
        <v>259</v>
      </c>
      <c r="F323">
        <v>4</v>
      </c>
      <c r="G323">
        <v>988</v>
      </c>
      <c r="J323" t="str">
        <f t="shared" ref="J323:J386" si="60">K323&amp;"_"&amp;L323</f>
        <v>8406_Activités juridiques, comptables, de gestion, d'architecture, d'ingénierie, de contrôle et d'analyses techniques</v>
      </c>
      <c r="K323" t="s">
        <v>113</v>
      </c>
      <c r="L323" t="str">
        <f>INDEX(PDC!$F$1:$G$40,MATCH(URSSAF!M323,PDC!F:F,0),MATCH(PDC!$G$1,PDC!$F$1:$G$1,0))</f>
        <v>Activités juridiques, comptables, de gestion, d'architecture, d'ingénierie, de contrôle et d'analyses techniques</v>
      </c>
      <c r="M323" t="str">
        <f t="shared" si="59"/>
        <v>MA</v>
      </c>
      <c r="N323" t="s">
        <v>249</v>
      </c>
      <c r="O323">
        <v>332</v>
      </c>
      <c r="P323">
        <v>1888</v>
      </c>
    </row>
    <row r="324" spans="1:16" x14ac:dyDescent="0.35">
      <c r="A324" t="str">
        <f t="shared" ref="A324:A387" si="61">B324&amp;"_"&amp;C324</f>
        <v>69_Industrie chimique</v>
      </c>
      <c r="B324" t="s">
        <v>93</v>
      </c>
      <c r="C324" t="str">
        <f>INDEX(PDC!$F$1:$G$40,MATCH(URSSAF!D324,PDC!F:F,0),MATCH(PDC!$G$1,PDC!$F$1:$G$1,0))</f>
        <v>Industrie chimique</v>
      </c>
      <c r="D324" t="s">
        <v>184</v>
      </c>
      <c r="E324" t="s">
        <v>229</v>
      </c>
      <c r="F324">
        <v>95</v>
      </c>
      <c r="G324">
        <v>10037</v>
      </c>
      <c r="J324" t="str">
        <f t="shared" si="60"/>
        <v>8406_Recherche-développement scientifique</v>
      </c>
      <c r="K324" t="s">
        <v>113</v>
      </c>
      <c r="L324" t="str">
        <f>INDEX(PDC!$F$1:$G$40,MATCH(URSSAF!M324,PDC!F:F,0),MATCH(PDC!$G$1,PDC!$F$1:$G$1,0))</f>
        <v>Recherche-développement scientifique</v>
      </c>
      <c r="M324" t="str">
        <f t="shared" si="59"/>
        <v>MB</v>
      </c>
      <c r="N324" t="s">
        <v>250</v>
      </c>
      <c r="O324">
        <v>3</v>
      </c>
      <c r="P324">
        <v>290</v>
      </c>
    </row>
    <row r="325" spans="1:16" x14ac:dyDescent="0.35">
      <c r="A325" t="str">
        <f t="shared" si="61"/>
        <v>69_Industrie pharmaceutique</v>
      </c>
      <c r="B325" t="s">
        <v>93</v>
      </c>
      <c r="C325" t="str">
        <f>INDEX(PDC!$F$1:$G$40,MATCH(URSSAF!D325,PDC!F:F,0),MATCH(PDC!$G$1,PDC!$F$1:$G$1,0))</f>
        <v>Industrie pharmaceutique</v>
      </c>
      <c r="D325" t="s">
        <v>185</v>
      </c>
      <c r="E325" t="s">
        <v>230</v>
      </c>
      <c r="F325">
        <v>38</v>
      </c>
      <c r="G325">
        <v>9461</v>
      </c>
      <c r="J325" t="str">
        <f t="shared" si="60"/>
        <v>8406_Autres activités spécialisées, scientifiques et techniques</v>
      </c>
      <c r="K325" t="s">
        <v>113</v>
      </c>
      <c r="L325" t="str">
        <f>INDEX(PDC!$F$1:$G$40,MATCH(URSSAF!M325,PDC!F:F,0),MATCH(PDC!$G$1,PDC!$F$1:$G$1,0))</f>
        <v>Autres activités spécialisées, scientifiques et techniques</v>
      </c>
      <c r="M325" t="str">
        <f t="shared" ref="M325:M388" si="62">LEFT(N325,2)</f>
        <v>MC</v>
      </c>
      <c r="N325" t="s">
        <v>251</v>
      </c>
      <c r="O325">
        <v>70</v>
      </c>
      <c r="P325">
        <v>603</v>
      </c>
    </row>
    <row r="326" spans="1:16" x14ac:dyDescent="0.35">
      <c r="A326" t="str">
        <f t="shared" si="61"/>
        <v>69_Fabrication de produits en caoutchouc et en plastique ainsi que d'autres produits minéraux non métalliques</v>
      </c>
      <c r="B326" t="s">
        <v>93</v>
      </c>
      <c r="C326" t="str">
        <f>INDEX(PDC!$F$1:$G$40,MATCH(URSSAF!D326,PDC!F:F,0),MATCH(PDC!$G$1,PDC!$F$1:$G$1,0))</f>
        <v>Fabrication de produits en caoutchouc et en plastique ainsi que d'autres produits minéraux non métalliques</v>
      </c>
      <c r="D326" t="s">
        <v>186</v>
      </c>
      <c r="E326" t="s">
        <v>231</v>
      </c>
      <c r="F326">
        <v>268</v>
      </c>
      <c r="G326">
        <v>5141</v>
      </c>
      <c r="J326" t="str">
        <f t="shared" si="60"/>
        <v>8406_Activités de services administratifs et de soutien</v>
      </c>
      <c r="K326" t="s">
        <v>113</v>
      </c>
      <c r="L326" t="str">
        <f>INDEX(PDC!$F$1:$G$40,MATCH(URSSAF!M326,PDC!F:F,0),MATCH(PDC!$G$1,PDC!$F$1:$G$1,0))</f>
        <v>Activités de services administratifs et de soutien</v>
      </c>
      <c r="M326" t="str">
        <f t="shared" si="62"/>
        <v>NZ</v>
      </c>
      <c r="N326" t="s">
        <v>252</v>
      </c>
      <c r="O326">
        <v>332</v>
      </c>
      <c r="P326">
        <v>9080</v>
      </c>
    </row>
    <row r="327" spans="1:16" x14ac:dyDescent="0.35">
      <c r="A327" t="str">
        <f t="shared" si="61"/>
        <v>69_Métallurgie et fabrication de produits métalliques à l'exception des machines et des équipements</v>
      </c>
      <c r="B327" t="s">
        <v>93</v>
      </c>
      <c r="C327" t="str">
        <f>INDEX(PDC!$F$1:$G$40,MATCH(URSSAF!D327,PDC!F:F,0),MATCH(PDC!$G$1,PDC!$F$1:$G$1,0))</f>
        <v>Métallurgie et fabrication de produits métalliques à l'exception des machines et des équipements</v>
      </c>
      <c r="D327" t="s">
        <v>187</v>
      </c>
      <c r="E327" t="s">
        <v>232</v>
      </c>
      <c r="F327">
        <v>656</v>
      </c>
      <c r="G327">
        <v>11166</v>
      </c>
      <c r="J327" t="str">
        <f t="shared" si="60"/>
        <v>8406_Administration publique</v>
      </c>
      <c r="K327" t="s">
        <v>113</v>
      </c>
      <c r="L327" t="str">
        <f>INDEX(PDC!$F$1:$G$40,MATCH(URSSAF!M327,PDC!F:F,0),MATCH(PDC!$G$1,PDC!$F$1:$G$1,0))</f>
        <v>Administration publique</v>
      </c>
      <c r="M327" t="str">
        <f t="shared" si="62"/>
        <v>OZ</v>
      </c>
      <c r="N327" t="s">
        <v>253</v>
      </c>
      <c r="O327">
        <v>6</v>
      </c>
      <c r="P327">
        <v>112</v>
      </c>
    </row>
    <row r="328" spans="1:16" x14ac:dyDescent="0.35">
      <c r="A328" t="str">
        <f t="shared" si="61"/>
        <v>69_Fabrication de produits informatiques, électroniques et optiques</v>
      </c>
      <c r="B328" t="s">
        <v>93</v>
      </c>
      <c r="C328" t="str">
        <f>INDEX(PDC!$F$1:$G$40,MATCH(URSSAF!D328,PDC!F:F,0),MATCH(PDC!$G$1,PDC!$F$1:$G$1,0))</f>
        <v>Fabrication de produits informatiques, électroniques et optiques</v>
      </c>
      <c r="D328" t="s">
        <v>188</v>
      </c>
      <c r="E328" t="s">
        <v>233</v>
      </c>
      <c r="F328">
        <v>95</v>
      </c>
      <c r="G328">
        <v>1897</v>
      </c>
      <c r="J328" t="str">
        <f t="shared" si="60"/>
        <v>8406_Enseignement</v>
      </c>
      <c r="K328" t="s">
        <v>113</v>
      </c>
      <c r="L328" t="str">
        <f>INDEX(PDC!$F$1:$G$40,MATCH(URSSAF!M328,PDC!F:F,0),MATCH(PDC!$G$1,PDC!$F$1:$G$1,0))</f>
        <v>Enseignement</v>
      </c>
      <c r="M328" t="str">
        <f t="shared" si="62"/>
        <v>PZ</v>
      </c>
      <c r="N328" t="s">
        <v>254</v>
      </c>
      <c r="O328">
        <v>105</v>
      </c>
      <c r="P328">
        <v>751</v>
      </c>
    </row>
    <row r="329" spans="1:16" x14ac:dyDescent="0.35">
      <c r="A329" t="str">
        <f t="shared" si="61"/>
        <v>69_Fabrication d'équipements électriques</v>
      </c>
      <c r="B329" t="s">
        <v>93</v>
      </c>
      <c r="C329" t="str">
        <f>INDEX(PDC!$F$1:$G$40,MATCH(URSSAF!D329,PDC!F:F,0),MATCH(PDC!$G$1,PDC!$F$1:$G$1,0))</f>
        <v>Fabrication d'équipements électriques</v>
      </c>
      <c r="D329" t="s">
        <v>189</v>
      </c>
      <c r="E329" t="s">
        <v>234</v>
      </c>
      <c r="F329">
        <v>110</v>
      </c>
      <c r="G329">
        <v>4554</v>
      </c>
      <c r="J329" t="str">
        <f t="shared" si="60"/>
        <v>8406_Activités pour la santé humaine</v>
      </c>
      <c r="K329" t="s">
        <v>113</v>
      </c>
      <c r="L329" t="str">
        <f>INDEX(PDC!$F$1:$G$40,MATCH(URSSAF!M329,PDC!F:F,0),MATCH(PDC!$G$1,PDC!$F$1:$G$1,0))</f>
        <v>Activités pour la santé humaine</v>
      </c>
      <c r="M329" t="str">
        <f t="shared" si="62"/>
        <v>QA</v>
      </c>
      <c r="N329" t="s">
        <v>255</v>
      </c>
      <c r="O329">
        <v>215</v>
      </c>
      <c r="P329">
        <v>1700</v>
      </c>
    </row>
    <row r="330" spans="1:16" x14ac:dyDescent="0.35">
      <c r="A330" t="str">
        <f t="shared" si="61"/>
        <v>69_Fabrication de machines et équipements n.c.a.</v>
      </c>
      <c r="B330" t="s">
        <v>93</v>
      </c>
      <c r="C330" t="str">
        <f>INDEX(PDC!$F$1:$G$40,MATCH(URSSAF!D330,PDC!F:F,0),MATCH(PDC!$G$1,PDC!$F$1:$G$1,0))</f>
        <v>Fabrication de machines et équipements n.c.a.</v>
      </c>
      <c r="D330" t="s">
        <v>190</v>
      </c>
      <c r="E330" t="s">
        <v>235</v>
      </c>
      <c r="F330">
        <v>243</v>
      </c>
      <c r="G330">
        <v>9495</v>
      </c>
      <c r="J330" t="str">
        <f t="shared" si="60"/>
        <v>8406_Hébergement médico-social et social et action sociale sans hébergement</v>
      </c>
      <c r="K330" t="s">
        <v>113</v>
      </c>
      <c r="L330" t="str">
        <f>INDEX(PDC!$F$1:$G$40,MATCH(URSSAF!M330,PDC!F:F,0),MATCH(PDC!$G$1,PDC!$F$1:$G$1,0))</f>
        <v>Hébergement médico-social et social et action sociale sans hébergement</v>
      </c>
      <c r="M330" t="str">
        <f t="shared" si="62"/>
        <v>QB</v>
      </c>
      <c r="N330" t="s">
        <v>256</v>
      </c>
      <c r="O330">
        <v>135</v>
      </c>
      <c r="P330">
        <v>3244</v>
      </c>
    </row>
    <row r="331" spans="1:16" x14ac:dyDescent="0.35">
      <c r="A331" t="str">
        <f t="shared" si="61"/>
        <v>69_Fabrication de matériels de transport</v>
      </c>
      <c r="B331" t="s">
        <v>93</v>
      </c>
      <c r="C331" t="str">
        <f>INDEX(PDC!$F$1:$G$40,MATCH(URSSAF!D331,PDC!F:F,0),MATCH(PDC!$G$1,PDC!$F$1:$G$1,0))</f>
        <v>Fabrication de matériels de transport</v>
      </c>
      <c r="D331" t="s">
        <v>191</v>
      </c>
      <c r="E331" t="s">
        <v>236</v>
      </c>
      <c r="F331">
        <v>92</v>
      </c>
      <c r="G331">
        <v>8262</v>
      </c>
      <c r="J331" t="str">
        <f t="shared" si="60"/>
        <v>8406_Arts, spectacles et activités récréatives</v>
      </c>
      <c r="K331" t="s">
        <v>113</v>
      </c>
      <c r="L331" t="str">
        <f>INDEX(PDC!$F$1:$G$40,MATCH(URSSAF!M331,PDC!F:F,0),MATCH(PDC!$G$1,PDC!$F$1:$G$1,0))</f>
        <v>Arts, spectacles et activités récréatives</v>
      </c>
      <c r="M331" t="str">
        <f t="shared" si="62"/>
        <v>RZ</v>
      </c>
      <c r="N331" t="s">
        <v>257</v>
      </c>
      <c r="O331">
        <v>201</v>
      </c>
      <c r="P331">
        <v>501</v>
      </c>
    </row>
    <row r="332" spans="1:16" x14ac:dyDescent="0.35">
      <c r="A332" t="str">
        <f t="shared" si="61"/>
        <v>69_Autres industries manufacturières ; réparation et installation de machines et d'équipements</v>
      </c>
      <c r="B332" t="s">
        <v>93</v>
      </c>
      <c r="C332" t="str">
        <f>INDEX(PDC!$F$1:$G$40,MATCH(URSSAF!D332,PDC!F:F,0),MATCH(PDC!$G$1,PDC!$F$1:$G$1,0))</f>
        <v>Autres industries manufacturières ; réparation et installation de machines et d'équipements</v>
      </c>
      <c r="D332" t="s">
        <v>192</v>
      </c>
      <c r="E332" t="s">
        <v>237</v>
      </c>
      <c r="F332">
        <v>918</v>
      </c>
      <c r="G332">
        <v>13104</v>
      </c>
      <c r="J332" t="str">
        <f t="shared" si="60"/>
        <v xml:space="preserve">8406_Autres activités de services </v>
      </c>
      <c r="K332" t="s">
        <v>113</v>
      </c>
      <c r="L332" t="str">
        <f>INDEX(PDC!$F$1:$G$40,MATCH(URSSAF!M332,PDC!F:F,0),MATCH(PDC!$G$1,PDC!$F$1:$G$1,0))</f>
        <v xml:space="preserve">Autres activités de services </v>
      </c>
      <c r="M332" t="str">
        <f t="shared" si="62"/>
        <v>SZ</v>
      </c>
      <c r="N332" t="s">
        <v>258</v>
      </c>
      <c r="O332">
        <v>316</v>
      </c>
      <c r="P332">
        <v>1188</v>
      </c>
    </row>
    <row r="333" spans="1:16" x14ac:dyDescent="0.35">
      <c r="A333" t="str">
        <f t="shared" si="61"/>
        <v>69_Production et distribution d'électricité, de gaz, de vapeur et d'air conditionné</v>
      </c>
      <c r="B333" t="s">
        <v>93</v>
      </c>
      <c r="C333" t="str">
        <f>INDEX(PDC!$F$1:$G$40,MATCH(URSSAF!D333,PDC!F:F,0),MATCH(PDC!$G$1,PDC!$F$1:$G$1,0))</f>
        <v>Production et distribution d'électricité, de gaz, de vapeur et d'air conditionné</v>
      </c>
      <c r="D333" t="s">
        <v>193</v>
      </c>
      <c r="E333" t="s">
        <v>238</v>
      </c>
      <c r="F333">
        <v>99</v>
      </c>
      <c r="G333">
        <v>7769</v>
      </c>
      <c r="J333" t="str">
        <f t="shared" si="60"/>
        <v>8407_Tous secteurs</v>
      </c>
      <c r="K333" t="s">
        <v>115</v>
      </c>
      <c r="L333" t="str">
        <f>INDEX(PDC!$F$1:$G$40,MATCH(URSSAF!M333,PDC!F:F,0),MATCH(PDC!$G$1,PDC!$F$1:$G$1,0))</f>
        <v>Tous secteurs</v>
      </c>
      <c r="M333" t="s">
        <v>71</v>
      </c>
      <c r="N333" t="s">
        <v>71</v>
      </c>
      <c r="O333">
        <v>7642</v>
      </c>
      <c r="P333">
        <v>69586</v>
      </c>
    </row>
    <row r="334" spans="1:16" x14ac:dyDescent="0.35">
      <c r="A334" t="str">
        <f t="shared" si="61"/>
        <v>69_Production et distribution d'eau ; assainissement, gestion des déchets et dépollution</v>
      </c>
      <c r="B334" t="s">
        <v>93</v>
      </c>
      <c r="C334" t="str">
        <f>INDEX(PDC!$F$1:$G$40,MATCH(URSSAF!D334,PDC!F:F,0),MATCH(PDC!$G$1,PDC!$F$1:$G$1,0))</f>
        <v>Production et distribution d'eau ; assainissement, gestion des déchets et dépollution</v>
      </c>
      <c r="D334" t="s">
        <v>194</v>
      </c>
      <c r="E334" t="s">
        <v>239</v>
      </c>
      <c r="F334">
        <v>243</v>
      </c>
      <c r="G334">
        <v>5127</v>
      </c>
      <c r="J334" t="str">
        <f t="shared" si="60"/>
        <v xml:space="preserve">8407_Industries extractives </v>
      </c>
      <c r="K334" t="s">
        <v>115</v>
      </c>
      <c r="L334" t="str">
        <f>INDEX(PDC!$F$1:$G$40,MATCH(URSSAF!M334,PDC!F:F,0),MATCH(PDC!$G$1,PDC!$F$1:$G$1,0))</f>
        <v xml:space="preserve">Industries extractives </v>
      </c>
      <c r="M334" t="str">
        <f t="shared" si="62"/>
        <v>BZ</v>
      </c>
      <c r="N334" t="s">
        <v>225</v>
      </c>
      <c r="O334">
        <v>6</v>
      </c>
      <c r="P334">
        <v>32</v>
      </c>
    </row>
    <row r="335" spans="1:16" x14ac:dyDescent="0.35">
      <c r="A335" t="str">
        <f t="shared" si="61"/>
        <v xml:space="preserve">69_Construction </v>
      </c>
      <c r="B335" t="s">
        <v>93</v>
      </c>
      <c r="C335" t="str">
        <f>INDEX(PDC!$F$1:$G$40,MATCH(URSSAF!D335,PDC!F:F,0),MATCH(PDC!$G$1,PDC!$F$1:$G$1,0))</f>
        <v xml:space="preserve">Construction </v>
      </c>
      <c r="D335" t="s">
        <v>195</v>
      </c>
      <c r="E335" t="s">
        <v>240</v>
      </c>
      <c r="F335">
        <v>5781</v>
      </c>
      <c r="G335">
        <v>46492</v>
      </c>
      <c r="J335" t="str">
        <f t="shared" si="60"/>
        <v>8407_Fabrication de denrées alimentaires, de boissons et de produits à base de tabac</v>
      </c>
      <c r="K335" t="s">
        <v>115</v>
      </c>
      <c r="L335" t="str">
        <f>INDEX(PDC!$F$1:$G$40,MATCH(URSSAF!M335,PDC!F:F,0),MATCH(PDC!$G$1,PDC!$F$1:$G$1,0))</f>
        <v>Fabrication de denrées alimentaires, de boissons et de produits à base de tabac</v>
      </c>
      <c r="M335" t="str">
        <f t="shared" si="62"/>
        <v>CA</v>
      </c>
      <c r="N335" t="s">
        <v>226</v>
      </c>
      <c r="O335">
        <v>186</v>
      </c>
      <c r="P335">
        <v>2169</v>
      </c>
    </row>
    <row r="336" spans="1:16" x14ac:dyDescent="0.35">
      <c r="A336" t="str">
        <f t="shared" si="61"/>
        <v>69_Commerce ; réparation d'automobiles et de motocycles</v>
      </c>
      <c r="B336" t="s">
        <v>93</v>
      </c>
      <c r="C336" t="str">
        <f>INDEX(PDC!$F$1:$G$40,MATCH(URSSAF!D336,PDC!F:F,0),MATCH(PDC!$G$1,PDC!$F$1:$G$1,0))</f>
        <v>Commerce ; réparation d'automobiles et de motocycles</v>
      </c>
      <c r="D336" t="s">
        <v>196</v>
      </c>
      <c r="E336" t="s">
        <v>241</v>
      </c>
      <c r="F336">
        <v>12716</v>
      </c>
      <c r="G336">
        <v>103572</v>
      </c>
      <c r="J336" t="str">
        <f t="shared" si="60"/>
        <v>8407_Fabrication de textiles, industries de l'habillement, industrie du cuir et de la chaussure</v>
      </c>
      <c r="K336" t="s">
        <v>115</v>
      </c>
      <c r="L336" t="str">
        <f>INDEX(PDC!$F$1:$G$40,MATCH(URSSAF!M336,PDC!F:F,0),MATCH(PDC!$G$1,PDC!$F$1:$G$1,0))</f>
        <v>Fabrication de textiles, industries de l'habillement, industrie du cuir et de la chaussure</v>
      </c>
      <c r="M336" t="str">
        <f t="shared" si="62"/>
        <v>CB</v>
      </c>
      <c r="N336" t="s">
        <v>227</v>
      </c>
      <c r="O336">
        <v>19</v>
      </c>
      <c r="P336">
        <v>390</v>
      </c>
    </row>
    <row r="337" spans="1:16" x14ac:dyDescent="0.35">
      <c r="A337" t="str">
        <f t="shared" si="61"/>
        <v xml:space="preserve">69_Transports et entreposage </v>
      </c>
      <c r="B337" t="s">
        <v>93</v>
      </c>
      <c r="C337" t="str">
        <f>INDEX(PDC!$F$1:$G$40,MATCH(URSSAF!D337,PDC!F:F,0),MATCH(PDC!$G$1,PDC!$F$1:$G$1,0))</f>
        <v xml:space="preserve">Transports et entreposage </v>
      </c>
      <c r="D337" t="s">
        <v>197</v>
      </c>
      <c r="E337" t="s">
        <v>242</v>
      </c>
      <c r="F337">
        <v>2003</v>
      </c>
      <c r="G337">
        <v>52932</v>
      </c>
      <c r="J337" t="str">
        <f t="shared" si="60"/>
        <v xml:space="preserve">8407_Travail du bois, industries du papier et imprimerie </v>
      </c>
      <c r="K337" t="s">
        <v>115</v>
      </c>
      <c r="L337" t="str">
        <f>INDEX(PDC!$F$1:$G$40,MATCH(URSSAF!M337,PDC!F:F,0),MATCH(PDC!$G$1,PDC!$F$1:$G$1,0))</f>
        <v xml:space="preserve">Travail du bois, industries du papier et imprimerie </v>
      </c>
      <c r="M337" t="str">
        <f t="shared" si="62"/>
        <v>CC</v>
      </c>
      <c r="N337" t="s">
        <v>228</v>
      </c>
      <c r="O337">
        <v>43</v>
      </c>
      <c r="P337">
        <v>707</v>
      </c>
    </row>
    <row r="338" spans="1:16" x14ac:dyDescent="0.35">
      <c r="A338" t="str">
        <f t="shared" si="61"/>
        <v>69_Hébergement et restauration</v>
      </c>
      <c r="B338" t="s">
        <v>93</v>
      </c>
      <c r="C338" t="str">
        <f>INDEX(PDC!$F$1:$G$40,MATCH(URSSAF!D338,PDC!F:F,0),MATCH(PDC!$G$1,PDC!$F$1:$G$1,0))</f>
        <v>Hébergement et restauration</v>
      </c>
      <c r="D338" t="s">
        <v>198</v>
      </c>
      <c r="E338" t="s">
        <v>243</v>
      </c>
      <c r="F338">
        <v>4962</v>
      </c>
      <c r="G338">
        <v>33518</v>
      </c>
      <c r="J338" t="str">
        <f t="shared" si="60"/>
        <v>8407_Industrie chimique</v>
      </c>
      <c r="K338" t="s">
        <v>115</v>
      </c>
      <c r="L338" t="str">
        <f>INDEX(PDC!$F$1:$G$40,MATCH(URSSAF!M338,PDC!F:F,0),MATCH(PDC!$G$1,PDC!$F$1:$G$1,0))</f>
        <v>Industrie chimique</v>
      </c>
      <c r="M338" t="str">
        <f t="shared" si="62"/>
        <v>CE</v>
      </c>
      <c r="N338" t="s">
        <v>229</v>
      </c>
      <c r="O338">
        <v>3</v>
      </c>
      <c r="P338">
        <v>28</v>
      </c>
    </row>
    <row r="339" spans="1:16" x14ac:dyDescent="0.35">
      <c r="A339" t="str">
        <f t="shared" si="61"/>
        <v>69_Edition, audiovisuel et diffusion</v>
      </c>
      <c r="B339" t="s">
        <v>93</v>
      </c>
      <c r="C339" t="str">
        <f>INDEX(PDC!$F$1:$G$40,MATCH(URSSAF!D339,PDC!F:F,0),MATCH(PDC!$G$1,PDC!$F$1:$G$1,0))</f>
        <v>Edition, audiovisuel et diffusion</v>
      </c>
      <c r="D339" t="s">
        <v>199</v>
      </c>
      <c r="E339" t="s">
        <v>244</v>
      </c>
      <c r="F339">
        <v>648</v>
      </c>
      <c r="G339">
        <v>7394</v>
      </c>
      <c r="J339" t="str">
        <f t="shared" si="60"/>
        <v>8407_Industrie pharmaceutique</v>
      </c>
      <c r="K339" t="s">
        <v>115</v>
      </c>
      <c r="L339" t="str">
        <f>INDEX(PDC!$F$1:$G$40,MATCH(URSSAF!M339,PDC!F:F,0),MATCH(PDC!$G$1,PDC!$F$1:$G$1,0))</f>
        <v>Industrie pharmaceutique</v>
      </c>
      <c r="M339" t="str">
        <f t="shared" si="62"/>
        <v>CF</v>
      </c>
      <c r="N339" t="s">
        <v>230</v>
      </c>
    </row>
    <row r="340" spans="1:16" x14ac:dyDescent="0.35">
      <c r="A340" t="str">
        <f t="shared" si="61"/>
        <v>69_Télécommunications</v>
      </c>
      <c r="B340" t="s">
        <v>93</v>
      </c>
      <c r="C340" t="str">
        <f>INDEX(PDC!$F$1:$G$40,MATCH(URSSAF!D340,PDC!F:F,0),MATCH(PDC!$G$1,PDC!$F$1:$G$1,0))</f>
        <v>Télécommunications</v>
      </c>
      <c r="D340" t="s">
        <v>200</v>
      </c>
      <c r="E340" t="s">
        <v>245</v>
      </c>
      <c r="F340">
        <v>109</v>
      </c>
      <c r="G340">
        <v>6261</v>
      </c>
      <c r="J340" t="str">
        <f t="shared" si="60"/>
        <v>8407_Fabrication de produits en caoutchouc et en plastique ainsi que d'autres produits minéraux non métalliques</v>
      </c>
      <c r="K340" t="s">
        <v>115</v>
      </c>
      <c r="L340" t="str">
        <f>INDEX(PDC!$F$1:$G$40,MATCH(URSSAF!M340,PDC!F:F,0),MATCH(PDC!$G$1,PDC!$F$1:$G$1,0))</f>
        <v>Fabrication de produits en caoutchouc et en plastique ainsi que d'autres produits minéraux non métalliques</v>
      </c>
      <c r="M340" t="str">
        <f t="shared" si="62"/>
        <v>CG</v>
      </c>
      <c r="N340" t="s">
        <v>231</v>
      </c>
      <c r="O340">
        <v>42</v>
      </c>
      <c r="P340">
        <v>827</v>
      </c>
    </row>
    <row r="341" spans="1:16" x14ac:dyDescent="0.35">
      <c r="A341" t="str">
        <f t="shared" si="61"/>
        <v>69_Activités informatiques et services d'information</v>
      </c>
      <c r="B341" t="s">
        <v>93</v>
      </c>
      <c r="C341" t="str">
        <f>INDEX(PDC!$F$1:$G$40,MATCH(URSSAF!D341,PDC!F:F,0),MATCH(PDC!$G$1,PDC!$F$1:$G$1,0))</f>
        <v>Activités informatiques et services d'information</v>
      </c>
      <c r="D341" t="s">
        <v>201</v>
      </c>
      <c r="E341" t="s">
        <v>246</v>
      </c>
      <c r="F341">
        <v>1364</v>
      </c>
      <c r="G341">
        <v>25603</v>
      </c>
      <c r="J341" t="str">
        <f t="shared" si="60"/>
        <v>8407_Métallurgie et fabrication de produits métalliques à l'exception des machines et des équipements</v>
      </c>
      <c r="K341" t="s">
        <v>115</v>
      </c>
      <c r="L341" t="str">
        <f>INDEX(PDC!$F$1:$G$40,MATCH(URSSAF!M341,PDC!F:F,0),MATCH(PDC!$G$1,PDC!$F$1:$G$1,0))</f>
        <v>Métallurgie et fabrication de produits métalliques à l'exception des machines et des équipements</v>
      </c>
      <c r="M341" t="str">
        <f t="shared" si="62"/>
        <v>CH</v>
      </c>
      <c r="N341" t="s">
        <v>232</v>
      </c>
      <c r="O341">
        <v>80</v>
      </c>
      <c r="P341">
        <v>1662</v>
      </c>
    </row>
    <row r="342" spans="1:16" x14ac:dyDescent="0.35">
      <c r="A342" t="str">
        <f t="shared" si="61"/>
        <v>69_Activités financières et d'assurance</v>
      </c>
      <c r="B342" t="s">
        <v>93</v>
      </c>
      <c r="C342" t="str">
        <f>INDEX(PDC!$F$1:$G$40,MATCH(URSSAF!D342,PDC!F:F,0),MATCH(PDC!$G$1,PDC!$F$1:$G$1,0))</f>
        <v>Activités financières et d'assurance</v>
      </c>
      <c r="D342" t="s">
        <v>202</v>
      </c>
      <c r="E342" t="s">
        <v>247</v>
      </c>
      <c r="F342">
        <v>3301</v>
      </c>
      <c r="G342">
        <v>28534</v>
      </c>
      <c r="J342" t="str">
        <f t="shared" si="60"/>
        <v>8407_Fabrication de produits informatiques, électroniques et optiques</v>
      </c>
      <c r="K342" t="s">
        <v>115</v>
      </c>
      <c r="L342" t="str">
        <f>INDEX(PDC!$F$1:$G$40,MATCH(URSSAF!M342,PDC!F:F,0),MATCH(PDC!$G$1,PDC!$F$1:$G$1,0))</f>
        <v>Fabrication de produits informatiques, électroniques et optiques</v>
      </c>
      <c r="M342" t="str">
        <f t="shared" si="62"/>
        <v>CI</v>
      </c>
      <c r="N342" t="s">
        <v>233</v>
      </c>
      <c r="O342">
        <v>14</v>
      </c>
      <c r="P342">
        <v>153</v>
      </c>
    </row>
    <row r="343" spans="1:16" x14ac:dyDescent="0.35">
      <c r="A343" t="str">
        <f t="shared" si="61"/>
        <v>69_Activités immobilières</v>
      </c>
      <c r="B343" t="s">
        <v>93</v>
      </c>
      <c r="C343" t="str">
        <f>INDEX(PDC!$F$1:$G$40,MATCH(URSSAF!D343,PDC!F:F,0),MATCH(PDC!$G$1,PDC!$F$1:$G$1,0))</f>
        <v>Activités immobilières</v>
      </c>
      <c r="D343" t="s">
        <v>203</v>
      </c>
      <c r="E343" t="s">
        <v>248</v>
      </c>
      <c r="F343">
        <v>1636</v>
      </c>
      <c r="G343">
        <v>10210</v>
      </c>
      <c r="J343" t="str">
        <f t="shared" si="60"/>
        <v>8407_Fabrication d'équipements électriques</v>
      </c>
      <c r="K343" t="s">
        <v>115</v>
      </c>
      <c r="L343" t="str">
        <f>INDEX(PDC!$F$1:$G$40,MATCH(URSSAF!M343,PDC!F:F,0),MATCH(PDC!$G$1,PDC!$F$1:$G$1,0))</f>
        <v>Fabrication d'équipements électriques</v>
      </c>
      <c r="M343" t="str">
        <f t="shared" si="62"/>
        <v>CJ</v>
      </c>
      <c r="N343" t="s">
        <v>234</v>
      </c>
      <c r="O343">
        <v>12</v>
      </c>
      <c r="P343">
        <v>1507</v>
      </c>
    </row>
    <row r="344" spans="1:16" x14ac:dyDescent="0.35">
      <c r="A344" t="str">
        <f t="shared" si="61"/>
        <v>69_Activités juridiques, comptables, de gestion, d'architecture, d'ingénierie, de contrôle et d'analyses techniques</v>
      </c>
      <c r="B344" t="s">
        <v>93</v>
      </c>
      <c r="C344" t="str">
        <f>INDEX(PDC!$F$1:$G$40,MATCH(URSSAF!D344,PDC!F:F,0),MATCH(PDC!$G$1,PDC!$F$1:$G$1,0))</f>
        <v>Activités juridiques, comptables, de gestion, d'architecture, d'ingénierie, de contrôle et d'analyses techniques</v>
      </c>
      <c r="D344" t="s">
        <v>204</v>
      </c>
      <c r="E344" t="s">
        <v>249</v>
      </c>
      <c r="F344">
        <v>5680</v>
      </c>
      <c r="G344">
        <v>52944</v>
      </c>
      <c r="J344" t="str">
        <f t="shared" si="60"/>
        <v>8407_Fabrication de machines et équipements n.c.a.</v>
      </c>
      <c r="K344" t="s">
        <v>115</v>
      </c>
      <c r="L344" t="str">
        <f>INDEX(PDC!$F$1:$G$40,MATCH(URSSAF!M344,PDC!F:F,0),MATCH(PDC!$G$1,PDC!$F$1:$G$1,0))</f>
        <v>Fabrication de machines et équipements n.c.a.</v>
      </c>
      <c r="M344" t="str">
        <f t="shared" si="62"/>
        <v>CK</v>
      </c>
      <c r="N344" t="s">
        <v>235</v>
      </c>
      <c r="O344">
        <v>50</v>
      </c>
      <c r="P344">
        <v>1017</v>
      </c>
    </row>
    <row r="345" spans="1:16" x14ac:dyDescent="0.35">
      <c r="A345" t="str">
        <f t="shared" si="61"/>
        <v>69_Recherche-développement scientifique</v>
      </c>
      <c r="B345" t="s">
        <v>93</v>
      </c>
      <c r="C345" t="str">
        <f>INDEX(PDC!$F$1:$G$40,MATCH(URSSAF!D345,PDC!F:F,0),MATCH(PDC!$G$1,PDC!$F$1:$G$1,0))</f>
        <v>Recherche-développement scientifique</v>
      </c>
      <c r="D345" t="s">
        <v>205</v>
      </c>
      <c r="E345" t="s">
        <v>250</v>
      </c>
      <c r="F345">
        <v>199</v>
      </c>
      <c r="G345">
        <v>4776</v>
      </c>
      <c r="J345" t="str">
        <f t="shared" si="60"/>
        <v>8407_Fabrication de matériels de transport</v>
      </c>
      <c r="K345" t="s">
        <v>115</v>
      </c>
      <c r="L345" t="str">
        <f>INDEX(PDC!$F$1:$G$40,MATCH(URSSAF!M345,PDC!F:F,0),MATCH(PDC!$G$1,PDC!$F$1:$G$1,0))</f>
        <v>Fabrication de matériels de transport</v>
      </c>
      <c r="M345" t="str">
        <f t="shared" si="62"/>
        <v>CL</v>
      </c>
      <c r="N345" t="s">
        <v>236</v>
      </c>
      <c r="O345">
        <v>12</v>
      </c>
      <c r="P345">
        <v>110</v>
      </c>
    </row>
    <row r="346" spans="1:16" x14ac:dyDescent="0.35">
      <c r="A346" t="str">
        <f t="shared" si="61"/>
        <v>69_Autres activités spécialisées, scientifiques et techniques</v>
      </c>
      <c r="B346" t="s">
        <v>93</v>
      </c>
      <c r="C346" t="str">
        <f>INDEX(PDC!$F$1:$G$40,MATCH(URSSAF!D346,PDC!F:F,0),MATCH(PDC!$G$1,PDC!$F$1:$G$1,0))</f>
        <v>Autres activités spécialisées, scientifiques et techniques</v>
      </c>
      <c r="D346" t="s">
        <v>206</v>
      </c>
      <c r="E346" t="s">
        <v>251</v>
      </c>
      <c r="F346">
        <v>1047</v>
      </c>
      <c r="G346">
        <v>8479</v>
      </c>
      <c r="J346" t="str">
        <f t="shared" si="60"/>
        <v>8407_Autres industries manufacturières ; réparation et installation de machines et d'équipements</v>
      </c>
      <c r="K346" t="s">
        <v>115</v>
      </c>
      <c r="L346" t="str">
        <f>INDEX(PDC!$F$1:$G$40,MATCH(URSSAF!M346,PDC!F:F,0),MATCH(PDC!$G$1,PDC!$F$1:$G$1,0))</f>
        <v>Autres industries manufacturières ; réparation et installation de machines et d'équipements</v>
      </c>
      <c r="M346" t="str">
        <f t="shared" si="62"/>
        <v>CM</v>
      </c>
      <c r="N346" t="s">
        <v>237</v>
      </c>
      <c r="O346">
        <v>145</v>
      </c>
      <c r="P346">
        <v>908</v>
      </c>
    </row>
    <row r="347" spans="1:16" x14ac:dyDescent="0.35">
      <c r="A347" t="str">
        <f t="shared" si="61"/>
        <v>69_Activités de services administratifs et de soutien</v>
      </c>
      <c r="B347" t="s">
        <v>93</v>
      </c>
      <c r="C347" t="str">
        <f>INDEX(PDC!$F$1:$G$40,MATCH(URSSAF!D347,PDC!F:F,0),MATCH(PDC!$G$1,PDC!$F$1:$G$1,0))</f>
        <v>Activités de services administratifs et de soutien</v>
      </c>
      <c r="D347" t="s">
        <v>207</v>
      </c>
      <c r="E347" t="s">
        <v>252</v>
      </c>
      <c r="F347">
        <v>5696</v>
      </c>
      <c r="G347">
        <v>87673</v>
      </c>
      <c r="J347" t="str">
        <f t="shared" si="60"/>
        <v>8407_Production et distribution d'électricité, de gaz, de vapeur et d'air conditionné</v>
      </c>
      <c r="K347" t="s">
        <v>115</v>
      </c>
      <c r="L347" t="str">
        <f>INDEX(PDC!$F$1:$G$40,MATCH(URSSAF!M347,PDC!F:F,0),MATCH(PDC!$G$1,PDC!$F$1:$G$1,0))</f>
        <v>Production et distribution d'électricité, de gaz, de vapeur et d'air conditionné</v>
      </c>
      <c r="M347" t="str">
        <f t="shared" si="62"/>
        <v>DZ</v>
      </c>
      <c r="N347" t="s">
        <v>238</v>
      </c>
      <c r="O347">
        <v>25</v>
      </c>
      <c r="P347">
        <v>1421</v>
      </c>
    </row>
    <row r="348" spans="1:16" x14ac:dyDescent="0.35">
      <c r="A348" t="str">
        <f t="shared" si="61"/>
        <v>69_Administration publique</v>
      </c>
      <c r="B348" t="s">
        <v>93</v>
      </c>
      <c r="C348" t="str">
        <f>INDEX(PDC!$F$1:$G$40,MATCH(URSSAF!D348,PDC!F:F,0),MATCH(PDC!$G$1,PDC!$F$1:$G$1,0))</f>
        <v>Administration publique</v>
      </c>
      <c r="D348" t="s">
        <v>208</v>
      </c>
      <c r="E348" t="s">
        <v>253</v>
      </c>
      <c r="F348">
        <v>81</v>
      </c>
      <c r="G348">
        <v>7789</v>
      </c>
      <c r="J348" t="str">
        <f t="shared" si="60"/>
        <v>8407_Production et distribution d'eau ; assainissement, gestion des déchets et dépollution</v>
      </c>
      <c r="K348" t="s">
        <v>115</v>
      </c>
      <c r="L348" t="str">
        <f>INDEX(PDC!$F$1:$G$40,MATCH(URSSAF!M348,PDC!F:F,0),MATCH(PDC!$G$1,PDC!$F$1:$G$1,0))</f>
        <v>Production et distribution d'eau ; assainissement, gestion des déchets et dépollution</v>
      </c>
      <c r="M348" t="str">
        <f t="shared" si="62"/>
        <v>EZ</v>
      </c>
      <c r="N348" t="s">
        <v>239</v>
      </c>
      <c r="O348">
        <v>23</v>
      </c>
      <c r="P348">
        <v>578</v>
      </c>
    </row>
    <row r="349" spans="1:16" x14ac:dyDescent="0.35">
      <c r="A349" t="str">
        <f t="shared" si="61"/>
        <v>69_Enseignement</v>
      </c>
      <c r="B349" t="s">
        <v>93</v>
      </c>
      <c r="C349" t="str">
        <f>INDEX(PDC!$F$1:$G$40,MATCH(URSSAF!D349,PDC!F:F,0),MATCH(PDC!$G$1,PDC!$F$1:$G$1,0))</f>
        <v>Enseignement</v>
      </c>
      <c r="D349" t="s">
        <v>209</v>
      </c>
      <c r="E349" t="s">
        <v>254</v>
      </c>
      <c r="F349">
        <v>1395</v>
      </c>
      <c r="G349">
        <v>16967</v>
      </c>
      <c r="J349" t="str">
        <f t="shared" si="60"/>
        <v xml:space="preserve">8407_Construction </v>
      </c>
      <c r="K349" t="s">
        <v>115</v>
      </c>
      <c r="L349" t="str">
        <f>INDEX(PDC!$F$1:$G$40,MATCH(URSSAF!M349,PDC!F:F,0),MATCH(PDC!$G$1,PDC!$F$1:$G$1,0))</f>
        <v xml:space="preserve">Construction </v>
      </c>
      <c r="M349" t="str">
        <f t="shared" si="62"/>
        <v>FZ</v>
      </c>
      <c r="N349" t="s">
        <v>240</v>
      </c>
      <c r="O349">
        <v>925</v>
      </c>
      <c r="P349">
        <v>6489</v>
      </c>
    </row>
    <row r="350" spans="1:16" x14ac:dyDescent="0.35">
      <c r="A350" t="str">
        <f t="shared" si="61"/>
        <v>69_Activités pour la santé humaine</v>
      </c>
      <c r="B350" t="s">
        <v>93</v>
      </c>
      <c r="C350" t="str">
        <f>INDEX(PDC!$F$1:$G$40,MATCH(URSSAF!D350,PDC!F:F,0),MATCH(PDC!$G$1,PDC!$F$1:$G$1,0))</f>
        <v>Activités pour la santé humaine</v>
      </c>
      <c r="D350" t="s">
        <v>210</v>
      </c>
      <c r="E350" t="s">
        <v>255</v>
      </c>
      <c r="F350">
        <v>2075</v>
      </c>
      <c r="G350">
        <v>21802</v>
      </c>
      <c r="J350" t="str">
        <f t="shared" si="60"/>
        <v>8407_Commerce ; réparation d'automobiles et de motocycles</v>
      </c>
      <c r="K350" t="s">
        <v>115</v>
      </c>
      <c r="L350" t="str">
        <f>INDEX(PDC!$F$1:$G$40,MATCH(URSSAF!M350,PDC!F:F,0),MATCH(PDC!$G$1,PDC!$F$1:$G$1,0))</f>
        <v>Commerce ; réparation d'automobiles et de motocycles</v>
      </c>
      <c r="M350" t="str">
        <f t="shared" si="62"/>
        <v>GZ</v>
      </c>
      <c r="N350" t="s">
        <v>241</v>
      </c>
      <c r="O350">
        <v>1650</v>
      </c>
      <c r="P350">
        <v>12074</v>
      </c>
    </row>
    <row r="351" spans="1:16" x14ac:dyDescent="0.35">
      <c r="A351" t="str">
        <f t="shared" si="61"/>
        <v>69_Hébergement médico-social et social et action sociale sans hébergement</v>
      </c>
      <c r="B351" t="s">
        <v>93</v>
      </c>
      <c r="C351" t="str">
        <f>INDEX(PDC!$F$1:$G$40,MATCH(URSSAF!D351,PDC!F:F,0),MATCH(PDC!$G$1,PDC!$F$1:$G$1,0))</f>
        <v>Hébergement médico-social et social et action sociale sans hébergement</v>
      </c>
      <c r="D351" t="s">
        <v>211</v>
      </c>
      <c r="E351" t="s">
        <v>256</v>
      </c>
      <c r="F351">
        <v>1450</v>
      </c>
      <c r="G351">
        <v>40856</v>
      </c>
      <c r="J351" t="str">
        <f t="shared" si="60"/>
        <v xml:space="preserve">8407_Transports et entreposage </v>
      </c>
      <c r="K351" t="s">
        <v>115</v>
      </c>
      <c r="L351" t="str">
        <f>INDEX(PDC!$F$1:$G$40,MATCH(URSSAF!M351,PDC!F:F,0),MATCH(PDC!$G$1,PDC!$F$1:$G$1,0))</f>
        <v xml:space="preserve">Transports et entreposage </v>
      </c>
      <c r="M351" t="str">
        <f t="shared" si="62"/>
        <v>HZ</v>
      </c>
      <c r="N351" t="s">
        <v>242</v>
      </c>
      <c r="O351">
        <v>253</v>
      </c>
      <c r="P351">
        <v>5622</v>
      </c>
    </row>
    <row r="352" spans="1:16" x14ac:dyDescent="0.35">
      <c r="A352" t="str">
        <f t="shared" si="61"/>
        <v>69_Arts, spectacles et activités récréatives</v>
      </c>
      <c r="B352" t="s">
        <v>93</v>
      </c>
      <c r="C352" t="str">
        <f>INDEX(PDC!$F$1:$G$40,MATCH(URSSAF!D352,PDC!F:F,0),MATCH(PDC!$G$1,PDC!$F$1:$G$1,0))</f>
        <v>Arts, spectacles et activités récréatives</v>
      </c>
      <c r="D352" t="s">
        <v>212</v>
      </c>
      <c r="E352" t="s">
        <v>257</v>
      </c>
      <c r="F352">
        <v>2178</v>
      </c>
      <c r="G352">
        <v>9871</v>
      </c>
      <c r="J352" t="str">
        <f t="shared" si="60"/>
        <v>8407_Hébergement et restauration</v>
      </c>
      <c r="K352" t="s">
        <v>115</v>
      </c>
      <c r="L352" t="str">
        <f>INDEX(PDC!$F$1:$G$40,MATCH(URSSAF!M352,PDC!F:F,0),MATCH(PDC!$G$1,PDC!$F$1:$G$1,0))</f>
        <v>Hébergement et restauration</v>
      </c>
      <c r="M352" t="str">
        <f t="shared" si="62"/>
        <v>IZ</v>
      </c>
      <c r="N352" t="s">
        <v>243</v>
      </c>
      <c r="O352">
        <v>687</v>
      </c>
      <c r="P352">
        <v>3704</v>
      </c>
    </row>
    <row r="353" spans="1:16" x14ac:dyDescent="0.35">
      <c r="A353" t="str">
        <f t="shared" si="61"/>
        <v xml:space="preserve">69_Autres activités de services </v>
      </c>
      <c r="B353" t="s">
        <v>93</v>
      </c>
      <c r="C353" t="str">
        <f>INDEX(PDC!$F$1:$G$40,MATCH(URSSAF!D353,PDC!F:F,0),MATCH(PDC!$G$1,PDC!$F$1:$G$1,0))</f>
        <v xml:space="preserve">Autres activités de services </v>
      </c>
      <c r="D353" t="s">
        <v>213</v>
      </c>
      <c r="E353" t="s">
        <v>258</v>
      </c>
      <c r="F353">
        <v>3730</v>
      </c>
      <c r="G353">
        <v>16905</v>
      </c>
      <c r="J353" t="str">
        <f t="shared" si="60"/>
        <v>8407_Edition, audiovisuel et diffusion</v>
      </c>
      <c r="K353" t="s">
        <v>115</v>
      </c>
      <c r="L353" t="str">
        <f>INDEX(PDC!$F$1:$G$40,MATCH(URSSAF!M353,PDC!F:F,0),MATCH(PDC!$G$1,PDC!$F$1:$G$1,0))</f>
        <v>Edition, audiovisuel et diffusion</v>
      </c>
      <c r="M353" t="str">
        <f t="shared" si="62"/>
        <v>JA</v>
      </c>
      <c r="N353" t="s">
        <v>244</v>
      </c>
      <c r="O353">
        <v>47</v>
      </c>
      <c r="P353">
        <v>394</v>
      </c>
    </row>
    <row r="354" spans="1:16" x14ac:dyDescent="0.35">
      <c r="A354" t="str">
        <f t="shared" si="61"/>
        <v>73_Tous secteurs</v>
      </c>
      <c r="B354" t="s">
        <v>95</v>
      </c>
      <c r="C354" t="str">
        <f>INDEX(PDC!$F$1:$G$40,MATCH(URSSAF!D354,PDC!F:F,0),MATCH(PDC!$G$1,PDC!$F$1:$G$1,0))</f>
        <v>Tous secteurs</v>
      </c>
      <c r="D354" t="s">
        <v>71</v>
      </c>
      <c r="E354" t="s">
        <v>71</v>
      </c>
      <c r="F354">
        <v>16562</v>
      </c>
      <c r="G354">
        <v>137001</v>
      </c>
      <c r="J354" t="str">
        <f t="shared" si="60"/>
        <v>8407_Télécommunications</v>
      </c>
      <c r="K354" t="s">
        <v>115</v>
      </c>
      <c r="L354" t="str">
        <f>INDEX(PDC!$F$1:$G$40,MATCH(URSSAF!M354,PDC!F:F,0),MATCH(PDC!$G$1,PDC!$F$1:$G$1,0))</f>
        <v>Télécommunications</v>
      </c>
      <c r="M354" t="str">
        <f t="shared" si="62"/>
        <v>JB</v>
      </c>
      <c r="N354" t="s">
        <v>245</v>
      </c>
      <c r="O354">
        <v>10</v>
      </c>
      <c r="P354">
        <v>306</v>
      </c>
    </row>
    <row r="355" spans="1:16" x14ac:dyDescent="0.35">
      <c r="A355" t="str">
        <f t="shared" si="61"/>
        <v xml:space="preserve">73_Industries extractives </v>
      </c>
      <c r="B355" t="s">
        <v>95</v>
      </c>
      <c r="C355" t="str">
        <f>INDEX(PDC!$F$1:$G$40,MATCH(URSSAF!D355,PDC!F:F,0),MATCH(PDC!$G$1,PDC!$F$1:$G$1,0))</f>
        <v xml:space="preserve">Industries extractives </v>
      </c>
      <c r="D355" t="s">
        <v>180</v>
      </c>
      <c r="E355" t="s">
        <v>225</v>
      </c>
      <c r="F355">
        <v>22</v>
      </c>
      <c r="G355">
        <v>109</v>
      </c>
      <c r="J355" t="str">
        <f t="shared" si="60"/>
        <v>8407_Activités informatiques et services d'information</v>
      </c>
      <c r="K355" t="s">
        <v>115</v>
      </c>
      <c r="L355" t="str">
        <f>INDEX(PDC!$F$1:$G$40,MATCH(URSSAF!M355,PDC!F:F,0),MATCH(PDC!$G$1,PDC!$F$1:$G$1,0))</f>
        <v>Activités informatiques et services d'information</v>
      </c>
      <c r="M355" t="str">
        <f t="shared" si="62"/>
        <v>JC</v>
      </c>
      <c r="N355" t="s">
        <v>246</v>
      </c>
      <c r="O355">
        <v>88</v>
      </c>
      <c r="P355">
        <v>709</v>
      </c>
    </row>
    <row r="356" spans="1:16" x14ac:dyDescent="0.35">
      <c r="A356" t="str">
        <f t="shared" si="61"/>
        <v>73_Fabrication de denrées alimentaires, de boissons et de produits à base de tabac</v>
      </c>
      <c r="B356" t="s">
        <v>95</v>
      </c>
      <c r="C356" t="str">
        <f>INDEX(PDC!$F$1:$G$40,MATCH(URSSAF!D356,PDC!F:F,0),MATCH(PDC!$G$1,PDC!$F$1:$G$1,0))</f>
        <v>Fabrication de denrées alimentaires, de boissons et de produits à base de tabac</v>
      </c>
      <c r="D356" t="s">
        <v>181</v>
      </c>
      <c r="E356" t="s">
        <v>226</v>
      </c>
      <c r="F356">
        <v>395</v>
      </c>
      <c r="G356">
        <v>3373</v>
      </c>
      <c r="J356" t="str">
        <f t="shared" si="60"/>
        <v>8407_Activités financières et d'assurance</v>
      </c>
      <c r="K356" t="s">
        <v>115</v>
      </c>
      <c r="L356" t="str">
        <f>INDEX(PDC!$F$1:$G$40,MATCH(URSSAF!M356,PDC!F:F,0),MATCH(PDC!$G$1,PDC!$F$1:$G$1,0))</f>
        <v>Activités financières et d'assurance</v>
      </c>
      <c r="M356" t="str">
        <f t="shared" si="62"/>
        <v>KZ</v>
      </c>
      <c r="N356" t="s">
        <v>247</v>
      </c>
      <c r="O356">
        <v>368</v>
      </c>
      <c r="P356">
        <v>1834</v>
      </c>
    </row>
    <row r="357" spans="1:16" x14ac:dyDescent="0.35">
      <c r="A357" t="str">
        <f t="shared" si="61"/>
        <v>73_Fabrication de textiles, industries de l'habillement, industrie du cuir et de la chaussure</v>
      </c>
      <c r="B357" t="s">
        <v>95</v>
      </c>
      <c r="C357" t="str">
        <f>INDEX(PDC!$F$1:$G$40,MATCH(URSSAF!D357,PDC!F:F,0),MATCH(PDC!$G$1,PDC!$F$1:$G$1,0))</f>
        <v>Fabrication de textiles, industries de l'habillement, industrie du cuir et de la chaussure</v>
      </c>
      <c r="D357" t="s">
        <v>182</v>
      </c>
      <c r="E357" t="s">
        <v>227</v>
      </c>
      <c r="F357">
        <v>29</v>
      </c>
      <c r="G357">
        <v>426</v>
      </c>
      <c r="J357" t="str">
        <f t="shared" si="60"/>
        <v>8407_Activités immobilières</v>
      </c>
      <c r="K357" t="s">
        <v>115</v>
      </c>
      <c r="L357" t="str">
        <f>INDEX(PDC!$F$1:$G$40,MATCH(URSSAF!M357,PDC!F:F,0),MATCH(PDC!$G$1,PDC!$F$1:$G$1,0))</f>
        <v>Activités immobilières</v>
      </c>
      <c r="M357" t="str">
        <f t="shared" si="62"/>
        <v>LZ</v>
      </c>
      <c r="N357" t="s">
        <v>248</v>
      </c>
      <c r="O357">
        <v>174</v>
      </c>
      <c r="P357">
        <v>1093</v>
      </c>
    </row>
    <row r="358" spans="1:16" x14ac:dyDescent="0.35">
      <c r="A358" t="str">
        <f t="shared" si="61"/>
        <v xml:space="preserve">73_Travail du bois, industries du papier et imprimerie </v>
      </c>
      <c r="B358" t="s">
        <v>95</v>
      </c>
      <c r="C358" t="str">
        <f>INDEX(PDC!$F$1:$G$40,MATCH(URSSAF!D358,PDC!F:F,0),MATCH(PDC!$G$1,PDC!$F$1:$G$1,0))</f>
        <v xml:space="preserve">Travail du bois, industries du papier et imprimerie </v>
      </c>
      <c r="D358" t="s">
        <v>183</v>
      </c>
      <c r="E358" t="s">
        <v>228</v>
      </c>
      <c r="F358">
        <v>80</v>
      </c>
      <c r="G358">
        <v>1005</v>
      </c>
      <c r="J358" t="str">
        <f t="shared" si="60"/>
        <v>8407_Activités juridiques, comptables, de gestion, d'architecture, d'ingénierie, de contrôle et d'analyses techniques</v>
      </c>
      <c r="K358" t="s">
        <v>115</v>
      </c>
      <c r="L358" t="str">
        <f>INDEX(PDC!$F$1:$G$40,MATCH(URSSAF!M358,PDC!F:F,0),MATCH(PDC!$G$1,PDC!$F$1:$G$1,0))</f>
        <v>Activités juridiques, comptables, de gestion, d'architecture, d'ingénierie, de contrôle et d'analyses techniques</v>
      </c>
      <c r="M358" t="str">
        <f t="shared" si="62"/>
        <v>MA</v>
      </c>
      <c r="N358" t="s">
        <v>249</v>
      </c>
      <c r="O358">
        <v>652</v>
      </c>
      <c r="P358">
        <v>4377</v>
      </c>
    </row>
    <row r="359" spans="1:16" x14ac:dyDescent="0.35">
      <c r="A359" t="str">
        <f t="shared" si="61"/>
        <v>73_Industrie chimique</v>
      </c>
      <c r="B359" t="s">
        <v>95</v>
      </c>
      <c r="C359" t="str">
        <f>INDEX(PDC!$F$1:$G$40,MATCH(URSSAF!D359,PDC!F:F,0),MATCH(PDC!$G$1,PDC!$F$1:$G$1,0))</f>
        <v>Industrie chimique</v>
      </c>
      <c r="D359" t="s">
        <v>184</v>
      </c>
      <c r="E359" t="s">
        <v>229</v>
      </c>
      <c r="F359">
        <v>16</v>
      </c>
      <c r="G359">
        <v>773</v>
      </c>
      <c r="J359" t="str">
        <f t="shared" si="60"/>
        <v>8407_Recherche-développement scientifique</v>
      </c>
      <c r="K359" t="s">
        <v>115</v>
      </c>
      <c r="L359" t="str">
        <f>INDEX(PDC!$F$1:$G$40,MATCH(URSSAF!M359,PDC!F:F,0),MATCH(PDC!$G$1,PDC!$F$1:$G$1,0))</f>
        <v>Recherche-développement scientifique</v>
      </c>
      <c r="M359" t="str">
        <f t="shared" si="62"/>
        <v>MB</v>
      </c>
      <c r="N359" t="s">
        <v>250</v>
      </c>
      <c r="O359">
        <v>14</v>
      </c>
      <c r="P359">
        <v>230</v>
      </c>
    </row>
    <row r="360" spans="1:16" x14ac:dyDescent="0.35">
      <c r="A360" t="str">
        <f t="shared" si="61"/>
        <v>73_Industrie pharmaceutique</v>
      </c>
      <c r="B360" t="s">
        <v>95</v>
      </c>
      <c r="C360" t="str">
        <f>INDEX(PDC!$F$1:$G$40,MATCH(URSSAF!D360,PDC!F:F,0),MATCH(PDC!$G$1,PDC!$F$1:$G$1,0))</f>
        <v>Industrie pharmaceutique</v>
      </c>
      <c r="D360" t="s">
        <v>185</v>
      </c>
      <c r="E360" t="s">
        <v>230</v>
      </c>
      <c r="J360" t="str">
        <f t="shared" si="60"/>
        <v>8407_Autres activités spécialisées, scientifiques et techniques</v>
      </c>
      <c r="K360" t="s">
        <v>115</v>
      </c>
      <c r="L360" t="str">
        <f>INDEX(PDC!$F$1:$G$40,MATCH(URSSAF!M360,PDC!F:F,0),MATCH(PDC!$G$1,PDC!$F$1:$G$1,0))</f>
        <v>Autres activités spécialisées, scientifiques et techniques</v>
      </c>
      <c r="M360" t="str">
        <f t="shared" si="62"/>
        <v>MC</v>
      </c>
      <c r="N360" t="s">
        <v>251</v>
      </c>
      <c r="O360">
        <v>112</v>
      </c>
      <c r="P360">
        <v>543</v>
      </c>
    </row>
    <row r="361" spans="1:16" x14ac:dyDescent="0.35">
      <c r="A361" t="str">
        <f t="shared" si="61"/>
        <v>73_Fabrication de produits en caoutchouc et en plastique ainsi que d'autres produits minéraux non métalliques</v>
      </c>
      <c r="B361" t="s">
        <v>95</v>
      </c>
      <c r="C361" t="str">
        <f>INDEX(PDC!$F$1:$G$40,MATCH(URSSAF!D361,PDC!F:F,0),MATCH(PDC!$G$1,PDC!$F$1:$G$1,0))</f>
        <v>Fabrication de produits en caoutchouc et en plastique ainsi que d'autres produits minéraux non métalliques</v>
      </c>
      <c r="D361" t="s">
        <v>186</v>
      </c>
      <c r="E361" t="s">
        <v>231</v>
      </c>
      <c r="F361">
        <v>81</v>
      </c>
      <c r="G361">
        <v>1257</v>
      </c>
      <c r="J361" t="str">
        <f t="shared" si="60"/>
        <v>8407_Activités de services administratifs et de soutien</v>
      </c>
      <c r="K361" t="s">
        <v>115</v>
      </c>
      <c r="L361" t="str">
        <f>INDEX(PDC!$F$1:$G$40,MATCH(URSSAF!M361,PDC!F:F,0),MATCH(PDC!$G$1,PDC!$F$1:$G$1,0))</f>
        <v>Activités de services administratifs et de soutien</v>
      </c>
      <c r="M361" t="str">
        <f t="shared" si="62"/>
        <v>NZ</v>
      </c>
      <c r="N361" t="s">
        <v>252</v>
      </c>
      <c r="O361">
        <v>494</v>
      </c>
      <c r="P361">
        <v>7684</v>
      </c>
    </row>
    <row r="362" spans="1:16" x14ac:dyDescent="0.35">
      <c r="A362" t="str">
        <f t="shared" si="61"/>
        <v>73_Métallurgie et fabrication de produits métalliques à l'exception des machines et des équipements</v>
      </c>
      <c r="B362" t="s">
        <v>95</v>
      </c>
      <c r="C362" t="str">
        <f>INDEX(PDC!$F$1:$G$40,MATCH(URSSAF!D362,PDC!F:F,0),MATCH(PDC!$G$1,PDC!$F$1:$G$1,0))</f>
        <v>Métallurgie et fabrication de produits métalliques à l'exception des machines et des équipements</v>
      </c>
      <c r="D362" t="s">
        <v>187</v>
      </c>
      <c r="E362" t="s">
        <v>232</v>
      </c>
      <c r="F362">
        <v>160</v>
      </c>
      <c r="G362">
        <v>5493</v>
      </c>
      <c r="J362" t="str">
        <f t="shared" si="60"/>
        <v>8407_Administration publique</v>
      </c>
      <c r="K362" t="s">
        <v>115</v>
      </c>
      <c r="L362" t="str">
        <f>INDEX(PDC!$F$1:$G$40,MATCH(URSSAF!M362,PDC!F:F,0),MATCH(PDC!$G$1,PDC!$F$1:$G$1,0))</f>
        <v>Administration publique</v>
      </c>
      <c r="M362" t="str">
        <f t="shared" si="62"/>
        <v>OZ</v>
      </c>
      <c r="N362" t="s">
        <v>253</v>
      </c>
      <c r="O362">
        <v>13</v>
      </c>
      <c r="P362">
        <v>711</v>
      </c>
    </row>
    <row r="363" spans="1:16" x14ac:dyDescent="0.35">
      <c r="A363" t="str">
        <f t="shared" si="61"/>
        <v>73_Fabrication de produits informatiques, électroniques et optiques</v>
      </c>
      <c r="B363" t="s">
        <v>95</v>
      </c>
      <c r="C363" t="str">
        <f>INDEX(PDC!$F$1:$G$40,MATCH(URSSAF!D363,PDC!F:F,0),MATCH(PDC!$G$1,PDC!$F$1:$G$1,0))</f>
        <v>Fabrication de produits informatiques, électroniques et optiques</v>
      </c>
      <c r="D363" t="s">
        <v>188</v>
      </c>
      <c r="E363" t="s">
        <v>233</v>
      </c>
      <c r="F363">
        <v>21</v>
      </c>
      <c r="G363">
        <v>336</v>
      </c>
      <c r="J363" t="str">
        <f t="shared" si="60"/>
        <v>8407_Enseignement</v>
      </c>
      <c r="K363" t="s">
        <v>115</v>
      </c>
      <c r="L363" t="str">
        <f>INDEX(PDC!$F$1:$G$40,MATCH(URSSAF!M363,PDC!F:F,0),MATCH(PDC!$G$1,PDC!$F$1:$G$1,0))</f>
        <v>Enseignement</v>
      </c>
      <c r="M363" t="str">
        <f t="shared" si="62"/>
        <v>PZ</v>
      </c>
      <c r="N363" t="s">
        <v>254</v>
      </c>
      <c r="O363">
        <v>162</v>
      </c>
      <c r="P363">
        <v>1492</v>
      </c>
    </row>
    <row r="364" spans="1:16" x14ac:dyDescent="0.35">
      <c r="A364" t="str">
        <f t="shared" si="61"/>
        <v>73_Fabrication d'équipements électriques</v>
      </c>
      <c r="B364" t="s">
        <v>95</v>
      </c>
      <c r="C364" t="str">
        <f>INDEX(PDC!$F$1:$G$40,MATCH(URSSAF!D364,PDC!F:F,0),MATCH(PDC!$G$1,PDC!$F$1:$G$1,0))</f>
        <v>Fabrication d'équipements électriques</v>
      </c>
      <c r="D364" t="s">
        <v>189</v>
      </c>
      <c r="E364" t="s">
        <v>234</v>
      </c>
      <c r="F364">
        <v>21</v>
      </c>
      <c r="G364">
        <v>1933</v>
      </c>
      <c r="J364" t="str">
        <f t="shared" si="60"/>
        <v>8407_Activités pour la santé humaine</v>
      </c>
      <c r="K364" t="s">
        <v>115</v>
      </c>
      <c r="L364" t="str">
        <f>INDEX(PDC!$F$1:$G$40,MATCH(URSSAF!M364,PDC!F:F,0),MATCH(PDC!$G$1,PDC!$F$1:$G$1,0))</f>
        <v>Activités pour la santé humaine</v>
      </c>
      <c r="M364" t="str">
        <f t="shared" si="62"/>
        <v>QA</v>
      </c>
      <c r="N364" t="s">
        <v>255</v>
      </c>
      <c r="O364">
        <v>337</v>
      </c>
      <c r="P364">
        <v>2017</v>
      </c>
    </row>
    <row r="365" spans="1:16" x14ac:dyDescent="0.35">
      <c r="A365" t="str">
        <f t="shared" si="61"/>
        <v>73_Fabrication de machines et équipements n.c.a.</v>
      </c>
      <c r="B365" t="s">
        <v>95</v>
      </c>
      <c r="C365" t="str">
        <f>INDEX(PDC!$F$1:$G$40,MATCH(URSSAF!D365,PDC!F:F,0),MATCH(PDC!$G$1,PDC!$F$1:$G$1,0))</f>
        <v>Fabrication de machines et équipements n.c.a.</v>
      </c>
      <c r="D365" t="s">
        <v>190</v>
      </c>
      <c r="E365" t="s">
        <v>235</v>
      </c>
      <c r="F365">
        <v>70</v>
      </c>
      <c r="G365">
        <v>1382</v>
      </c>
      <c r="J365" t="str">
        <f t="shared" si="60"/>
        <v>8407_Hébergement médico-social et social et action sociale sans hébergement</v>
      </c>
      <c r="K365" t="s">
        <v>115</v>
      </c>
      <c r="L365" t="str">
        <f>INDEX(PDC!$F$1:$G$40,MATCH(URSSAF!M365,PDC!F:F,0),MATCH(PDC!$G$1,PDC!$F$1:$G$1,0))</f>
        <v>Hébergement médico-social et social et action sociale sans hébergement</v>
      </c>
      <c r="M365" t="str">
        <f t="shared" si="62"/>
        <v>QB</v>
      </c>
      <c r="N365" t="s">
        <v>256</v>
      </c>
      <c r="O365">
        <v>168</v>
      </c>
      <c r="P365">
        <v>5099</v>
      </c>
    </row>
    <row r="366" spans="1:16" x14ac:dyDescent="0.35">
      <c r="A366" t="str">
        <f t="shared" si="61"/>
        <v>73_Fabrication de matériels de transport</v>
      </c>
      <c r="B366" t="s">
        <v>95</v>
      </c>
      <c r="C366" t="str">
        <f>INDEX(PDC!$F$1:$G$40,MATCH(URSSAF!D366,PDC!F:F,0),MATCH(PDC!$G$1,PDC!$F$1:$G$1,0))</f>
        <v>Fabrication de matériels de transport</v>
      </c>
      <c r="D366" t="s">
        <v>191</v>
      </c>
      <c r="E366" t="s">
        <v>236</v>
      </c>
      <c r="F366">
        <v>15</v>
      </c>
      <c r="G366">
        <v>219</v>
      </c>
      <c r="J366" t="str">
        <f t="shared" si="60"/>
        <v>8407_Arts, spectacles et activités récréatives</v>
      </c>
      <c r="K366" t="s">
        <v>115</v>
      </c>
      <c r="L366" t="str">
        <f>INDEX(PDC!$F$1:$G$40,MATCH(URSSAF!M366,PDC!F:F,0),MATCH(PDC!$G$1,PDC!$F$1:$G$1,0))</f>
        <v>Arts, spectacles et activités récréatives</v>
      </c>
      <c r="M366" t="str">
        <f t="shared" si="62"/>
        <v>RZ</v>
      </c>
      <c r="N366" t="s">
        <v>257</v>
      </c>
      <c r="O366">
        <v>328</v>
      </c>
      <c r="P366">
        <v>1232</v>
      </c>
    </row>
    <row r="367" spans="1:16" x14ac:dyDescent="0.35">
      <c r="A367" t="str">
        <f t="shared" si="61"/>
        <v>73_Autres industries manufacturières ; réparation et installation de machines et d'équipements</v>
      </c>
      <c r="B367" t="s">
        <v>95</v>
      </c>
      <c r="C367" t="str">
        <f>INDEX(PDC!$F$1:$G$40,MATCH(URSSAF!D367,PDC!F:F,0),MATCH(PDC!$G$1,PDC!$F$1:$G$1,0))</f>
        <v>Autres industries manufacturières ; réparation et installation de machines et d'équipements</v>
      </c>
      <c r="D367" t="s">
        <v>192</v>
      </c>
      <c r="E367" t="s">
        <v>237</v>
      </c>
      <c r="F367">
        <v>208</v>
      </c>
      <c r="G367">
        <v>1268</v>
      </c>
      <c r="J367" t="str">
        <f t="shared" si="60"/>
        <v xml:space="preserve">8407_Autres activités de services </v>
      </c>
      <c r="K367" t="s">
        <v>115</v>
      </c>
      <c r="L367" t="str">
        <f>INDEX(PDC!$F$1:$G$40,MATCH(URSSAF!M367,PDC!F:F,0),MATCH(PDC!$G$1,PDC!$F$1:$G$1,0))</f>
        <v xml:space="preserve">Autres activités de services </v>
      </c>
      <c r="M367" t="str">
        <f t="shared" si="62"/>
        <v>SZ</v>
      </c>
      <c r="N367" t="s">
        <v>258</v>
      </c>
      <c r="O367">
        <v>500</v>
      </c>
      <c r="P367">
        <v>2467</v>
      </c>
    </row>
    <row r="368" spans="1:16" x14ac:dyDescent="0.35">
      <c r="A368" t="str">
        <f t="shared" si="61"/>
        <v>73_Production et distribution d'électricité, de gaz, de vapeur et d'air conditionné</v>
      </c>
      <c r="B368" t="s">
        <v>95</v>
      </c>
      <c r="C368" t="str">
        <f>INDEX(PDC!$F$1:$G$40,MATCH(URSSAF!D368,PDC!F:F,0),MATCH(PDC!$G$1,PDC!$F$1:$G$1,0))</f>
        <v>Production et distribution d'électricité, de gaz, de vapeur et d'air conditionné</v>
      </c>
      <c r="D368" t="s">
        <v>193</v>
      </c>
      <c r="E368" t="s">
        <v>238</v>
      </c>
      <c r="F368">
        <v>75</v>
      </c>
      <c r="G368">
        <v>2184</v>
      </c>
      <c r="J368" t="str">
        <f t="shared" si="60"/>
        <v>8408_Tous secteurs</v>
      </c>
      <c r="K368" t="s">
        <v>117</v>
      </c>
      <c r="L368" t="str">
        <f>INDEX(PDC!$F$1:$G$40,MATCH(URSSAF!M368,PDC!F:F,0),MATCH(PDC!$G$1,PDC!$F$1:$G$1,0))</f>
        <v>Tous secteurs</v>
      </c>
      <c r="M368" t="s">
        <v>71</v>
      </c>
      <c r="N368" t="s">
        <v>71</v>
      </c>
      <c r="O368">
        <v>12550</v>
      </c>
      <c r="P368">
        <v>136291</v>
      </c>
    </row>
    <row r="369" spans="1:16" x14ac:dyDescent="0.35">
      <c r="A369" t="str">
        <f t="shared" si="61"/>
        <v>73_Production et distribution d'eau ; assainissement, gestion des déchets et dépollution</v>
      </c>
      <c r="B369" t="s">
        <v>95</v>
      </c>
      <c r="C369" t="str">
        <f>INDEX(PDC!$F$1:$G$40,MATCH(URSSAF!D369,PDC!F:F,0),MATCH(PDC!$G$1,PDC!$F$1:$G$1,0))</f>
        <v>Production et distribution d'eau ; assainissement, gestion des déchets et dépollution</v>
      </c>
      <c r="D369" t="s">
        <v>194</v>
      </c>
      <c r="E369" t="s">
        <v>239</v>
      </c>
      <c r="F369">
        <v>49</v>
      </c>
      <c r="G369">
        <v>906</v>
      </c>
      <c r="J369" t="str">
        <f t="shared" si="60"/>
        <v xml:space="preserve">8408_Industries extractives </v>
      </c>
      <c r="K369" t="s">
        <v>117</v>
      </c>
      <c r="L369" t="str">
        <f>INDEX(PDC!$F$1:$G$40,MATCH(URSSAF!M369,PDC!F:F,0),MATCH(PDC!$G$1,PDC!$F$1:$G$1,0))</f>
        <v xml:space="preserve">Industries extractives </v>
      </c>
      <c r="M369" t="str">
        <f t="shared" si="62"/>
        <v>BZ</v>
      </c>
      <c r="N369" t="s">
        <v>225</v>
      </c>
      <c r="O369">
        <v>26</v>
      </c>
      <c r="P369">
        <v>150</v>
      </c>
    </row>
    <row r="370" spans="1:16" x14ac:dyDescent="0.35">
      <c r="A370" t="str">
        <f t="shared" si="61"/>
        <v xml:space="preserve">73_Construction </v>
      </c>
      <c r="B370" t="s">
        <v>95</v>
      </c>
      <c r="C370" t="str">
        <f>INDEX(PDC!$F$1:$G$40,MATCH(URSSAF!D370,PDC!F:F,0),MATCH(PDC!$G$1,PDC!$F$1:$G$1,0))</f>
        <v xml:space="preserve">Construction </v>
      </c>
      <c r="D370" t="s">
        <v>195</v>
      </c>
      <c r="E370" t="s">
        <v>240</v>
      </c>
      <c r="F370">
        <v>1976</v>
      </c>
      <c r="G370">
        <v>11971</v>
      </c>
      <c r="J370" t="str">
        <f t="shared" si="60"/>
        <v>8408_Fabrication de denrées alimentaires, de boissons et de produits à base de tabac</v>
      </c>
      <c r="K370" t="s">
        <v>117</v>
      </c>
      <c r="L370" t="str">
        <f>INDEX(PDC!$F$1:$G$40,MATCH(URSSAF!M370,PDC!F:F,0),MATCH(PDC!$G$1,PDC!$F$1:$G$1,0))</f>
        <v>Fabrication de denrées alimentaires, de boissons et de produits à base de tabac</v>
      </c>
      <c r="M370" t="str">
        <f t="shared" si="62"/>
        <v>CA</v>
      </c>
      <c r="N370" t="s">
        <v>226</v>
      </c>
      <c r="O370">
        <v>290</v>
      </c>
      <c r="P370">
        <v>3406</v>
      </c>
    </row>
    <row r="371" spans="1:16" x14ac:dyDescent="0.35">
      <c r="A371" t="str">
        <f t="shared" si="61"/>
        <v>73_Commerce ; réparation d'automobiles et de motocycles</v>
      </c>
      <c r="B371" t="s">
        <v>95</v>
      </c>
      <c r="C371" t="str">
        <f>INDEX(PDC!$F$1:$G$40,MATCH(URSSAF!D371,PDC!F:F,0),MATCH(PDC!$G$1,PDC!$F$1:$G$1,0))</f>
        <v>Commerce ; réparation d'automobiles et de motocycles</v>
      </c>
      <c r="D371" t="s">
        <v>196</v>
      </c>
      <c r="E371" t="s">
        <v>241</v>
      </c>
      <c r="F371">
        <v>3597</v>
      </c>
      <c r="G371">
        <v>22823</v>
      </c>
      <c r="J371" t="str">
        <f t="shared" si="60"/>
        <v>8408_Fabrication de textiles, industries de l'habillement, industrie du cuir et de la chaussure</v>
      </c>
      <c r="K371" t="s">
        <v>117</v>
      </c>
      <c r="L371" t="str">
        <f>INDEX(PDC!$F$1:$G$40,MATCH(URSSAF!M371,PDC!F:F,0),MATCH(PDC!$G$1,PDC!$F$1:$G$1,0))</f>
        <v>Fabrication de textiles, industries de l'habillement, industrie du cuir et de la chaussure</v>
      </c>
      <c r="M371" t="str">
        <f t="shared" si="62"/>
        <v>CB</v>
      </c>
      <c r="N371" t="s">
        <v>227</v>
      </c>
      <c r="O371">
        <v>15</v>
      </c>
      <c r="P371">
        <v>487</v>
      </c>
    </row>
    <row r="372" spans="1:16" x14ac:dyDescent="0.35">
      <c r="A372" t="str">
        <f t="shared" si="61"/>
        <v xml:space="preserve">73_Transports et entreposage </v>
      </c>
      <c r="B372" t="s">
        <v>95</v>
      </c>
      <c r="C372" t="str">
        <f>INDEX(PDC!$F$1:$G$40,MATCH(URSSAF!D372,PDC!F:F,0),MATCH(PDC!$G$1,PDC!$F$1:$G$1,0))</f>
        <v xml:space="preserve">Transports et entreposage </v>
      </c>
      <c r="D372" t="s">
        <v>197</v>
      </c>
      <c r="E372" t="s">
        <v>242</v>
      </c>
      <c r="F372">
        <v>582</v>
      </c>
      <c r="G372">
        <v>13948</v>
      </c>
      <c r="J372" t="str">
        <f t="shared" si="60"/>
        <v xml:space="preserve">8408_Travail du bois, industries du papier et imprimerie </v>
      </c>
      <c r="K372" t="s">
        <v>117</v>
      </c>
      <c r="L372" t="str">
        <f>INDEX(PDC!$F$1:$G$40,MATCH(URSSAF!M372,PDC!F:F,0),MATCH(PDC!$G$1,PDC!$F$1:$G$1,0))</f>
        <v xml:space="preserve">Travail du bois, industries du papier et imprimerie </v>
      </c>
      <c r="M372" t="str">
        <f t="shared" si="62"/>
        <v>CC</v>
      </c>
      <c r="N372" t="s">
        <v>228</v>
      </c>
      <c r="O372">
        <v>80</v>
      </c>
      <c r="P372">
        <v>1891</v>
      </c>
    </row>
    <row r="373" spans="1:16" x14ac:dyDescent="0.35">
      <c r="A373" t="str">
        <f t="shared" si="61"/>
        <v>73_Hébergement et restauration</v>
      </c>
      <c r="B373" t="s">
        <v>95</v>
      </c>
      <c r="C373" t="str">
        <f>INDEX(PDC!$F$1:$G$40,MATCH(URSSAF!D373,PDC!F:F,0),MATCH(PDC!$G$1,PDC!$F$1:$G$1,0))</f>
        <v>Hébergement et restauration</v>
      </c>
      <c r="D373" t="s">
        <v>198</v>
      </c>
      <c r="E373" t="s">
        <v>243</v>
      </c>
      <c r="F373">
        <v>2617</v>
      </c>
      <c r="G373">
        <v>20647</v>
      </c>
      <c r="J373" t="str">
        <f t="shared" si="60"/>
        <v>8408_Industrie chimique</v>
      </c>
      <c r="K373" t="s">
        <v>117</v>
      </c>
      <c r="L373" t="str">
        <f>INDEX(PDC!$F$1:$G$40,MATCH(URSSAF!M373,PDC!F:F,0),MATCH(PDC!$G$1,PDC!$F$1:$G$1,0))</f>
        <v>Industrie chimique</v>
      </c>
      <c r="M373" t="str">
        <f t="shared" si="62"/>
        <v>CE</v>
      </c>
      <c r="N373" t="s">
        <v>229</v>
      </c>
      <c r="O373">
        <v>9</v>
      </c>
      <c r="P373">
        <v>210</v>
      </c>
    </row>
    <row r="374" spans="1:16" x14ac:dyDescent="0.35">
      <c r="A374" t="str">
        <f t="shared" si="61"/>
        <v>73_Edition, audiovisuel et diffusion</v>
      </c>
      <c r="B374" t="s">
        <v>95</v>
      </c>
      <c r="C374" t="str">
        <f>INDEX(PDC!$F$1:$G$40,MATCH(URSSAF!D374,PDC!F:F,0),MATCH(PDC!$G$1,PDC!$F$1:$G$1,0))</f>
        <v>Edition, audiovisuel et diffusion</v>
      </c>
      <c r="D374" t="s">
        <v>199</v>
      </c>
      <c r="E374" t="s">
        <v>244</v>
      </c>
      <c r="F374">
        <v>82</v>
      </c>
      <c r="G374">
        <v>504</v>
      </c>
      <c r="J374" t="str">
        <f t="shared" si="60"/>
        <v>8408_Industrie pharmaceutique</v>
      </c>
      <c r="K374" t="s">
        <v>117</v>
      </c>
      <c r="L374" t="str">
        <f>INDEX(PDC!$F$1:$G$40,MATCH(URSSAF!M374,PDC!F:F,0),MATCH(PDC!$G$1,PDC!$F$1:$G$1,0))</f>
        <v>Industrie pharmaceutique</v>
      </c>
      <c r="M374" t="str">
        <f t="shared" si="62"/>
        <v>CF</v>
      </c>
      <c r="N374" t="s">
        <v>230</v>
      </c>
      <c r="O374">
        <v>13</v>
      </c>
      <c r="P374">
        <v>1535</v>
      </c>
    </row>
    <row r="375" spans="1:16" x14ac:dyDescent="0.35">
      <c r="A375" t="str">
        <f t="shared" si="61"/>
        <v>73_Télécommunications</v>
      </c>
      <c r="B375" t="s">
        <v>95</v>
      </c>
      <c r="C375" t="str">
        <f>INDEX(PDC!$F$1:$G$40,MATCH(URSSAF!D375,PDC!F:F,0),MATCH(PDC!$G$1,PDC!$F$1:$G$1,0))</f>
        <v>Télécommunications</v>
      </c>
      <c r="D375" t="s">
        <v>200</v>
      </c>
      <c r="E375" t="s">
        <v>245</v>
      </c>
      <c r="F375">
        <v>17</v>
      </c>
      <c r="G375">
        <v>371</v>
      </c>
      <c r="J375" t="str">
        <f t="shared" si="60"/>
        <v>8408_Fabrication de produits en caoutchouc et en plastique ainsi que d'autres produits minéraux non métalliques</v>
      </c>
      <c r="K375" t="s">
        <v>117</v>
      </c>
      <c r="L375" t="str">
        <f>INDEX(PDC!$F$1:$G$40,MATCH(URSSAF!M375,PDC!F:F,0),MATCH(PDC!$G$1,PDC!$F$1:$G$1,0))</f>
        <v>Fabrication de produits en caoutchouc et en plastique ainsi que d'autres produits minéraux non métalliques</v>
      </c>
      <c r="M375" t="str">
        <f t="shared" si="62"/>
        <v>CG</v>
      </c>
      <c r="N375" t="s">
        <v>231</v>
      </c>
      <c r="O375">
        <v>57</v>
      </c>
      <c r="P375">
        <v>12905</v>
      </c>
    </row>
    <row r="376" spans="1:16" x14ac:dyDescent="0.35">
      <c r="A376" t="str">
        <f t="shared" si="61"/>
        <v>73_Activités informatiques et services d'information</v>
      </c>
      <c r="B376" t="s">
        <v>95</v>
      </c>
      <c r="C376" t="str">
        <f>INDEX(PDC!$F$1:$G$40,MATCH(URSSAF!D376,PDC!F:F,0),MATCH(PDC!$G$1,PDC!$F$1:$G$1,0))</f>
        <v>Activités informatiques et services d'information</v>
      </c>
      <c r="D376" t="s">
        <v>201</v>
      </c>
      <c r="E376" t="s">
        <v>246</v>
      </c>
      <c r="F376">
        <v>115</v>
      </c>
      <c r="G376">
        <v>877</v>
      </c>
      <c r="J376" t="str">
        <f t="shared" si="60"/>
        <v>8408_Métallurgie et fabrication de produits métalliques à l'exception des machines et des équipements</v>
      </c>
      <c r="K376" t="s">
        <v>117</v>
      </c>
      <c r="L376" t="str">
        <f>INDEX(PDC!$F$1:$G$40,MATCH(URSSAF!M376,PDC!F:F,0),MATCH(PDC!$G$1,PDC!$F$1:$G$1,0))</f>
        <v>Métallurgie et fabrication de produits métalliques à l'exception des machines et des équipements</v>
      </c>
      <c r="M376" t="str">
        <f t="shared" si="62"/>
        <v>CH</v>
      </c>
      <c r="N376" t="s">
        <v>232</v>
      </c>
      <c r="O376">
        <v>102</v>
      </c>
      <c r="P376">
        <v>2786</v>
      </c>
    </row>
    <row r="377" spans="1:16" x14ac:dyDescent="0.35">
      <c r="A377" t="str">
        <f t="shared" si="61"/>
        <v>73_Activités financières et d'assurance</v>
      </c>
      <c r="B377" t="s">
        <v>95</v>
      </c>
      <c r="C377" t="str">
        <f>INDEX(PDC!$F$1:$G$40,MATCH(URSSAF!D377,PDC!F:F,0),MATCH(PDC!$G$1,PDC!$F$1:$G$1,0))</f>
        <v>Activités financières et d'assurance</v>
      </c>
      <c r="D377" t="s">
        <v>202</v>
      </c>
      <c r="E377" t="s">
        <v>247</v>
      </c>
      <c r="F377">
        <v>624</v>
      </c>
      <c r="G377">
        <v>2727</v>
      </c>
      <c r="J377" t="str">
        <f t="shared" si="60"/>
        <v>8408_Fabrication de produits informatiques, électroniques et optiques</v>
      </c>
      <c r="K377" t="s">
        <v>117</v>
      </c>
      <c r="L377" t="str">
        <f>INDEX(PDC!$F$1:$G$40,MATCH(URSSAF!M377,PDC!F:F,0),MATCH(PDC!$G$1,PDC!$F$1:$G$1,0))</f>
        <v>Fabrication de produits informatiques, électroniques et optiques</v>
      </c>
      <c r="M377" t="str">
        <f t="shared" si="62"/>
        <v>CI</v>
      </c>
      <c r="N377" t="s">
        <v>233</v>
      </c>
      <c r="O377">
        <v>22</v>
      </c>
      <c r="P377">
        <v>484</v>
      </c>
    </row>
    <row r="378" spans="1:16" x14ac:dyDescent="0.35">
      <c r="A378" t="str">
        <f t="shared" si="61"/>
        <v>73_Activités immobilières</v>
      </c>
      <c r="B378" t="s">
        <v>95</v>
      </c>
      <c r="C378" t="str">
        <f>INDEX(PDC!$F$1:$G$40,MATCH(URSSAF!D378,PDC!F:F,0),MATCH(PDC!$G$1,PDC!$F$1:$G$1,0))</f>
        <v>Activités immobilières</v>
      </c>
      <c r="D378" t="s">
        <v>203</v>
      </c>
      <c r="E378" t="s">
        <v>248</v>
      </c>
      <c r="F378">
        <v>549</v>
      </c>
      <c r="G378">
        <v>2728</v>
      </c>
      <c r="J378" t="str">
        <f t="shared" si="60"/>
        <v>8408_Fabrication d'équipements électriques</v>
      </c>
      <c r="K378" t="s">
        <v>117</v>
      </c>
      <c r="L378" t="str">
        <f>INDEX(PDC!$F$1:$G$40,MATCH(URSSAF!M378,PDC!F:F,0),MATCH(PDC!$G$1,PDC!$F$1:$G$1,0))</f>
        <v>Fabrication d'équipements électriques</v>
      </c>
      <c r="M378" t="str">
        <f t="shared" si="62"/>
        <v>CJ</v>
      </c>
      <c r="N378" t="s">
        <v>234</v>
      </c>
      <c r="O378">
        <v>22</v>
      </c>
      <c r="P378">
        <v>779</v>
      </c>
    </row>
    <row r="379" spans="1:16" x14ac:dyDescent="0.35">
      <c r="A379" t="str">
        <f t="shared" si="61"/>
        <v>73_Activités juridiques, comptables, de gestion, d'architecture, d'ingénierie, de contrôle et d'analyses techniques</v>
      </c>
      <c r="B379" t="s">
        <v>95</v>
      </c>
      <c r="C379" t="str">
        <f>INDEX(PDC!$F$1:$G$40,MATCH(URSSAF!D379,PDC!F:F,0),MATCH(PDC!$G$1,PDC!$F$1:$G$1,0))</f>
        <v>Activités juridiques, comptables, de gestion, d'architecture, d'ingénierie, de contrôle et d'analyses techniques</v>
      </c>
      <c r="D379" t="s">
        <v>204</v>
      </c>
      <c r="E379" t="s">
        <v>249</v>
      </c>
      <c r="F379">
        <v>996</v>
      </c>
      <c r="G379">
        <v>6070</v>
      </c>
      <c r="J379" t="str">
        <f t="shared" si="60"/>
        <v>8408_Fabrication de machines et équipements n.c.a.</v>
      </c>
      <c r="K379" t="s">
        <v>117</v>
      </c>
      <c r="L379" t="str">
        <f>INDEX(PDC!$F$1:$G$40,MATCH(URSSAF!M379,PDC!F:F,0),MATCH(PDC!$G$1,PDC!$F$1:$G$1,0))</f>
        <v>Fabrication de machines et équipements n.c.a.</v>
      </c>
      <c r="M379" t="str">
        <f t="shared" si="62"/>
        <v>CK</v>
      </c>
      <c r="N379" t="s">
        <v>235</v>
      </c>
      <c r="O379">
        <v>22</v>
      </c>
      <c r="P379">
        <v>396</v>
      </c>
    </row>
    <row r="380" spans="1:16" x14ac:dyDescent="0.35">
      <c r="A380" t="str">
        <f t="shared" si="61"/>
        <v>73_Recherche-développement scientifique</v>
      </c>
      <c r="B380" t="s">
        <v>95</v>
      </c>
      <c r="C380" t="str">
        <f>INDEX(PDC!$F$1:$G$40,MATCH(URSSAF!D380,PDC!F:F,0),MATCH(PDC!$G$1,PDC!$F$1:$G$1,0))</f>
        <v>Recherche-développement scientifique</v>
      </c>
      <c r="D380" t="s">
        <v>205</v>
      </c>
      <c r="E380" t="s">
        <v>250</v>
      </c>
      <c r="F380">
        <v>16</v>
      </c>
      <c r="G380">
        <v>381</v>
      </c>
      <c r="J380" t="str">
        <f t="shared" si="60"/>
        <v>8408_Fabrication de matériels de transport</v>
      </c>
      <c r="K380" t="s">
        <v>117</v>
      </c>
      <c r="L380" t="str">
        <f>INDEX(PDC!$F$1:$G$40,MATCH(URSSAF!M380,PDC!F:F,0),MATCH(PDC!$G$1,PDC!$F$1:$G$1,0))</f>
        <v>Fabrication de matériels de transport</v>
      </c>
      <c r="M380" t="str">
        <f t="shared" si="62"/>
        <v>CL</v>
      </c>
      <c r="N380" t="s">
        <v>236</v>
      </c>
      <c r="O380">
        <v>16</v>
      </c>
      <c r="P380">
        <v>513</v>
      </c>
    </row>
    <row r="381" spans="1:16" x14ac:dyDescent="0.35">
      <c r="A381" t="str">
        <f t="shared" si="61"/>
        <v>73_Autres activités spécialisées, scientifiques et techniques</v>
      </c>
      <c r="B381" t="s">
        <v>95</v>
      </c>
      <c r="C381" t="str">
        <f>INDEX(PDC!$F$1:$G$40,MATCH(URSSAF!D381,PDC!F:F,0),MATCH(PDC!$G$1,PDC!$F$1:$G$1,0))</f>
        <v>Autres activités spécialisées, scientifiques et techniques</v>
      </c>
      <c r="D381" t="s">
        <v>206</v>
      </c>
      <c r="E381" t="s">
        <v>251</v>
      </c>
      <c r="F381">
        <v>190</v>
      </c>
      <c r="G381">
        <v>805</v>
      </c>
      <c r="J381" t="str">
        <f t="shared" si="60"/>
        <v>8408_Autres industries manufacturières ; réparation et installation de machines et d'équipements</v>
      </c>
      <c r="K381" t="s">
        <v>117</v>
      </c>
      <c r="L381" t="str">
        <f>INDEX(PDC!$F$1:$G$40,MATCH(URSSAF!M381,PDC!F:F,0),MATCH(PDC!$G$1,PDC!$F$1:$G$1,0))</f>
        <v>Autres industries manufacturières ; réparation et installation de machines et d'équipements</v>
      </c>
      <c r="M381" t="str">
        <f t="shared" si="62"/>
        <v>CM</v>
      </c>
      <c r="N381" t="s">
        <v>237</v>
      </c>
      <c r="O381">
        <v>184</v>
      </c>
      <c r="P381">
        <v>1755</v>
      </c>
    </row>
    <row r="382" spans="1:16" x14ac:dyDescent="0.35">
      <c r="A382" t="str">
        <f t="shared" si="61"/>
        <v>73_Activités de services administratifs et de soutien</v>
      </c>
      <c r="B382" t="s">
        <v>95</v>
      </c>
      <c r="C382" t="str">
        <f>INDEX(PDC!$F$1:$G$40,MATCH(URSSAF!D382,PDC!F:F,0),MATCH(PDC!$G$1,PDC!$F$1:$G$1,0))</f>
        <v>Activités de services administratifs et de soutien</v>
      </c>
      <c r="D382" t="s">
        <v>207</v>
      </c>
      <c r="E382" t="s">
        <v>252</v>
      </c>
      <c r="F382">
        <v>1351</v>
      </c>
      <c r="G382">
        <v>12858</v>
      </c>
      <c r="J382" t="str">
        <f t="shared" si="60"/>
        <v>8408_Production et distribution d'électricité, de gaz, de vapeur et d'air conditionné</v>
      </c>
      <c r="K382" t="s">
        <v>117</v>
      </c>
      <c r="L382" t="str">
        <f>INDEX(PDC!$F$1:$G$40,MATCH(URSSAF!M382,PDC!F:F,0),MATCH(PDC!$G$1,PDC!$F$1:$G$1,0))</f>
        <v>Production et distribution d'électricité, de gaz, de vapeur et d'air conditionné</v>
      </c>
      <c r="M382" t="str">
        <f t="shared" si="62"/>
        <v>DZ</v>
      </c>
      <c r="N382" t="s">
        <v>238</v>
      </c>
      <c r="O382">
        <v>35</v>
      </c>
      <c r="P382">
        <v>1498</v>
      </c>
    </row>
    <row r="383" spans="1:16" x14ac:dyDescent="0.35">
      <c r="A383" t="str">
        <f t="shared" si="61"/>
        <v>73_Administration publique</v>
      </c>
      <c r="B383" t="s">
        <v>95</v>
      </c>
      <c r="C383" t="str">
        <f>INDEX(PDC!$F$1:$G$40,MATCH(URSSAF!D383,PDC!F:F,0),MATCH(PDC!$G$1,PDC!$F$1:$G$1,0))</f>
        <v>Administration publique</v>
      </c>
      <c r="D383" t="s">
        <v>208</v>
      </c>
      <c r="E383" t="s">
        <v>253</v>
      </c>
      <c r="F383">
        <v>22</v>
      </c>
      <c r="G383">
        <v>837</v>
      </c>
      <c r="J383" t="str">
        <f t="shared" si="60"/>
        <v>8408_Production et distribution d'eau ; assainissement, gestion des déchets et dépollution</v>
      </c>
      <c r="K383" t="s">
        <v>117</v>
      </c>
      <c r="L383" t="str">
        <f>INDEX(PDC!$F$1:$G$40,MATCH(URSSAF!M383,PDC!F:F,0),MATCH(PDC!$G$1,PDC!$F$1:$G$1,0))</f>
        <v>Production et distribution d'eau ; assainissement, gestion des déchets et dépollution</v>
      </c>
      <c r="M383" t="str">
        <f t="shared" si="62"/>
        <v>EZ</v>
      </c>
      <c r="N383" t="s">
        <v>239</v>
      </c>
      <c r="O383">
        <v>48</v>
      </c>
      <c r="P383">
        <v>1123</v>
      </c>
    </row>
    <row r="384" spans="1:16" x14ac:dyDescent="0.35">
      <c r="A384" t="str">
        <f t="shared" si="61"/>
        <v>73_Enseignement</v>
      </c>
      <c r="B384" t="s">
        <v>95</v>
      </c>
      <c r="C384" t="str">
        <f>INDEX(PDC!$F$1:$G$40,MATCH(URSSAF!D384,PDC!F:F,0),MATCH(PDC!$G$1,PDC!$F$1:$G$1,0))</f>
        <v>Enseignement</v>
      </c>
      <c r="D384" t="s">
        <v>209</v>
      </c>
      <c r="E384" t="s">
        <v>254</v>
      </c>
      <c r="F384">
        <v>253</v>
      </c>
      <c r="G384">
        <v>1970</v>
      </c>
      <c r="J384" t="str">
        <f t="shared" si="60"/>
        <v xml:space="preserve">8408_Construction </v>
      </c>
      <c r="K384" t="s">
        <v>117</v>
      </c>
      <c r="L384" t="str">
        <f>INDEX(PDC!$F$1:$G$40,MATCH(URSSAF!M384,PDC!F:F,0),MATCH(PDC!$G$1,PDC!$F$1:$G$1,0))</f>
        <v xml:space="preserve">Construction </v>
      </c>
      <c r="M384" t="str">
        <f t="shared" si="62"/>
        <v>FZ</v>
      </c>
      <c r="N384" t="s">
        <v>240</v>
      </c>
      <c r="O384">
        <v>1423</v>
      </c>
      <c r="P384">
        <v>10330</v>
      </c>
    </row>
    <row r="385" spans="1:16" x14ac:dyDescent="0.35">
      <c r="A385" t="str">
        <f t="shared" si="61"/>
        <v>73_Activités pour la santé humaine</v>
      </c>
      <c r="B385" t="s">
        <v>95</v>
      </c>
      <c r="C385" t="str">
        <f>INDEX(PDC!$F$1:$G$40,MATCH(URSSAF!D385,PDC!F:F,0),MATCH(PDC!$G$1,PDC!$F$1:$G$1,0))</f>
        <v>Activités pour la santé humaine</v>
      </c>
      <c r="D385" t="s">
        <v>210</v>
      </c>
      <c r="E385" t="s">
        <v>255</v>
      </c>
      <c r="F385">
        <v>568</v>
      </c>
      <c r="G385">
        <v>2643</v>
      </c>
      <c r="J385" t="str">
        <f t="shared" si="60"/>
        <v>8408_Commerce ; réparation d'automobiles et de motocycles</v>
      </c>
      <c r="K385" t="s">
        <v>117</v>
      </c>
      <c r="L385" t="str">
        <f>INDEX(PDC!$F$1:$G$40,MATCH(URSSAF!M385,PDC!F:F,0),MATCH(PDC!$G$1,PDC!$F$1:$G$1,0))</f>
        <v>Commerce ; réparation d'automobiles et de motocycles</v>
      </c>
      <c r="M385" t="str">
        <f t="shared" si="62"/>
        <v>GZ</v>
      </c>
      <c r="N385" t="s">
        <v>241</v>
      </c>
      <c r="O385">
        <v>2783</v>
      </c>
      <c r="P385">
        <v>21925</v>
      </c>
    </row>
    <row r="386" spans="1:16" x14ac:dyDescent="0.35">
      <c r="A386" t="str">
        <f t="shared" si="61"/>
        <v>73_Hébergement médico-social et social et action sociale sans hébergement</v>
      </c>
      <c r="B386" t="s">
        <v>95</v>
      </c>
      <c r="C386" t="str">
        <f>INDEX(PDC!$F$1:$G$40,MATCH(URSSAF!D386,PDC!F:F,0),MATCH(PDC!$G$1,PDC!$F$1:$G$1,0))</f>
        <v>Hébergement médico-social et social et action sociale sans hébergement</v>
      </c>
      <c r="D386" t="s">
        <v>211</v>
      </c>
      <c r="E386" t="s">
        <v>256</v>
      </c>
      <c r="F386">
        <v>266</v>
      </c>
      <c r="G386">
        <v>7291</v>
      </c>
      <c r="J386" t="str">
        <f t="shared" si="60"/>
        <v xml:space="preserve">8408_Transports et entreposage </v>
      </c>
      <c r="K386" t="s">
        <v>117</v>
      </c>
      <c r="L386" t="str">
        <f>INDEX(PDC!$F$1:$G$40,MATCH(URSSAF!M386,PDC!F:F,0),MATCH(PDC!$G$1,PDC!$F$1:$G$1,0))</f>
        <v xml:space="preserve">Transports et entreposage </v>
      </c>
      <c r="M386" t="str">
        <f t="shared" si="62"/>
        <v>HZ</v>
      </c>
      <c r="N386" t="s">
        <v>242</v>
      </c>
      <c r="O386">
        <v>432</v>
      </c>
      <c r="P386">
        <v>11910</v>
      </c>
    </row>
    <row r="387" spans="1:16" x14ac:dyDescent="0.35">
      <c r="A387" t="str">
        <f t="shared" si="61"/>
        <v>73_Arts, spectacles et activités récréatives</v>
      </c>
      <c r="B387" t="s">
        <v>95</v>
      </c>
      <c r="C387" t="str">
        <f>INDEX(PDC!$F$1:$G$40,MATCH(URSSAF!D387,PDC!F:F,0),MATCH(PDC!$G$1,PDC!$F$1:$G$1,0))</f>
        <v>Arts, spectacles et activités récréatives</v>
      </c>
      <c r="D387" t="s">
        <v>212</v>
      </c>
      <c r="E387" t="s">
        <v>257</v>
      </c>
      <c r="F387">
        <v>598</v>
      </c>
      <c r="G387">
        <v>2853</v>
      </c>
      <c r="J387" t="str">
        <f t="shared" ref="J387:J450" si="63">K387&amp;"_"&amp;L387</f>
        <v>8408_Hébergement et restauration</v>
      </c>
      <c r="K387" t="s">
        <v>117</v>
      </c>
      <c r="L387" t="str">
        <f>INDEX(PDC!$F$1:$G$40,MATCH(URSSAF!M387,PDC!F:F,0),MATCH(PDC!$G$1,PDC!$F$1:$G$1,0))</f>
        <v>Hébergement et restauration</v>
      </c>
      <c r="M387" t="str">
        <f t="shared" si="62"/>
        <v>IZ</v>
      </c>
      <c r="N387" t="s">
        <v>243</v>
      </c>
      <c r="O387">
        <v>1254</v>
      </c>
      <c r="P387">
        <v>6978</v>
      </c>
    </row>
    <row r="388" spans="1:16" x14ac:dyDescent="0.35">
      <c r="A388" t="str">
        <f t="shared" ref="A388:A451" si="64">B388&amp;"_"&amp;C388</f>
        <v xml:space="preserve">73_Autres activités de services </v>
      </c>
      <c r="B388" t="s">
        <v>95</v>
      </c>
      <c r="C388" t="str">
        <f>INDEX(PDC!$F$1:$G$40,MATCH(URSSAF!D388,PDC!F:F,0),MATCH(PDC!$G$1,PDC!$F$1:$G$1,0))</f>
        <v xml:space="preserve">Autres activités de services </v>
      </c>
      <c r="D388" t="s">
        <v>213</v>
      </c>
      <c r="E388" t="s">
        <v>258</v>
      </c>
      <c r="F388">
        <v>901</v>
      </c>
      <c r="G388">
        <v>4033</v>
      </c>
      <c r="J388" t="str">
        <f t="shared" si="63"/>
        <v>8408_Edition, audiovisuel et diffusion</v>
      </c>
      <c r="K388" t="s">
        <v>117</v>
      </c>
      <c r="L388" t="str">
        <f>INDEX(PDC!$F$1:$G$40,MATCH(URSSAF!M388,PDC!F:F,0),MATCH(PDC!$G$1,PDC!$F$1:$G$1,0))</f>
        <v>Edition, audiovisuel et diffusion</v>
      </c>
      <c r="M388" t="str">
        <f t="shared" si="62"/>
        <v>JA</v>
      </c>
      <c r="N388" t="s">
        <v>244</v>
      </c>
      <c r="O388">
        <v>96</v>
      </c>
      <c r="P388">
        <v>1534</v>
      </c>
    </row>
    <row r="389" spans="1:16" x14ac:dyDescent="0.35">
      <c r="A389" t="str">
        <f t="shared" si="64"/>
        <v>74_Tous secteurs</v>
      </c>
      <c r="B389" t="s">
        <v>97</v>
      </c>
      <c r="C389" t="str">
        <f>INDEX(PDC!$F$1:$G$40,MATCH(URSSAF!D389,PDC!F:F,0),MATCH(PDC!$G$1,PDC!$F$1:$G$1,0))</f>
        <v>Tous secteurs</v>
      </c>
      <c r="D389" t="s">
        <v>71</v>
      </c>
      <c r="E389" t="s">
        <v>71</v>
      </c>
      <c r="F389">
        <v>25085</v>
      </c>
      <c r="G389">
        <v>207080</v>
      </c>
      <c r="J389" t="str">
        <f t="shared" si="63"/>
        <v>8408_Télécommunications</v>
      </c>
      <c r="K389" t="s">
        <v>117</v>
      </c>
      <c r="L389" t="str">
        <f>INDEX(PDC!$F$1:$G$40,MATCH(URSSAF!M389,PDC!F:F,0),MATCH(PDC!$G$1,PDC!$F$1:$G$1,0))</f>
        <v>Télécommunications</v>
      </c>
      <c r="M389" t="str">
        <f t="shared" ref="M389:M452" si="65">LEFT(N389,2)</f>
        <v>JB</v>
      </c>
      <c r="N389" t="s">
        <v>245</v>
      </c>
      <c r="O389">
        <v>23</v>
      </c>
      <c r="P389">
        <v>830</v>
      </c>
    </row>
    <row r="390" spans="1:16" x14ac:dyDescent="0.35">
      <c r="A390" t="str">
        <f t="shared" si="64"/>
        <v xml:space="preserve">74_Industries extractives </v>
      </c>
      <c r="B390" t="s">
        <v>97</v>
      </c>
      <c r="C390" t="str">
        <f>INDEX(PDC!$F$1:$G$40,MATCH(URSSAF!D390,PDC!F:F,0),MATCH(PDC!$G$1,PDC!$F$1:$G$1,0))</f>
        <v xml:space="preserve">Industries extractives </v>
      </c>
      <c r="D390" t="s">
        <v>180</v>
      </c>
      <c r="E390" t="s">
        <v>225</v>
      </c>
      <c r="F390">
        <v>37</v>
      </c>
      <c r="G390">
        <v>272</v>
      </c>
      <c r="J390" t="str">
        <f t="shared" si="63"/>
        <v>8408_Activités informatiques et services d'information</v>
      </c>
      <c r="K390" t="s">
        <v>117</v>
      </c>
      <c r="L390" t="str">
        <f>INDEX(PDC!$F$1:$G$40,MATCH(URSSAF!M390,PDC!F:F,0),MATCH(PDC!$G$1,PDC!$F$1:$G$1,0))</f>
        <v>Activités informatiques et services d'information</v>
      </c>
      <c r="M390" t="str">
        <f t="shared" si="65"/>
        <v>JC</v>
      </c>
      <c r="N390" t="s">
        <v>246</v>
      </c>
      <c r="O390">
        <v>136</v>
      </c>
      <c r="P390">
        <v>2292</v>
      </c>
    </row>
    <row r="391" spans="1:16" x14ac:dyDescent="0.35">
      <c r="A391" t="str">
        <f t="shared" si="64"/>
        <v>74_Fabrication de denrées alimentaires, de boissons et de produits à base de tabac</v>
      </c>
      <c r="B391" t="s">
        <v>97</v>
      </c>
      <c r="C391" t="str">
        <f>INDEX(PDC!$F$1:$G$40,MATCH(URSSAF!D391,PDC!F:F,0),MATCH(PDC!$G$1,PDC!$F$1:$G$1,0))</f>
        <v>Fabrication de denrées alimentaires, de boissons et de produits à base de tabac</v>
      </c>
      <c r="D391" t="s">
        <v>181</v>
      </c>
      <c r="E391" t="s">
        <v>226</v>
      </c>
      <c r="F391">
        <v>590</v>
      </c>
      <c r="G391">
        <v>6278</v>
      </c>
      <c r="J391" t="str">
        <f t="shared" si="63"/>
        <v>8408_Activités financières et d'assurance</v>
      </c>
      <c r="K391" t="s">
        <v>117</v>
      </c>
      <c r="L391" t="str">
        <f>INDEX(PDC!$F$1:$G$40,MATCH(URSSAF!M391,PDC!F:F,0),MATCH(PDC!$G$1,PDC!$F$1:$G$1,0))</f>
        <v>Activités financières et d'assurance</v>
      </c>
      <c r="M391" t="str">
        <f t="shared" si="65"/>
        <v>KZ</v>
      </c>
      <c r="N391" t="s">
        <v>247</v>
      </c>
      <c r="O391">
        <v>651</v>
      </c>
      <c r="P391">
        <v>4133</v>
      </c>
    </row>
    <row r="392" spans="1:16" x14ac:dyDescent="0.35">
      <c r="A392" t="str">
        <f t="shared" si="64"/>
        <v>74_Fabrication de textiles, industries de l'habillement, industrie du cuir et de la chaussure</v>
      </c>
      <c r="B392" t="s">
        <v>97</v>
      </c>
      <c r="C392" t="str">
        <f>INDEX(PDC!$F$1:$G$40,MATCH(URSSAF!D392,PDC!F:F,0),MATCH(PDC!$G$1,PDC!$F$1:$G$1,0))</f>
        <v>Fabrication de textiles, industries de l'habillement, industrie du cuir et de la chaussure</v>
      </c>
      <c r="D392" t="s">
        <v>182</v>
      </c>
      <c r="E392" t="s">
        <v>227</v>
      </c>
      <c r="F392">
        <v>35</v>
      </c>
      <c r="G392">
        <v>470</v>
      </c>
      <c r="J392" t="str">
        <f t="shared" si="63"/>
        <v>8408_Activités immobilières</v>
      </c>
      <c r="K392" t="s">
        <v>117</v>
      </c>
      <c r="L392" t="str">
        <f>INDEX(PDC!$F$1:$G$40,MATCH(URSSAF!M392,PDC!F:F,0),MATCH(PDC!$G$1,PDC!$F$1:$G$1,0))</f>
        <v>Activités immobilières</v>
      </c>
      <c r="M392" t="str">
        <f t="shared" si="65"/>
        <v>LZ</v>
      </c>
      <c r="N392" t="s">
        <v>248</v>
      </c>
      <c r="O392">
        <v>268</v>
      </c>
      <c r="P392">
        <v>1672</v>
      </c>
    </row>
    <row r="393" spans="1:16" x14ac:dyDescent="0.35">
      <c r="A393" t="str">
        <f t="shared" si="64"/>
        <v xml:space="preserve">74_Travail du bois, industries du papier et imprimerie </v>
      </c>
      <c r="B393" t="s">
        <v>97</v>
      </c>
      <c r="C393" t="str">
        <f>INDEX(PDC!$F$1:$G$40,MATCH(URSSAF!D393,PDC!F:F,0),MATCH(PDC!$G$1,PDC!$F$1:$G$1,0))</f>
        <v xml:space="preserve">Travail du bois, industries du papier et imprimerie </v>
      </c>
      <c r="D393" t="s">
        <v>183</v>
      </c>
      <c r="E393" t="s">
        <v>228</v>
      </c>
      <c r="F393">
        <v>132</v>
      </c>
      <c r="G393">
        <v>1241</v>
      </c>
      <c r="J393" t="str">
        <f t="shared" si="63"/>
        <v>8408_Activités juridiques, comptables, de gestion, d'architecture, d'ingénierie, de contrôle et d'analyses techniques</v>
      </c>
      <c r="K393" t="s">
        <v>117</v>
      </c>
      <c r="L393" t="str">
        <f>INDEX(PDC!$F$1:$G$40,MATCH(URSSAF!M393,PDC!F:F,0),MATCH(PDC!$G$1,PDC!$F$1:$G$1,0))</f>
        <v>Activités juridiques, comptables, de gestion, d'architecture, d'ingénierie, de contrôle et d'analyses techniques</v>
      </c>
      <c r="M393" t="str">
        <f t="shared" si="65"/>
        <v>MA</v>
      </c>
      <c r="N393" t="s">
        <v>249</v>
      </c>
      <c r="O393">
        <v>793</v>
      </c>
      <c r="P393">
        <v>5705</v>
      </c>
    </row>
    <row r="394" spans="1:16" x14ac:dyDescent="0.35">
      <c r="A394" t="str">
        <f t="shared" si="64"/>
        <v>74_Industrie chimique</v>
      </c>
      <c r="B394" t="s">
        <v>97</v>
      </c>
      <c r="C394" t="str">
        <f>INDEX(PDC!$F$1:$G$40,MATCH(URSSAF!D394,PDC!F:F,0),MATCH(PDC!$G$1,PDC!$F$1:$G$1,0))</f>
        <v>Industrie chimique</v>
      </c>
      <c r="D394" t="s">
        <v>184</v>
      </c>
      <c r="E394" t="s">
        <v>229</v>
      </c>
      <c r="F394">
        <v>21</v>
      </c>
      <c r="G394">
        <v>759</v>
      </c>
      <c r="J394" t="str">
        <f t="shared" si="63"/>
        <v>8408_Recherche-développement scientifique</v>
      </c>
      <c r="K394" t="s">
        <v>117</v>
      </c>
      <c r="L394" t="str">
        <f>INDEX(PDC!$F$1:$G$40,MATCH(URSSAF!M394,PDC!F:F,0),MATCH(PDC!$G$1,PDC!$F$1:$G$1,0))</f>
        <v>Recherche-développement scientifique</v>
      </c>
      <c r="M394" t="str">
        <f t="shared" si="65"/>
        <v>MB</v>
      </c>
      <c r="N394" t="s">
        <v>250</v>
      </c>
      <c r="O394">
        <v>35</v>
      </c>
      <c r="P394">
        <v>462</v>
      </c>
    </row>
    <row r="395" spans="1:16" x14ac:dyDescent="0.35">
      <c r="A395" t="str">
        <f t="shared" si="64"/>
        <v>74_Industrie pharmaceutique</v>
      </c>
      <c r="B395" t="s">
        <v>97</v>
      </c>
      <c r="C395" t="str">
        <f>INDEX(PDC!$F$1:$G$40,MATCH(URSSAF!D395,PDC!F:F,0),MATCH(PDC!$G$1,PDC!$F$1:$G$1,0))</f>
        <v>Industrie pharmaceutique</v>
      </c>
      <c r="D395" t="s">
        <v>185</v>
      </c>
      <c r="E395" t="s">
        <v>230</v>
      </c>
      <c r="F395">
        <v>7</v>
      </c>
      <c r="G395">
        <v>1263</v>
      </c>
      <c r="J395" t="str">
        <f t="shared" si="63"/>
        <v>8408_Autres activités spécialisées, scientifiques et techniques</v>
      </c>
      <c r="K395" t="s">
        <v>117</v>
      </c>
      <c r="L395" t="str">
        <f>INDEX(PDC!$F$1:$G$40,MATCH(URSSAF!M395,PDC!F:F,0),MATCH(PDC!$G$1,PDC!$F$1:$G$1,0))</f>
        <v>Autres activités spécialisées, scientifiques et techniques</v>
      </c>
      <c r="M395" t="str">
        <f t="shared" si="65"/>
        <v>MC</v>
      </c>
      <c r="N395" t="s">
        <v>251</v>
      </c>
      <c r="O395">
        <v>159</v>
      </c>
      <c r="P395">
        <v>1160</v>
      </c>
    </row>
    <row r="396" spans="1:16" x14ac:dyDescent="0.35">
      <c r="A396" t="str">
        <f t="shared" si="64"/>
        <v>74_Fabrication de produits en caoutchouc et en plastique ainsi que d'autres produits minéraux non métalliques</v>
      </c>
      <c r="B396" t="s">
        <v>97</v>
      </c>
      <c r="C396" t="str">
        <f>INDEX(PDC!$F$1:$G$40,MATCH(URSSAF!D396,PDC!F:F,0),MATCH(PDC!$G$1,PDC!$F$1:$G$1,0))</f>
        <v>Fabrication de produits en caoutchouc et en plastique ainsi que d'autres produits minéraux non métalliques</v>
      </c>
      <c r="D396" t="s">
        <v>186</v>
      </c>
      <c r="E396" t="s">
        <v>231</v>
      </c>
      <c r="F396">
        <v>126</v>
      </c>
      <c r="G396">
        <v>1856</v>
      </c>
      <c r="J396" t="str">
        <f t="shared" si="63"/>
        <v>8408_Activités de services administratifs et de soutien</v>
      </c>
      <c r="K396" t="s">
        <v>117</v>
      </c>
      <c r="L396" t="str">
        <f>INDEX(PDC!$F$1:$G$40,MATCH(URSSAF!M396,PDC!F:F,0),MATCH(PDC!$G$1,PDC!$F$1:$G$1,0))</f>
        <v>Activités de services administratifs et de soutien</v>
      </c>
      <c r="M396" t="str">
        <f t="shared" si="65"/>
        <v>NZ</v>
      </c>
      <c r="N396" t="s">
        <v>252</v>
      </c>
      <c r="O396">
        <v>945</v>
      </c>
      <c r="P396">
        <v>13304</v>
      </c>
    </row>
    <row r="397" spans="1:16" x14ac:dyDescent="0.35">
      <c r="A397" t="str">
        <f t="shared" si="64"/>
        <v>74_Métallurgie et fabrication de produits métalliques à l'exception des machines et des équipements</v>
      </c>
      <c r="B397" t="s">
        <v>97</v>
      </c>
      <c r="C397" t="str">
        <f>INDEX(PDC!$F$1:$G$40,MATCH(URSSAF!D397,PDC!F:F,0),MATCH(PDC!$G$1,PDC!$F$1:$G$1,0))</f>
        <v>Métallurgie et fabrication de produits métalliques à l'exception des machines et des équipements</v>
      </c>
      <c r="D397" t="s">
        <v>187</v>
      </c>
      <c r="E397" t="s">
        <v>232</v>
      </c>
      <c r="F397">
        <v>649</v>
      </c>
      <c r="G397">
        <v>13905</v>
      </c>
      <c r="J397" t="str">
        <f t="shared" si="63"/>
        <v>8408_Administration publique</v>
      </c>
      <c r="K397" t="s">
        <v>117</v>
      </c>
      <c r="L397" t="str">
        <f>INDEX(PDC!$F$1:$G$40,MATCH(URSSAF!M397,PDC!F:F,0),MATCH(PDC!$G$1,PDC!$F$1:$G$1,0))</f>
        <v>Administration publique</v>
      </c>
      <c r="M397" t="str">
        <f t="shared" si="65"/>
        <v>OZ</v>
      </c>
      <c r="N397" t="s">
        <v>253</v>
      </c>
      <c r="O397">
        <v>32</v>
      </c>
      <c r="P397">
        <v>2113</v>
      </c>
    </row>
    <row r="398" spans="1:16" x14ac:dyDescent="0.35">
      <c r="A398" t="str">
        <f t="shared" si="64"/>
        <v>74_Fabrication de produits informatiques, électroniques et optiques</v>
      </c>
      <c r="B398" t="s">
        <v>97</v>
      </c>
      <c r="C398" t="str">
        <f>INDEX(PDC!$F$1:$G$40,MATCH(URSSAF!D398,PDC!F:F,0),MATCH(PDC!$G$1,PDC!$F$1:$G$1,0))</f>
        <v>Fabrication de produits informatiques, électroniques et optiques</v>
      </c>
      <c r="D398" t="s">
        <v>188</v>
      </c>
      <c r="E398" t="s">
        <v>233</v>
      </c>
      <c r="F398">
        <v>40</v>
      </c>
      <c r="G398">
        <v>1512</v>
      </c>
      <c r="J398" t="str">
        <f t="shared" si="63"/>
        <v>8408_Enseignement</v>
      </c>
      <c r="K398" t="s">
        <v>117</v>
      </c>
      <c r="L398" t="str">
        <f>INDEX(PDC!$F$1:$G$40,MATCH(URSSAF!M398,PDC!F:F,0),MATCH(PDC!$G$1,PDC!$F$1:$G$1,0))</f>
        <v>Enseignement</v>
      </c>
      <c r="M398" t="str">
        <f t="shared" si="65"/>
        <v>PZ</v>
      </c>
      <c r="N398" t="s">
        <v>254</v>
      </c>
      <c r="O398">
        <v>269</v>
      </c>
      <c r="P398">
        <v>2566</v>
      </c>
    </row>
    <row r="399" spans="1:16" x14ac:dyDescent="0.35">
      <c r="A399" t="str">
        <f t="shared" si="64"/>
        <v>74_Fabrication d'équipements électriques</v>
      </c>
      <c r="B399" t="s">
        <v>97</v>
      </c>
      <c r="C399" t="str">
        <f>INDEX(PDC!$F$1:$G$40,MATCH(URSSAF!D399,PDC!F:F,0),MATCH(PDC!$G$1,PDC!$F$1:$G$1,0))</f>
        <v>Fabrication d'équipements électriques</v>
      </c>
      <c r="D399" t="s">
        <v>189</v>
      </c>
      <c r="E399" t="s">
        <v>234</v>
      </c>
      <c r="F399">
        <v>40</v>
      </c>
      <c r="G399">
        <v>2122</v>
      </c>
      <c r="J399" t="str">
        <f t="shared" si="63"/>
        <v>8408_Activités pour la santé humaine</v>
      </c>
      <c r="K399" t="s">
        <v>117</v>
      </c>
      <c r="L399" t="str">
        <f>INDEX(PDC!$F$1:$G$40,MATCH(URSSAF!M399,PDC!F:F,0),MATCH(PDC!$G$1,PDC!$F$1:$G$1,0))</f>
        <v>Activités pour la santé humaine</v>
      </c>
      <c r="M399" t="str">
        <f t="shared" si="65"/>
        <v>QA</v>
      </c>
      <c r="N399" t="s">
        <v>255</v>
      </c>
      <c r="O399">
        <v>536</v>
      </c>
      <c r="P399">
        <v>5954</v>
      </c>
    </row>
    <row r="400" spans="1:16" x14ac:dyDescent="0.35">
      <c r="A400" t="str">
        <f t="shared" si="64"/>
        <v>74_Fabrication de machines et équipements n.c.a.</v>
      </c>
      <c r="B400" t="s">
        <v>97</v>
      </c>
      <c r="C400" t="str">
        <f>INDEX(PDC!$F$1:$G$40,MATCH(URSSAF!D400,PDC!F:F,0),MATCH(PDC!$G$1,PDC!$F$1:$G$1,0))</f>
        <v>Fabrication de machines et équipements n.c.a.</v>
      </c>
      <c r="D400" t="s">
        <v>190</v>
      </c>
      <c r="E400" t="s">
        <v>235</v>
      </c>
      <c r="F400">
        <v>84</v>
      </c>
      <c r="G400">
        <v>6856</v>
      </c>
      <c r="J400" t="str">
        <f t="shared" si="63"/>
        <v>8408_Hébergement médico-social et social et action sociale sans hébergement</v>
      </c>
      <c r="K400" t="s">
        <v>117</v>
      </c>
      <c r="L400" t="str">
        <f>INDEX(PDC!$F$1:$G$40,MATCH(URSSAF!M400,PDC!F:F,0),MATCH(PDC!$G$1,PDC!$F$1:$G$1,0))</f>
        <v>Hébergement médico-social et social et action sociale sans hébergement</v>
      </c>
      <c r="M400" t="str">
        <f t="shared" si="65"/>
        <v>QB</v>
      </c>
      <c r="N400" t="s">
        <v>256</v>
      </c>
      <c r="O400">
        <v>295</v>
      </c>
      <c r="P400">
        <v>7864</v>
      </c>
    </row>
    <row r="401" spans="1:16" x14ac:dyDescent="0.35">
      <c r="A401" t="str">
        <f t="shared" si="64"/>
        <v>74_Fabrication de matériels de transport</v>
      </c>
      <c r="B401" t="s">
        <v>97</v>
      </c>
      <c r="C401" t="str">
        <f>INDEX(PDC!$F$1:$G$40,MATCH(URSSAF!D401,PDC!F:F,0),MATCH(PDC!$G$1,PDC!$F$1:$G$1,0))</f>
        <v>Fabrication de matériels de transport</v>
      </c>
      <c r="D401" t="s">
        <v>191</v>
      </c>
      <c r="E401" t="s">
        <v>236</v>
      </c>
      <c r="F401">
        <v>22</v>
      </c>
      <c r="G401">
        <v>1509</v>
      </c>
      <c r="J401" t="str">
        <f t="shared" si="63"/>
        <v>8408_Arts, spectacles et activités récréatives</v>
      </c>
      <c r="K401" t="s">
        <v>117</v>
      </c>
      <c r="L401" t="str">
        <f>INDEX(PDC!$F$1:$G$40,MATCH(URSSAF!M401,PDC!F:F,0),MATCH(PDC!$G$1,PDC!$F$1:$G$1,0))</f>
        <v>Arts, spectacles et activités récréatives</v>
      </c>
      <c r="M401" t="str">
        <f t="shared" si="65"/>
        <v>RZ</v>
      </c>
      <c r="N401" t="s">
        <v>257</v>
      </c>
      <c r="O401">
        <v>556</v>
      </c>
      <c r="P401">
        <v>2279</v>
      </c>
    </row>
    <row r="402" spans="1:16" x14ac:dyDescent="0.35">
      <c r="A402" t="str">
        <f t="shared" si="64"/>
        <v>74_Autres industries manufacturières ; réparation et installation de machines et d'équipements</v>
      </c>
      <c r="B402" t="s">
        <v>97</v>
      </c>
      <c r="C402" t="str">
        <f>INDEX(PDC!$F$1:$G$40,MATCH(URSSAF!D402,PDC!F:F,0),MATCH(PDC!$G$1,PDC!$F$1:$G$1,0))</f>
        <v>Autres industries manufacturières ; réparation et installation de machines et d'équipements</v>
      </c>
      <c r="D402" t="s">
        <v>192</v>
      </c>
      <c r="E402" t="s">
        <v>237</v>
      </c>
      <c r="F402">
        <v>317</v>
      </c>
      <c r="G402">
        <v>4787</v>
      </c>
      <c r="J402" t="str">
        <f t="shared" si="63"/>
        <v xml:space="preserve">8408_Autres activités de services </v>
      </c>
      <c r="K402" t="s">
        <v>117</v>
      </c>
      <c r="L402" t="str">
        <f>INDEX(PDC!$F$1:$G$40,MATCH(URSSAF!M402,PDC!F:F,0),MATCH(PDC!$G$1,PDC!$F$1:$G$1,0))</f>
        <v xml:space="preserve">Autres activités de services </v>
      </c>
      <c r="M402" t="str">
        <f t="shared" si="65"/>
        <v>SZ</v>
      </c>
      <c r="N402" t="s">
        <v>258</v>
      </c>
      <c r="O402">
        <v>923</v>
      </c>
      <c r="P402">
        <v>3362</v>
      </c>
    </row>
    <row r="403" spans="1:16" x14ac:dyDescent="0.35">
      <c r="A403" t="str">
        <f t="shared" si="64"/>
        <v>74_Production et distribution d'électricité, de gaz, de vapeur et d'air conditionné</v>
      </c>
      <c r="B403" t="s">
        <v>97</v>
      </c>
      <c r="C403" t="str">
        <f>INDEX(PDC!$F$1:$G$40,MATCH(URSSAF!D403,PDC!F:F,0),MATCH(PDC!$G$1,PDC!$F$1:$G$1,0))</f>
        <v>Production et distribution d'électricité, de gaz, de vapeur et d'air conditionné</v>
      </c>
      <c r="D403" t="s">
        <v>193</v>
      </c>
      <c r="E403" t="s">
        <v>238</v>
      </c>
      <c r="F403">
        <v>49</v>
      </c>
      <c r="G403">
        <v>1070</v>
      </c>
      <c r="J403" t="str">
        <f t="shared" si="63"/>
        <v>8409_Tous secteurs</v>
      </c>
      <c r="K403" t="s">
        <v>119</v>
      </c>
      <c r="L403" t="str">
        <f>INDEX(PDC!$F$1:$G$40,MATCH(URSSAF!M403,PDC!F:F,0),MATCH(PDC!$G$1,PDC!$F$1:$G$1,0))</f>
        <v>Tous secteurs</v>
      </c>
      <c r="M403" t="s">
        <v>71</v>
      </c>
      <c r="N403" t="s">
        <v>71</v>
      </c>
      <c r="O403">
        <v>17984</v>
      </c>
      <c r="P403">
        <v>194975</v>
      </c>
    </row>
    <row r="404" spans="1:16" x14ac:dyDescent="0.35">
      <c r="A404" t="str">
        <f t="shared" si="64"/>
        <v>74_Production et distribution d'eau ; assainissement, gestion des déchets et dépollution</v>
      </c>
      <c r="B404" t="s">
        <v>97</v>
      </c>
      <c r="C404" t="str">
        <f>INDEX(PDC!$F$1:$G$40,MATCH(URSSAF!D404,PDC!F:F,0),MATCH(PDC!$G$1,PDC!$F$1:$G$1,0))</f>
        <v>Production et distribution d'eau ; assainissement, gestion des déchets et dépollution</v>
      </c>
      <c r="D404" t="s">
        <v>194</v>
      </c>
      <c r="E404" t="s">
        <v>239</v>
      </c>
      <c r="F404">
        <v>73</v>
      </c>
      <c r="G404">
        <v>930</v>
      </c>
      <c r="J404" t="str">
        <f t="shared" si="63"/>
        <v xml:space="preserve">8409_Industries extractives </v>
      </c>
      <c r="K404" t="s">
        <v>119</v>
      </c>
      <c r="L404" t="str">
        <f>INDEX(PDC!$F$1:$G$40,MATCH(URSSAF!M404,PDC!F:F,0),MATCH(PDC!$G$1,PDC!$F$1:$G$1,0))</f>
        <v xml:space="preserve">Industries extractives </v>
      </c>
      <c r="M404" t="str">
        <f t="shared" si="65"/>
        <v>BZ</v>
      </c>
      <c r="N404" t="s">
        <v>225</v>
      </c>
      <c r="O404">
        <v>16</v>
      </c>
      <c r="P404">
        <v>88</v>
      </c>
    </row>
    <row r="405" spans="1:16" x14ac:dyDescent="0.35">
      <c r="A405" t="str">
        <f t="shared" si="64"/>
        <v xml:space="preserve">74_Construction </v>
      </c>
      <c r="B405" t="s">
        <v>97</v>
      </c>
      <c r="C405" t="str">
        <f>INDEX(PDC!$F$1:$G$40,MATCH(URSSAF!D405,PDC!F:F,0),MATCH(PDC!$G$1,PDC!$F$1:$G$1,0))</f>
        <v xml:space="preserve">Construction </v>
      </c>
      <c r="D405" t="s">
        <v>195</v>
      </c>
      <c r="E405" t="s">
        <v>240</v>
      </c>
      <c r="F405">
        <v>3155</v>
      </c>
      <c r="G405">
        <v>17596</v>
      </c>
      <c r="J405" t="str">
        <f t="shared" si="63"/>
        <v>8409_Fabrication de denrées alimentaires, de boissons et de produits à base de tabac</v>
      </c>
      <c r="K405" t="s">
        <v>119</v>
      </c>
      <c r="L405" t="str">
        <f>INDEX(PDC!$F$1:$G$40,MATCH(URSSAF!M405,PDC!F:F,0),MATCH(PDC!$G$1,PDC!$F$1:$G$1,0))</f>
        <v>Fabrication de denrées alimentaires, de boissons et de produits à base de tabac</v>
      </c>
      <c r="M405" t="str">
        <f t="shared" si="65"/>
        <v>CA</v>
      </c>
      <c r="N405" t="s">
        <v>226</v>
      </c>
      <c r="O405">
        <v>327</v>
      </c>
      <c r="P405">
        <v>2065</v>
      </c>
    </row>
    <row r="406" spans="1:16" x14ac:dyDescent="0.35">
      <c r="A406" t="str">
        <f t="shared" si="64"/>
        <v>74_Commerce ; réparation d'automobiles et de motocycles</v>
      </c>
      <c r="B406" t="s">
        <v>97</v>
      </c>
      <c r="C406" t="str">
        <f>INDEX(PDC!$F$1:$G$40,MATCH(URSSAF!D406,PDC!F:F,0),MATCH(PDC!$G$1,PDC!$F$1:$G$1,0))</f>
        <v>Commerce ; réparation d'automobiles et de motocycles</v>
      </c>
      <c r="D406" t="s">
        <v>196</v>
      </c>
      <c r="E406" t="s">
        <v>241</v>
      </c>
      <c r="F406">
        <v>5706</v>
      </c>
      <c r="G406">
        <v>40312</v>
      </c>
      <c r="J406" t="str">
        <f t="shared" si="63"/>
        <v>8409_Fabrication de textiles, industries de l'habillement, industrie du cuir et de la chaussure</v>
      </c>
      <c r="K406" t="s">
        <v>119</v>
      </c>
      <c r="L406" t="str">
        <f>INDEX(PDC!$F$1:$G$40,MATCH(URSSAF!M406,PDC!F:F,0),MATCH(PDC!$G$1,PDC!$F$1:$G$1,0))</f>
        <v>Fabrication de textiles, industries de l'habillement, industrie du cuir et de la chaussure</v>
      </c>
      <c r="M406" t="str">
        <f t="shared" si="65"/>
        <v>CB</v>
      </c>
      <c r="N406" t="s">
        <v>227</v>
      </c>
      <c r="O406">
        <v>19</v>
      </c>
      <c r="P406">
        <v>86</v>
      </c>
    </row>
    <row r="407" spans="1:16" x14ac:dyDescent="0.35">
      <c r="A407" t="str">
        <f t="shared" si="64"/>
        <v xml:space="preserve">74_Transports et entreposage </v>
      </c>
      <c r="B407" t="s">
        <v>97</v>
      </c>
      <c r="C407" t="str">
        <f>INDEX(PDC!$F$1:$G$40,MATCH(URSSAF!D407,PDC!F:F,0),MATCH(PDC!$G$1,PDC!$F$1:$G$1,0))</f>
        <v xml:space="preserve">Transports et entreposage </v>
      </c>
      <c r="D407" t="s">
        <v>197</v>
      </c>
      <c r="E407" t="s">
        <v>242</v>
      </c>
      <c r="F407">
        <v>649</v>
      </c>
      <c r="G407">
        <v>11601</v>
      </c>
      <c r="J407" t="str">
        <f t="shared" si="63"/>
        <v xml:space="preserve">8409_Travail du bois, industries du papier et imprimerie </v>
      </c>
      <c r="K407" t="s">
        <v>119</v>
      </c>
      <c r="L407" t="str">
        <f>INDEX(PDC!$F$1:$G$40,MATCH(URSSAF!M407,PDC!F:F,0),MATCH(PDC!$G$1,PDC!$F$1:$G$1,0))</f>
        <v xml:space="preserve">Travail du bois, industries du papier et imprimerie </v>
      </c>
      <c r="M407" t="str">
        <f t="shared" si="65"/>
        <v>CC</v>
      </c>
      <c r="N407" t="s">
        <v>228</v>
      </c>
      <c r="O407">
        <v>111</v>
      </c>
      <c r="P407">
        <v>1514</v>
      </c>
    </row>
    <row r="408" spans="1:16" x14ac:dyDescent="0.35">
      <c r="A408" t="str">
        <f t="shared" si="64"/>
        <v>74_Hébergement et restauration</v>
      </c>
      <c r="B408" t="s">
        <v>97</v>
      </c>
      <c r="C408" t="str">
        <f>INDEX(PDC!$F$1:$G$40,MATCH(URSSAF!D408,PDC!F:F,0),MATCH(PDC!$G$1,PDC!$F$1:$G$1,0))</f>
        <v>Hébergement et restauration</v>
      </c>
      <c r="D408" t="s">
        <v>198</v>
      </c>
      <c r="E408" t="s">
        <v>243</v>
      </c>
      <c r="F408">
        <v>3255</v>
      </c>
      <c r="G408">
        <v>19942</v>
      </c>
      <c r="J408" t="str">
        <f t="shared" si="63"/>
        <v>8409_Cokéfaction et raffinage</v>
      </c>
      <c r="K408" t="s">
        <v>119</v>
      </c>
      <c r="L408" t="str">
        <f>INDEX(PDC!$F$1:$G$40,MATCH(URSSAF!M408,PDC!F:F,0),MATCH(PDC!$G$1,PDC!$F$1:$G$1,0))</f>
        <v>Cokéfaction et raffinage</v>
      </c>
      <c r="M408" t="str">
        <f t="shared" si="65"/>
        <v>CD</v>
      </c>
      <c r="N408" t="s">
        <v>259</v>
      </c>
      <c r="O408">
        <v>1</v>
      </c>
      <c r="P408">
        <v>95</v>
      </c>
    </row>
    <row r="409" spans="1:16" x14ac:dyDescent="0.35">
      <c r="A409" t="str">
        <f t="shared" si="64"/>
        <v>74_Edition, audiovisuel et diffusion</v>
      </c>
      <c r="B409" t="s">
        <v>97</v>
      </c>
      <c r="C409" t="str">
        <f>INDEX(PDC!$F$1:$G$40,MATCH(URSSAF!D409,PDC!F:F,0),MATCH(PDC!$G$1,PDC!$F$1:$G$1,0))</f>
        <v>Edition, audiovisuel et diffusion</v>
      </c>
      <c r="D409" t="s">
        <v>199</v>
      </c>
      <c r="E409" t="s">
        <v>244</v>
      </c>
      <c r="F409">
        <v>154</v>
      </c>
      <c r="G409">
        <v>1394</v>
      </c>
      <c r="J409" t="str">
        <f t="shared" si="63"/>
        <v>8409_Industrie chimique</v>
      </c>
      <c r="K409" t="s">
        <v>119</v>
      </c>
      <c r="L409" t="str">
        <f>INDEX(PDC!$F$1:$G$40,MATCH(URSSAF!M409,PDC!F:F,0),MATCH(PDC!$G$1,PDC!$F$1:$G$1,0))</f>
        <v>Industrie chimique</v>
      </c>
      <c r="M409" t="str">
        <f t="shared" si="65"/>
        <v>CE</v>
      </c>
      <c r="N409" t="s">
        <v>229</v>
      </c>
      <c r="O409">
        <v>25</v>
      </c>
      <c r="P409">
        <v>1373</v>
      </c>
    </row>
    <row r="410" spans="1:16" x14ac:dyDescent="0.35">
      <c r="A410" t="str">
        <f t="shared" si="64"/>
        <v>74_Télécommunications</v>
      </c>
      <c r="B410" t="s">
        <v>97</v>
      </c>
      <c r="C410" t="str">
        <f>INDEX(PDC!$F$1:$G$40,MATCH(URSSAF!D410,PDC!F:F,0),MATCH(PDC!$G$1,PDC!$F$1:$G$1,0))</f>
        <v>Télécommunications</v>
      </c>
      <c r="D410" t="s">
        <v>200</v>
      </c>
      <c r="E410" t="s">
        <v>245</v>
      </c>
      <c r="F410">
        <v>34</v>
      </c>
      <c r="G410">
        <v>691</v>
      </c>
      <c r="J410" t="str">
        <f t="shared" si="63"/>
        <v>8409_Industrie pharmaceutique</v>
      </c>
      <c r="K410" t="s">
        <v>119</v>
      </c>
      <c r="L410" t="str">
        <f>INDEX(PDC!$F$1:$G$40,MATCH(URSSAF!M410,PDC!F:F,0),MATCH(PDC!$G$1,PDC!$F$1:$G$1,0))</f>
        <v>Industrie pharmaceutique</v>
      </c>
      <c r="M410" t="str">
        <f t="shared" si="65"/>
        <v>CF</v>
      </c>
      <c r="N410" t="s">
        <v>230</v>
      </c>
      <c r="O410">
        <v>4</v>
      </c>
      <c r="P410">
        <v>144</v>
      </c>
    </row>
    <row r="411" spans="1:16" x14ac:dyDescent="0.35">
      <c r="A411" t="str">
        <f t="shared" si="64"/>
        <v>74_Activités informatiques et services d'information</v>
      </c>
      <c r="B411" t="s">
        <v>97</v>
      </c>
      <c r="C411" t="str">
        <f>INDEX(PDC!$F$1:$G$40,MATCH(URSSAF!D411,PDC!F:F,0),MATCH(PDC!$G$1,PDC!$F$1:$G$1,0))</f>
        <v>Activités informatiques et services d'information</v>
      </c>
      <c r="D411" t="s">
        <v>201</v>
      </c>
      <c r="E411" t="s">
        <v>246</v>
      </c>
      <c r="F411">
        <v>167</v>
      </c>
      <c r="G411">
        <v>1096</v>
      </c>
      <c r="J411" t="str">
        <f t="shared" si="63"/>
        <v>8409_Fabrication de produits en caoutchouc et en plastique ainsi que d'autres produits minéraux non métalliques</v>
      </c>
      <c r="K411" t="s">
        <v>119</v>
      </c>
      <c r="L411" t="str">
        <f>INDEX(PDC!$F$1:$G$40,MATCH(URSSAF!M411,PDC!F:F,0),MATCH(PDC!$G$1,PDC!$F$1:$G$1,0))</f>
        <v>Fabrication de produits en caoutchouc et en plastique ainsi que d'autres produits minéraux non métalliques</v>
      </c>
      <c r="M411" t="str">
        <f t="shared" si="65"/>
        <v>CG</v>
      </c>
      <c r="N411" t="s">
        <v>231</v>
      </c>
      <c r="O411">
        <v>83</v>
      </c>
      <c r="P411">
        <v>924</v>
      </c>
    </row>
    <row r="412" spans="1:16" x14ac:dyDescent="0.35">
      <c r="A412" t="str">
        <f t="shared" si="64"/>
        <v>74_Activités financières et d'assurance</v>
      </c>
      <c r="B412" t="s">
        <v>97</v>
      </c>
      <c r="C412" t="str">
        <f>INDEX(PDC!$F$1:$G$40,MATCH(URSSAF!D412,PDC!F:F,0),MATCH(PDC!$G$1,PDC!$F$1:$G$1,0))</f>
        <v>Activités financières et d'assurance</v>
      </c>
      <c r="D412" t="s">
        <v>202</v>
      </c>
      <c r="E412" t="s">
        <v>247</v>
      </c>
      <c r="F412">
        <v>1168</v>
      </c>
      <c r="G412">
        <v>5654</v>
      </c>
      <c r="J412" t="str">
        <f t="shared" si="63"/>
        <v>8409_Métallurgie et fabrication de produits métalliques à l'exception des machines et des équipements</v>
      </c>
      <c r="K412" t="s">
        <v>119</v>
      </c>
      <c r="L412" t="str">
        <f>INDEX(PDC!$F$1:$G$40,MATCH(URSSAF!M412,PDC!F:F,0),MATCH(PDC!$G$1,PDC!$F$1:$G$1,0))</f>
        <v>Métallurgie et fabrication de produits métalliques à l'exception des machines et des équipements</v>
      </c>
      <c r="M412" t="str">
        <f t="shared" si="65"/>
        <v>CH</v>
      </c>
      <c r="N412" t="s">
        <v>232</v>
      </c>
      <c r="O412">
        <v>179</v>
      </c>
      <c r="P412">
        <v>4351</v>
      </c>
    </row>
    <row r="413" spans="1:16" x14ac:dyDescent="0.35">
      <c r="A413" t="str">
        <f t="shared" si="64"/>
        <v>74_Activités immobilières</v>
      </c>
      <c r="B413" t="s">
        <v>97</v>
      </c>
      <c r="C413" t="str">
        <f>INDEX(PDC!$F$1:$G$40,MATCH(URSSAF!D413,PDC!F:F,0),MATCH(PDC!$G$1,PDC!$F$1:$G$1,0))</f>
        <v>Activités immobilières</v>
      </c>
      <c r="D413" t="s">
        <v>203</v>
      </c>
      <c r="E413" t="s">
        <v>248</v>
      </c>
      <c r="F413">
        <v>869</v>
      </c>
      <c r="G413">
        <v>3477</v>
      </c>
      <c r="J413" t="str">
        <f t="shared" si="63"/>
        <v>8409_Fabrication de produits informatiques, électroniques et optiques</v>
      </c>
      <c r="K413" t="s">
        <v>119</v>
      </c>
      <c r="L413" t="str">
        <f>INDEX(PDC!$F$1:$G$40,MATCH(URSSAF!M413,PDC!F:F,0),MATCH(PDC!$G$1,PDC!$F$1:$G$1,0))</f>
        <v>Fabrication de produits informatiques, électroniques et optiques</v>
      </c>
      <c r="M413" t="str">
        <f t="shared" si="65"/>
        <v>CI</v>
      </c>
      <c r="N413" t="s">
        <v>233</v>
      </c>
      <c r="O413">
        <v>78</v>
      </c>
      <c r="P413">
        <v>10575</v>
      </c>
    </row>
    <row r="414" spans="1:16" x14ac:dyDescent="0.35">
      <c r="A414" t="str">
        <f t="shared" si="64"/>
        <v>74_Activités juridiques, comptables, de gestion, d'architecture, d'ingénierie, de contrôle et d'analyses techniques</v>
      </c>
      <c r="B414" t="s">
        <v>97</v>
      </c>
      <c r="C414" t="str">
        <f>INDEX(PDC!$F$1:$G$40,MATCH(URSSAF!D414,PDC!F:F,0),MATCH(PDC!$G$1,PDC!$F$1:$G$1,0))</f>
        <v>Activités juridiques, comptables, de gestion, d'architecture, d'ingénierie, de contrôle et d'analyses techniques</v>
      </c>
      <c r="D414" t="s">
        <v>204</v>
      </c>
      <c r="E414" t="s">
        <v>249</v>
      </c>
      <c r="F414">
        <v>1491</v>
      </c>
      <c r="G414">
        <v>8579</v>
      </c>
      <c r="J414" t="str">
        <f t="shared" si="63"/>
        <v>8409_Fabrication d'équipements électriques</v>
      </c>
      <c r="K414" t="s">
        <v>119</v>
      </c>
      <c r="L414" t="str">
        <f>INDEX(PDC!$F$1:$G$40,MATCH(URSSAF!M414,PDC!F:F,0),MATCH(PDC!$G$1,PDC!$F$1:$G$1,0))</f>
        <v>Fabrication d'équipements électriques</v>
      </c>
      <c r="M414" t="str">
        <f t="shared" si="65"/>
        <v>CJ</v>
      </c>
      <c r="N414" t="s">
        <v>234</v>
      </c>
      <c r="O414">
        <v>57</v>
      </c>
      <c r="P414">
        <v>5926</v>
      </c>
    </row>
    <row r="415" spans="1:16" x14ac:dyDescent="0.35">
      <c r="A415" t="str">
        <f t="shared" si="64"/>
        <v>74_Recherche-développement scientifique</v>
      </c>
      <c r="B415" t="s">
        <v>97</v>
      </c>
      <c r="C415" t="str">
        <f>INDEX(PDC!$F$1:$G$40,MATCH(URSSAF!D415,PDC!F:F,0),MATCH(PDC!$G$1,PDC!$F$1:$G$1,0))</f>
        <v>Recherche-développement scientifique</v>
      </c>
      <c r="D415" t="s">
        <v>205</v>
      </c>
      <c r="E415" t="s">
        <v>250</v>
      </c>
      <c r="F415">
        <v>22</v>
      </c>
      <c r="G415">
        <v>230</v>
      </c>
      <c r="J415" t="str">
        <f t="shared" si="63"/>
        <v>8409_Fabrication de machines et équipements n.c.a.</v>
      </c>
      <c r="K415" t="s">
        <v>119</v>
      </c>
      <c r="L415" t="str">
        <f>INDEX(PDC!$F$1:$G$40,MATCH(URSSAF!M415,PDC!F:F,0),MATCH(PDC!$G$1,PDC!$F$1:$G$1,0))</f>
        <v>Fabrication de machines et équipements n.c.a.</v>
      </c>
      <c r="M415" t="str">
        <f t="shared" si="65"/>
        <v>CK</v>
      </c>
      <c r="N415" t="s">
        <v>235</v>
      </c>
      <c r="O415">
        <v>65</v>
      </c>
      <c r="P415">
        <v>5108</v>
      </c>
    </row>
    <row r="416" spans="1:16" x14ac:dyDescent="0.35">
      <c r="A416" t="str">
        <f t="shared" si="64"/>
        <v>74_Autres activités spécialisées, scientifiques et techniques</v>
      </c>
      <c r="B416" t="s">
        <v>97</v>
      </c>
      <c r="C416" t="str">
        <f>INDEX(PDC!$F$1:$G$40,MATCH(URSSAF!D416,PDC!F:F,0),MATCH(PDC!$G$1,PDC!$F$1:$G$1,0))</f>
        <v>Autres activités spécialisées, scientifiques et techniques</v>
      </c>
      <c r="D416" t="s">
        <v>206</v>
      </c>
      <c r="E416" t="s">
        <v>251</v>
      </c>
      <c r="F416">
        <v>327</v>
      </c>
      <c r="G416">
        <v>1693</v>
      </c>
      <c r="J416" t="str">
        <f t="shared" si="63"/>
        <v>8409_Fabrication de matériels de transport</v>
      </c>
      <c r="K416" t="s">
        <v>119</v>
      </c>
      <c r="L416" t="str">
        <f>INDEX(PDC!$F$1:$G$40,MATCH(URSSAF!M416,PDC!F:F,0),MATCH(PDC!$G$1,PDC!$F$1:$G$1,0))</f>
        <v>Fabrication de matériels de transport</v>
      </c>
      <c r="M416" t="str">
        <f t="shared" si="65"/>
        <v>CL</v>
      </c>
      <c r="N416" t="s">
        <v>236</v>
      </c>
      <c r="O416">
        <v>14</v>
      </c>
      <c r="P416">
        <v>113</v>
      </c>
    </row>
    <row r="417" spans="1:16" x14ac:dyDescent="0.35">
      <c r="A417" t="str">
        <f t="shared" si="64"/>
        <v>74_Activités de services administratifs et de soutien</v>
      </c>
      <c r="B417" t="s">
        <v>97</v>
      </c>
      <c r="C417" t="str">
        <f>INDEX(PDC!$F$1:$G$40,MATCH(URSSAF!D417,PDC!F:F,0),MATCH(PDC!$G$1,PDC!$F$1:$G$1,0))</f>
        <v>Activités de services administratifs et de soutien</v>
      </c>
      <c r="D417" t="s">
        <v>207</v>
      </c>
      <c r="E417" t="s">
        <v>252</v>
      </c>
      <c r="F417">
        <v>1992</v>
      </c>
      <c r="G417">
        <v>19779</v>
      </c>
      <c r="J417" t="str">
        <f t="shared" si="63"/>
        <v>8409_Autres industries manufacturières ; réparation et installation de machines et d'équipements</v>
      </c>
      <c r="K417" t="s">
        <v>119</v>
      </c>
      <c r="L417" t="str">
        <f>INDEX(PDC!$F$1:$G$40,MATCH(URSSAF!M417,PDC!F:F,0),MATCH(PDC!$G$1,PDC!$F$1:$G$1,0))</f>
        <v>Autres industries manufacturières ; réparation et installation de machines et d'équipements</v>
      </c>
      <c r="M417" t="str">
        <f t="shared" si="65"/>
        <v>CM</v>
      </c>
      <c r="N417" t="s">
        <v>237</v>
      </c>
      <c r="O417">
        <v>249</v>
      </c>
      <c r="P417">
        <v>5112</v>
      </c>
    </row>
    <row r="418" spans="1:16" x14ac:dyDescent="0.35">
      <c r="A418" t="str">
        <f t="shared" si="64"/>
        <v>74_Administration publique</v>
      </c>
      <c r="B418" t="s">
        <v>97</v>
      </c>
      <c r="C418" t="str">
        <f>INDEX(PDC!$F$1:$G$40,MATCH(URSSAF!D418,PDC!F:F,0),MATCH(PDC!$G$1,PDC!$F$1:$G$1,0))</f>
        <v>Administration publique</v>
      </c>
      <c r="D418" t="s">
        <v>208</v>
      </c>
      <c r="E418" t="s">
        <v>253</v>
      </c>
      <c r="F418">
        <v>27</v>
      </c>
      <c r="G418">
        <v>1389</v>
      </c>
      <c r="J418" t="str">
        <f t="shared" si="63"/>
        <v>8409_Production et distribution d'électricité, de gaz, de vapeur et d'air conditionné</v>
      </c>
      <c r="K418" t="s">
        <v>119</v>
      </c>
      <c r="L418" t="str">
        <f>INDEX(PDC!$F$1:$G$40,MATCH(URSSAF!M418,PDC!F:F,0),MATCH(PDC!$G$1,PDC!$F$1:$G$1,0))</f>
        <v>Production et distribution d'électricité, de gaz, de vapeur et d'air conditionné</v>
      </c>
      <c r="M418" t="str">
        <f t="shared" si="65"/>
        <v>DZ</v>
      </c>
      <c r="N418" t="s">
        <v>238</v>
      </c>
      <c r="O418">
        <v>57</v>
      </c>
      <c r="P418">
        <v>3053</v>
      </c>
    </row>
    <row r="419" spans="1:16" x14ac:dyDescent="0.35">
      <c r="A419" t="str">
        <f t="shared" si="64"/>
        <v>74_Enseignement</v>
      </c>
      <c r="B419" t="s">
        <v>97</v>
      </c>
      <c r="C419" t="str">
        <f>INDEX(PDC!$F$1:$G$40,MATCH(URSSAF!D419,PDC!F:F,0),MATCH(PDC!$G$1,PDC!$F$1:$G$1,0))</f>
        <v>Enseignement</v>
      </c>
      <c r="D419" t="s">
        <v>209</v>
      </c>
      <c r="E419" t="s">
        <v>254</v>
      </c>
      <c r="F419">
        <v>395</v>
      </c>
      <c r="G419">
        <v>3279</v>
      </c>
      <c r="J419" t="str">
        <f t="shared" si="63"/>
        <v>8409_Production et distribution d'eau ; assainissement, gestion des déchets et dépollution</v>
      </c>
      <c r="K419" t="s">
        <v>119</v>
      </c>
      <c r="L419" t="str">
        <f>INDEX(PDC!$F$1:$G$40,MATCH(URSSAF!M419,PDC!F:F,0),MATCH(PDC!$G$1,PDC!$F$1:$G$1,0))</f>
        <v>Production et distribution d'eau ; assainissement, gestion des déchets et dépollution</v>
      </c>
      <c r="M419" t="str">
        <f t="shared" si="65"/>
        <v>EZ</v>
      </c>
      <c r="N419" t="s">
        <v>239</v>
      </c>
      <c r="O419">
        <v>53</v>
      </c>
      <c r="P419">
        <v>928</v>
      </c>
    </row>
    <row r="420" spans="1:16" x14ac:dyDescent="0.35">
      <c r="A420" t="str">
        <f t="shared" si="64"/>
        <v>74_Activités pour la santé humaine</v>
      </c>
      <c r="B420" t="s">
        <v>97</v>
      </c>
      <c r="C420" t="str">
        <f>INDEX(PDC!$F$1:$G$40,MATCH(URSSAF!D420,PDC!F:F,0),MATCH(PDC!$G$1,PDC!$F$1:$G$1,0))</f>
        <v>Activités pour la santé humaine</v>
      </c>
      <c r="D420" t="s">
        <v>210</v>
      </c>
      <c r="E420" t="s">
        <v>255</v>
      </c>
      <c r="F420">
        <v>825</v>
      </c>
      <c r="G420">
        <v>5495</v>
      </c>
      <c r="J420" t="str">
        <f t="shared" si="63"/>
        <v xml:space="preserve">8409_Construction </v>
      </c>
      <c r="K420" t="s">
        <v>119</v>
      </c>
      <c r="L420" t="str">
        <f>INDEX(PDC!$F$1:$G$40,MATCH(URSSAF!M420,PDC!F:F,0),MATCH(PDC!$G$1,PDC!$F$1:$G$1,0))</f>
        <v xml:space="preserve">Construction </v>
      </c>
      <c r="M420" t="str">
        <f t="shared" si="65"/>
        <v>FZ</v>
      </c>
      <c r="N420" t="s">
        <v>240</v>
      </c>
      <c r="O420">
        <v>1898</v>
      </c>
      <c r="P420">
        <v>12531</v>
      </c>
    </row>
    <row r="421" spans="1:16" x14ac:dyDescent="0.35">
      <c r="A421" t="str">
        <f t="shared" si="64"/>
        <v>74_Hébergement médico-social et social et action sociale sans hébergement</v>
      </c>
      <c r="B421" t="s">
        <v>97</v>
      </c>
      <c r="C421" t="str">
        <f>INDEX(PDC!$F$1:$G$40,MATCH(URSSAF!D421,PDC!F:F,0),MATCH(PDC!$G$1,PDC!$F$1:$G$1,0))</f>
        <v>Hébergement médico-social et social et action sociale sans hébergement</v>
      </c>
      <c r="D421" t="s">
        <v>211</v>
      </c>
      <c r="E421" t="s">
        <v>256</v>
      </c>
      <c r="F421">
        <v>449</v>
      </c>
      <c r="G421">
        <v>11502</v>
      </c>
      <c r="J421" t="str">
        <f t="shared" si="63"/>
        <v>8409_Commerce ; réparation d'automobiles et de motocycles</v>
      </c>
      <c r="K421" t="s">
        <v>119</v>
      </c>
      <c r="L421" t="str">
        <f>INDEX(PDC!$F$1:$G$40,MATCH(URSSAF!M421,PDC!F:F,0),MATCH(PDC!$G$1,PDC!$F$1:$G$1,0))</f>
        <v>Commerce ; réparation d'automobiles et de motocycles</v>
      </c>
      <c r="M421" t="str">
        <f t="shared" si="65"/>
        <v>GZ</v>
      </c>
      <c r="N421" t="s">
        <v>241</v>
      </c>
      <c r="O421">
        <v>3579</v>
      </c>
      <c r="P421">
        <v>26974</v>
      </c>
    </row>
    <row r="422" spans="1:16" x14ac:dyDescent="0.35">
      <c r="A422" t="str">
        <f t="shared" si="64"/>
        <v>74_Arts, spectacles et activités récréatives</v>
      </c>
      <c r="B422" t="s">
        <v>97</v>
      </c>
      <c r="C422" t="str">
        <f>INDEX(PDC!$F$1:$G$40,MATCH(URSSAF!D422,PDC!F:F,0),MATCH(PDC!$G$1,PDC!$F$1:$G$1,0))</f>
        <v>Arts, spectacles et activités récréatives</v>
      </c>
      <c r="D422" t="s">
        <v>212</v>
      </c>
      <c r="E422" t="s">
        <v>257</v>
      </c>
      <c r="F422">
        <v>782</v>
      </c>
      <c r="G422">
        <v>3076</v>
      </c>
      <c r="J422" t="str">
        <f t="shared" si="63"/>
        <v xml:space="preserve">8409_Transports et entreposage </v>
      </c>
      <c r="K422" t="s">
        <v>119</v>
      </c>
      <c r="L422" t="str">
        <f>INDEX(PDC!$F$1:$G$40,MATCH(URSSAF!M422,PDC!F:F,0),MATCH(PDC!$G$1,PDC!$F$1:$G$1,0))</f>
        <v xml:space="preserve">Transports et entreposage </v>
      </c>
      <c r="M422" t="str">
        <f t="shared" si="65"/>
        <v>HZ</v>
      </c>
      <c r="N422" t="s">
        <v>242</v>
      </c>
      <c r="O422">
        <v>434</v>
      </c>
      <c r="P422">
        <v>10206</v>
      </c>
    </row>
    <row r="423" spans="1:16" x14ac:dyDescent="0.35">
      <c r="A423" t="str">
        <f t="shared" si="64"/>
        <v xml:space="preserve">74_Autres activités de services </v>
      </c>
      <c r="B423" t="s">
        <v>97</v>
      </c>
      <c r="C423" t="str">
        <f>INDEX(PDC!$F$1:$G$40,MATCH(URSSAF!D423,PDC!F:F,0),MATCH(PDC!$G$1,PDC!$F$1:$G$1,0))</f>
        <v xml:space="preserve">Autres activités de services </v>
      </c>
      <c r="D423" t="s">
        <v>213</v>
      </c>
      <c r="E423" t="s">
        <v>258</v>
      </c>
      <c r="F423">
        <v>1396</v>
      </c>
      <c r="G423">
        <v>5465</v>
      </c>
      <c r="J423" t="str">
        <f t="shared" si="63"/>
        <v>8409_Hébergement et restauration</v>
      </c>
      <c r="K423" t="s">
        <v>119</v>
      </c>
      <c r="L423" t="str">
        <f>INDEX(PDC!$F$1:$G$40,MATCH(URSSAF!M423,PDC!F:F,0),MATCH(PDC!$G$1,PDC!$F$1:$G$1,0))</f>
        <v>Hébergement et restauration</v>
      </c>
      <c r="M423" t="str">
        <f t="shared" si="65"/>
        <v>IZ</v>
      </c>
      <c r="N423" t="s">
        <v>243</v>
      </c>
      <c r="O423">
        <v>1890</v>
      </c>
      <c r="P423">
        <v>10356</v>
      </c>
    </row>
    <row r="424" spans="1:16" x14ac:dyDescent="0.35">
      <c r="A424" t="str">
        <f t="shared" si="64"/>
        <v>ARA_Tous secteurs</v>
      </c>
      <c r="B424" t="s">
        <v>220</v>
      </c>
      <c r="C424" t="str">
        <f>INDEX(PDC!$F$1:$G$40,MATCH(URSSAF!D424,PDC!F:F,0),MATCH(PDC!$G$1,PDC!$F$1:$G$1,0))</f>
        <v>Tous secteurs</v>
      </c>
      <c r="D424" t="s">
        <v>71</v>
      </c>
      <c r="E424" t="s">
        <v>221</v>
      </c>
      <c r="F424">
        <v>231048</v>
      </c>
      <c r="G424">
        <v>2225168</v>
      </c>
      <c r="J424" t="str">
        <f t="shared" si="63"/>
        <v>8409_Edition, audiovisuel et diffusion</v>
      </c>
      <c r="K424" t="s">
        <v>119</v>
      </c>
      <c r="L424" t="str">
        <f>INDEX(PDC!$F$1:$G$40,MATCH(URSSAF!M424,PDC!F:F,0),MATCH(PDC!$G$1,PDC!$F$1:$G$1,0))</f>
        <v>Edition, audiovisuel et diffusion</v>
      </c>
      <c r="M424" t="str">
        <f t="shared" si="65"/>
        <v>JA</v>
      </c>
      <c r="N424" t="s">
        <v>244</v>
      </c>
      <c r="O424">
        <v>212</v>
      </c>
      <c r="P424">
        <v>2910</v>
      </c>
    </row>
    <row r="425" spans="1:16" x14ac:dyDescent="0.35">
      <c r="A425" t="str">
        <f t="shared" si="64"/>
        <v>01_Industrie</v>
      </c>
      <c r="B425" t="s">
        <v>75</v>
      </c>
      <c r="C425" t="str">
        <f>D425</f>
        <v>Industrie</v>
      </c>
      <c r="D425" t="s">
        <v>66</v>
      </c>
      <c r="E425" t="s">
        <v>263</v>
      </c>
      <c r="F425">
        <v>2030</v>
      </c>
      <c r="G425">
        <v>43053</v>
      </c>
      <c r="J425" t="str">
        <f t="shared" si="63"/>
        <v>8409_Télécommunications</v>
      </c>
      <c r="K425" t="s">
        <v>119</v>
      </c>
      <c r="L425" t="str">
        <f>INDEX(PDC!$F$1:$G$40,MATCH(URSSAF!M425,PDC!F:F,0),MATCH(PDC!$G$1,PDC!$F$1:$G$1,0))</f>
        <v>Télécommunications</v>
      </c>
      <c r="M425" t="str">
        <f t="shared" si="65"/>
        <v>JB</v>
      </c>
      <c r="N425" t="s">
        <v>245</v>
      </c>
      <c r="O425">
        <v>33</v>
      </c>
      <c r="P425">
        <v>1462</v>
      </c>
    </row>
    <row r="426" spans="1:16" x14ac:dyDescent="0.35">
      <c r="A426" t="str">
        <f t="shared" si="64"/>
        <v>01_Construction</v>
      </c>
      <c r="B426" t="s">
        <v>75</v>
      </c>
      <c r="C426" t="str">
        <f>D426</f>
        <v>Construction</v>
      </c>
      <c r="D426" t="s">
        <v>270</v>
      </c>
      <c r="E426" t="s">
        <v>264</v>
      </c>
      <c r="F426">
        <v>2217</v>
      </c>
      <c r="G426">
        <v>12345</v>
      </c>
      <c r="J426" t="str">
        <f t="shared" si="63"/>
        <v>8409_Activités informatiques et services d'information</v>
      </c>
      <c r="K426" t="s">
        <v>119</v>
      </c>
      <c r="L426" t="str">
        <f>INDEX(PDC!$F$1:$G$40,MATCH(URSSAF!M426,PDC!F:F,0),MATCH(PDC!$G$1,PDC!$F$1:$G$1,0))</f>
        <v>Activités informatiques et services d'information</v>
      </c>
      <c r="M426" t="str">
        <f t="shared" si="65"/>
        <v>JC</v>
      </c>
      <c r="N426" t="s">
        <v>246</v>
      </c>
      <c r="O426">
        <v>382</v>
      </c>
      <c r="P426">
        <v>7717</v>
      </c>
    </row>
    <row r="427" spans="1:16" x14ac:dyDescent="0.35">
      <c r="A427" t="str">
        <f t="shared" si="64"/>
        <v>01_Commerce</v>
      </c>
      <c r="B427" t="s">
        <v>75</v>
      </c>
      <c r="C427" t="str">
        <f>D427</f>
        <v>Commerce</v>
      </c>
      <c r="D427" t="s">
        <v>68</v>
      </c>
      <c r="E427" t="s">
        <v>265</v>
      </c>
      <c r="F427">
        <v>3326</v>
      </c>
      <c r="G427">
        <v>25006</v>
      </c>
      <c r="J427" t="str">
        <f t="shared" si="63"/>
        <v>8409_Activités financières et d'assurance</v>
      </c>
      <c r="K427" t="s">
        <v>119</v>
      </c>
      <c r="L427" t="str">
        <f>INDEX(PDC!$F$1:$G$40,MATCH(URSSAF!M427,PDC!F:F,0),MATCH(PDC!$G$1,PDC!$F$1:$G$1,0))</f>
        <v>Activités financières et d'assurance</v>
      </c>
      <c r="M427" t="str">
        <f t="shared" si="65"/>
        <v>KZ</v>
      </c>
      <c r="N427" t="s">
        <v>247</v>
      </c>
      <c r="O427">
        <v>962</v>
      </c>
      <c r="P427">
        <v>7209</v>
      </c>
    </row>
    <row r="428" spans="1:16" x14ac:dyDescent="0.35">
      <c r="A428" t="str">
        <f t="shared" si="64"/>
        <v>01_Hôtellerie-restauration</v>
      </c>
      <c r="B428" t="s">
        <v>75</v>
      </c>
      <c r="C428" t="str">
        <f t="shared" ref="C428:C431" si="66">D428</f>
        <v>Hôtellerie-restauration</v>
      </c>
      <c r="D428" t="s">
        <v>271</v>
      </c>
      <c r="E428" t="s">
        <v>266</v>
      </c>
      <c r="F428">
        <v>1315</v>
      </c>
      <c r="G428">
        <v>6010</v>
      </c>
      <c r="J428" t="str">
        <f t="shared" si="63"/>
        <v>8409_Activités immobilières</v>
      </c>
      <c r="K428" t="s">
        <v>119</v>
      </c>
      <c r="L428" t="str">
        <f>INDEX(PDC!$F$1:$G$40,MATCH(URSSAF!M428,PDC!F:F,0),MATCH(PDC!$G$1,PDC!$F$1:$G$1,0))</f>
        <v>Activités immobilières</v>
      </c>
      <c r="M428" t="str">
        <f t="shared" si="65"/>
        <v>LZ</v>
      </c>
      <c r="N428" t="s">
        <v>248</v>
      </c>
      <c r="O428">
        <v>420</v>
      </c>
      <c r="P428">
        <v>2631</v>
      </c>
    </row>
    <row r="429" spans="1:16" x14ac:dyDescent="0.35">
      <c r="A429" t="str">
        <f t="shared" si="64"/>
        <v>01_Autres services marchands hors intérim</v>
      </c>
      <c r="B429" t="s">
        <v>75</v>
      </c>
      <c r="C429" t="str">
        <f t="shared" si="66"/>
        <v>Autres services marchands hors intérim</v>
      </c>
      <c r="D429" t="s">
        <v>272</v>
      </c>
      <c r="E429" t="s">
        <v>267</v>
      </c>
      <c r="F429">
        <v>5194</v>
      </c>
      <c r="G429">
        <v>36347</v>
      </c>
      <c r="J429" t="str">
        <f t="shared" si="63"/>
        <v>8409_Activités juridiques, comptables, de gestion, d'architecture, d'ingénierie, de contrôle et d'analyses techniques</v>
      </c>
      <c r="K429" t="s">
        <v>119</v>
      </c>
      <c r="L429" t="str">
        <f>INDEX(PDC!$F$1:$G$40,MATCH(URSSAF!M429,PDC!F:F,0),MATCH(PDC!$G$1,PDC!$F$1:$G$1,0))</f>
        <v>Activités juridiques, comptables, de gestion, d'architecture, d'ingénierie, de contrôle et d'analyses techniques</v>
      </c>
      <c r="M429" t="str">
        <f t="shared" si="65"/>
        <v>MA</v>
      </c>
      <c r="N429" t="s">
        <v>249</v>
      </c>
      <c r="O429">
        <v>1433</v>
      </c>
      <c r="P429">
        <v>10780</v>
      </c>
    </row>
    <row r="430" spans="1:16" x14ac:dyDescent="0.35">
      <c r="A430" t="str">
        <f t="shared" si="64"/>
        <v>01_Intérim</v>
      </c>
      <c r="B430" t="s">
        <v>75</v>
      </c>
      <c r="C430" t="str">
        <f t="shared" si="66"/>
        <v>Intérim</v>
      </c>
      <c r="D430" t="s">
        <v>273</v>
      </c>
      <c r="E430" t="s">
        <v>268</v>
      </c>
      <c r="F430">
        <v>178</v>
      </c>
      <c r="G430">
        <v>8005</v>
      </c>
      <c r="J430" t="str">
        <f t="shared" si="63"/>
        <v>8409_Recherche-développement scientifique</v>
      </c>
      <c r="K430" t="s">
        <v>119</v>
      </c>
      <c r="L430" t="str">
        <f>INDEX(PDC!$F$1:$G$40,MATCH(URSSAF!M430,PDC!F:F,0),MATCH(PDC!$G$1,PDC!$F$1:$G$1,0))</f>
        <v>Recherche-développement scientifique</v>
      </c>
      <c r="M430" t="str">
        <f t="shared" si="65"/>
        <v>MB</v>
      </c>
      <c r="N430" t="s">
        <v>250</v>
      </c>
      <c r="O430">
        <v>90</v>
      </c>
      <c r="P430">
        <v>7184</v>
      </c>
    </row>
    <row r="431" spans="1:16" x14ac:dyDescent="0.35">
      <c r="A431" t="str">
        <f t="shared" si="64"/>
        <v>01_Services non marchands</v>
      </c>
      <c r="B431" t="s">
        <v>75</v>
      </c>
      <c r="C431" t="str">
        <f t="shared" si="66"/>
        <v>Services non marchands</v>
      </c>
      <c r="D431" t="s">
        <v>274</v>
      </c>
      <c r="E431" t="s">
        <v>269</v>
      </c>
      <c r="F431">
        <v>1178</v>
      </c>
      <c r="G431">
        <v>17624</v>
      </c>
      <c r="J431" t="str">
        <f t="shared" si="63"/>
        <v>8409_Autres activités spécialisées, scientifiques et techniques</v>
      </c>
      <c r="K431" t="s">
        <v>119</v>
      </c>
      <c r="L431" t="str">
        <f>INDEX(PDC!$F$1:$G$40,MATCH(URSSAF!M431,PDC!F:F,0),MATCH(PDC!$G$1,PDC!$F$1:$G$1,0))</f>
        <v>Autres activités spécialisées, scientifiques et techniques</v>
      </c>
      <c r="M431" t="str">
        <f t="shared" si="65"/>
        <v>MC</v>
      </c>
      <c r="N431" t="s">
        <v>251</v>
      </c>
      <c r="O431">
        <v>227</v>
      </c>
      <c r="P431">
        <v>1680</v>
      </c>
    </row>
    <row r="432" spans="1:16" x14ac:dyDescent="0.35">
      <c r="A432" t="str">
        <f t="shared" si="64"/>
        <v>03_Industrie</v>
      </c>
      <c r="B432" t="s">
        <v>77</v>
      </c>
      <c r="C432" t="str">
        <f t="shared" ref="C432:C433" si="67">D432</f>
        <v>Industrie</v>
      </c>
      <c r="D432" t="s">
        <v>66</v>
      </c>
      <c r="E432" t="s">
        <v>263</v>
      </c>
      <c r="F432">
        <v>831</v>
      </c>
      <c r="G432">
        <v>17165</v>
      </c>
      <c r="J432" t="str">
        <f t="shared" si="63"/>
        <v>8409_Activités de services administratifs et de soutien</v>
      </c>
      <c r="K432" t="s">
        <v>119</v>
      </c>
      <c r="L432" t="str">
        <f>INDEX(PDC!$F$1:$G$40,MATCH(URSSAF!M432,PDC!F:F,0),MATCH(PDC!$G$1,PDC!$F$1:$G$1,0))</f>
        <v>Activités de services administratifs et de soutien</v>
      </c>
      <c r="M432" t="str">
        <f t="shared" si="65"/>
        <v>NZ</v>
      </c>
      <c r="N432" t="s">
        <v>252</v>
      </c>
      <c r="O432">
        <v>1372</v>
      </c>
      <c r="P432">
        <v>19943</v>
      </c>
    </row>
    <row r="433" spans="1:16" x14ac:dyDescent="0.35">
      <c r="A433" t="str">
        <f t="shared" si="64"/>
        <v>03_Construction</v>
      </c>
      <c r="B433" t="s">
        <v>77</v>
      </c>
      <c r="C433" t="str">
        <f t="shared" si="67"/>
        <v>Construction</v>
      </c>
      <c r="D433" t="s">
        <v>270</v>
      </c>
      <c r="E433" t="s">
        <v>264</v>
      </c>
      <c r="F433">
        <v>984</v>
      </c>
      <c r="G433">
        <v>5792</v>
      </c>
      <c r="J433" t="str">
        <f t="shared" si="63"/>
        <v>8409_Administration publique</v>
      </c>
      <c r="K433" t="s">
        <v>119</v>
      </c>
      <c r="L433" t="str">
        <f>INDEX(PDC!$F$1:$G$40,MATCH(URSSAF!M433,PDC!F:F,0),MATCH(PDC!$G$1,PDC!$F$1:$G$1,0))</f>
        <v>Administration publique</v>
      </c>
      <c r="M433" t="str">
        <f t="shared" si="65"/>
        <v>OZ</v>
      </c>
      <c r="N433" t="s">
        <v>253</v>
      </c>
      <c r="O433">
        <v>32</v>
      </c>
      <c r="P433">
        <v>2371</v>
      </c>
    </row>
    <row r="434" spans="1:16" x14ac:dyDescent="0.35">
      <c r="A434" t="str">
        <f t="shared" si="64"/>
        <v>03_Commerce</v>
      </c>
      <c r="B434" t="s">
        <v>77</v>
      </c>
      <c r="C434" t="str">
        <f>D434</f>
        <v>Commerce</v>
      </c>
      <c r="D434" t="s">
        <v>68</v>
      </c>
      <c r="E434" t="s">
        <v>265</v>
      </c>
      <c r="F434">
        <v>2019</v>
      </c>
      <c r="G434">
        <v>13649</v>
      </c>
      <c r="J434" t="str">
        <f t="shared" si="63"/>
        <v>8409_Enseignement</v>
      </c>
      <c r="K434" t="s">
        <v>119</v>
      </c>
      <c r="L434" t="str">
        <f>INDEX(PDC!$F$1:$G$40,MATCH(URSSAF!M434,PDC!F:F,0),MATCH(PDC!$G$1,PDC!$F$1:$G$1,0))</f>
        <v>Enseignement</v>
      </c>
      <c r="M434" t="str">
        <f t="shared" si="65"/>
        <v>PZ</v>
      </c>
      <c r="N434" t="s">
        <v>254</v>
      </c>
      <c r="O434">
        <v>375</v>
      </c>
      <c r="P434">
        <v>3832</v>
      </c>
    </row>
    <row r="435" spans="1:16" x14ac:dyDescent="0.35">
      <c r="A435" t="str">
        <f t="shared" si="64"/>
        <v>03_Hôtellerie-restauration</v>
      </c>
      <c r="B435" t="s">
        <v>77</v>
      </c>
      <c r="C435" t="str">
        <f t="shared" ref="C435:C438" si="68">D435</f>
        <v>Hôtellerie-restauration</v>
      </c>
      <c r="D435" t="s">
        <v>271</v>
      </c>
      <c r="E435" t="s">
        <v>266</v>
      </c>
      <c r="F435">
        <v>745</v>
      </c>
      <c r="G435">
        <v>3447</v>
      </c>
      <c r="J435" t="str">
        <f t="shared" si="63"/>
        <v>8409_Activités pour la santé humaine</v>
      </c>
      <c r="K435" t="s">
        <v>119</v>
      </c>
      <c r="L435" t="str">
        <f>INDEX(PDC!$F$1:$G$40,MATCH(URSSAF!M435,PDC!F:F,0),MATCH(PDC!$G$1,PDC!$F$1:$G$1,0))</f>
        <v>Activités pour la santé humaine</v>
      </c>
      <c r="M435" t="str">
        <f t="shared" si="65"/>
        <v>QA</v>
      </c>
      <c r="N435" t="s">
        <v>255</v>
      </c>
      <c r="O435">
        <v>738</v>
      </c>
      <c r="P435">
        <v>4849</v>
      </c>
    </row>
    <row r="436" spans="1:16" x14ac:dyDescent="0.35">
      <c r="A436" t="str">
        <f t="shared" si="64"/>
        <v>03_Autres services marchands hors intérim</v>
      </c>
      <c r="B436" t="s">
        <v>77</v>
      </c>
      <c r="C436" t="str">
        <f t="shared" si="68"/>
        <v>Autres services marchands hors intérim</v>
      </c>
      <c r="D436" t="s">
        <v>272</v>
      </c>
      <c r="E436" t="s">
        <v>267</v>
      </c>
      <c r="F436">
        <v>2762</v>
      </c>
      <c r="G436">
        <v>16825</v>
      </c>
      <c r="J436" t="str">
        <f t="shared" si="63"/>
        <v>8409_Hébergement médico-social et social et action sociale sans hébergement</v>
      </c>
      <c r="K436" t="s">
        <v>119</v>
      </c>
      <c r="L436" t="str">
        <f>INDEX(PDC!$F$1:$G$40,MATCH(URSSAF!M436,PDC!F:F,0),MATCH(PDC!$G$1,PDC!$F$1:$G$1,0))</f>
        <v>Hébergement médico-social et social et action sociale sans hébergement</v>
      </c>
      <c r="M436" t="str">
        <f t="shared" si="65"/>
        <v>QB</v>
      </c>
      <c r="N436" t="s">
        <v>256</v>
      </c>
      <c r="O436">
        <v>403</v>
      </c>
      <c r="P436">
        <v>12443</v>
      </c>
    </row>
    <row r="437" spans="1:16" x14ac:dyDescent="0.35">
      <c r="A437" t="str">
        <f t="shared" si="64"/>
        <v>03_Intérim</v>
      </c>
      <c r="B437" t="s">
        <v>77</v>
      </c>
      <c r="C437" t="str">
        <f t="shared" si="68"/>
        <v>Intérim</v>
      </c>
      <c r="D437" t="s">
        <v>273</v>
      </c>
      <c r="E437" t="s">
        <v>268</v>
      </c>
      <c r="F437">
        <v>63</v>
      </c>
      <c r="G437">
        <v>2838</v>
      </c>
      <c r="J437" t="str">
        <f t="shared" si="63"/>
        <v>8409_Arts, spectacles et activités récréatives</v>
      </c>
      <c r="K437" t="s">
        <v>119</v>
      </c>
      <c r="L437" t="str">
        <f>INDEX(PDC!$F$1:$G$40,MATCH(URSSAF!M437,PDC!F:F,0),MATCH(PDC!$G$1,PDC!$F$1:$G$1,0))</f>
        <v>Arts, spectacles et activités récréatives</v>
      </c>
      <c r="M437" t="str">
        <f t="shared" si="65"/>
        <v>RZ</v>
      </c>
      <c r="N437" t="s">
        <v>257</v>
      </c>
      <c r="O437">
        <v>822</v>
      </c>
      <c r="P437">
        <v>3556</v>
      </c>
    </row>
    <row r="438" spans="1:16" x14ac:dyDescent="0.35">
      <c r="A438" t="str">
        <f t="shared" si="64"/>
        <v>03_Services non marchands</v>
      </c>
      <c r="B438" t="s">
        <v>77</v>
      </c>
      <c r="C438" t="str">
        <f t="shared" si="68"/>
        <v>Services non marchands</v>
      </c>
      <c r="D438" t="s">
        <v>274</v>
      </c>
      <c r="E438" t="s">
        <v>269</v>
      </c>
      <c r="F438">
        <v>880</v>
      </c>
      <c r="G438">
        <v>9614</v>
      </c>
      <c r="J438" t="str">
        <f t="shared" si="63"/>
        <v xml:space="preserve">8409_Autres activités de services </v>
      </c>
      <c r="K438" t="s">
        <v>119</v>
      </c>
      <c r="L438" t="str">
        <f>INDEX(PDC!$F$1:$G$40,MATCH(URSSAF!M438,PDC!F:F,0),MATCH(PDC!$G$1,PDC!$F$1:$G$1,0))</f>
        <v xml:space="preserve">Autres activités de services </v>
      </c>
      <c r="M438" t="str">
        <f t="shared" si="65"/>
        <v>SZ</v>
      </c>
      <c r="N438" t="s">
        <v>258</v>
      </c>
      <c r="O438">
        <v>1344</v>
      </c>
      <c r="P438">
        <v>4886</v>
      </c>
    </row>
    <row r="439" spans="1:16" x14ac:dyDescent="0.35">
      <c r="A439" t="str">
        <f t="shared" si="64"/>
        <v>07_Industrie</v>
      </c>
      <c r="B439" t="s">
        <v>79</v>
      </c>
      <c r="C439" t="str">
        <f t="shared" ref="C439:C440" si="69">D439</f>
        <v>Industrie</v>
      </c>
      <c r="D439" t="s">
        <v>66</v>
      </c>
      <c r="E439" t="s">
        <v>263</v>
      </c>
      <c r="F439">
        <v>841</v>
      </c>
      <c r="G439">
        <v>17486</v>
      </c>
      <c r="J439" t="str">
        <f t="shared" si="63"/>
        <v>8410_Tous secteurs</v>
      </c>
      <c r="K439" t="s">
        <v>121</v>
      </c>
      <c r="L439" t="str">
        <f>INDEX(PDC!$F$1:$G$40,MATCH(URSSAF!M439,PDC!F:F,0),MATCH(PDC!$G$1,PDC!$F$1:$G$1,0))</f>
        <v>Tous secteurs</v>
      </c>
      <c r="M439" t="s">
        <v>71</v>
      </c>
      <c r="N439" t="s">
        <v>71</v>
      </c>
      <c r="O439">
        <v>2191</v>
      </c>
      <c r="P439">
        <v>18142</v>
      </c>
    </row>
    <row r="440" spans="1:16" x14ac:dyDescent="0.35">
      <c r="A440" t="str">
        <f t="shared" si="64"/>
        <v>07_Construction</v>
      </c>
      <c r="B440" t="s">
        <v>79</v>
      </c>
      <c r="C440" t="str">
        <f t="shared" si="69"/>
        <v>Construction</v>
      </c>
      <c r="D440" t="s">
        <v>270</v>
      </c>
      <c r="E440" t="s">
        <v>264</v>
      </c>
      <c r="F440">
        <v>1193</v>
      </c>
      <c r="G440">
        <v>5760</v>
      </c>
      <c r="J440" t="str">
        <f t="shared" si="63"/>
        <v xml:space="preserve">8410_Industries extractives </v>
      </c>
      <c r="K440" t="s">
        <v>121</v>
      </c>
      <c r="L440" t="str">
        <f>INDEX(PDC!$F$1:$G$40,MATCH(URSSAF!M440,PDC!F:F,0),MATCH(PDC!$G$1,PDC!$F$1:$G$1,0))</f>
        <v xml:space="preserve">Industries extractives </v>
      </c>
      <c r="M440" t="str">
        <f t="shared" si="65"/>
        <v>BZ</v>
      </c>
      <c r="N440" t="s">
        <v>225</v>
      </c>
      <c r="O440">
        <v>7</v>
      </c>
      <c r="P440">
        <v>37</v>
      </c>
    </row>
    <row r="441" spans="1:16" x14ac:dyDescent="0.35">
      <c r="A441" t="str">
        <f t="shared" si="64"/>
        <v>07_Commerce</v>
      </c>
      <c r="B441" t="s">
        <v>79</v>
      </c>
      <c r="C441" t="str">
        <f>D441</f>
        <v>Commerce</v>
      </c>
      <c r="D441" t="s">
        <v>68</v>
      </c>
      <c r="E441" t="s">
        <v>265</v>
      </c>
      <c r="F441">
        <v>1766</v>
      </c>
      <c r="G441">
        <v>9131</v>
      </c>
      <c r="J441" t="str">
        <f t="shared" si="63"/>
        <v>8410_Fabrication de denrées alimentaires, de boissons et de produits à base de tabac</v>
      </c>
      <c r="K441" t="s">
        <v>121</v>
      </c>
      <c r="L441" t="str">
        <f>INDEX(PDC!$F$1:$G$40,MATCH(URSSAF!M441,PDC!F:F,0),MATCH(PDC!$G$1,PDC!$F$1:$G$1,0))</f>
        <v>Fabrication de denrées alimentaires, de boissons et de produits à base de tabac</v>
      </c>
      <c r="M441" t="str">
        <f t="shared" si="65"/>
        <v>CA</v>
      </c>
      <c r="N441" t="s">
        <v>226</v>
      </c>
      <c r="O441">
        <v>100</v>
      </c>
      <c r="P441">
        <v>795</v>
      </c>
    </row>
    <row r="442" spans="1:16" x14ac:dyDescent="0.35">
      <c r="A442" t="str">
        <f t="shared" si="64"/>
        <v>07_Hôtellerie-restauration</v>
      </c>
      <c r="B442" t="s">
        <v>79</v>
      </c>
      <c r="C442" t="str">
        <f t="shared" ref="C442:C445" si="70">D442</f>
        <v>Hôtellerie-restauration</v>
      </c>
      <c r="D442" t="s">
        <v>271</v>
      </c>
      <c r="E442" t="s">
        <v>266</v>
      </c>
      <c r="F442">
        <v>936</v>
      </c>
      <c r="G442">
        <v>2630</v>
      </c>
      <c r="J442" t="str">
        <f t="shared" si="63"/>
        <v>8410_Fabrication de textiles, industries de l'habillement, industrie du cuir et de la chaussure</v>
      </c>
      <c r="K442" t="s">
        <v>121</v>
      </c>
      <c r="L442" t="str">
        <f>INDEX(PDC!$F$1:$G$40,MATCH(URSSAF!M442,PDC!F:F,0),MATCH(PDC!$G$1,PDC!$F$1:$G$1,0))</f>
        <v>Fabrication de textiles, industries de l'habillement, industrie du cuir et de la chaussure</v>
      </c>
      <c r="M442" t="str">
        <f t="shared" si="65"/>
        <v>CB</v>
      </c>
      <c r="N442" t="s">
        <v>227</v>
      </c>
      <c r="O442">
        <v>5</v>
      </c>
      <c r="P442">
        <v>32</v>
      </c>
    </row>
    <row r="443" spans="1:16" x14ac:dyDescent="0.35">
      <c r="A443" t="str">
        <f t="shared" si="64"/>
        <v>07_Autres services marchands hors intérim</v>
      </c>
      <c r="B443" t="s">
        <v>79</v>
      </c>
      <c r="C443" t="str">
        <f t="shared" si="70"/>
        <v>Autres services marchands hors intérim</v>
      </c>
      <c r="D443" t="s">
        <v>272</v>
      </c>
      <c r="E443" t="s">
        <v>267</v>
      </c>
      <c r="F443">
        <v>2668</v>
      </c>
      <c r="G443">
        <v>12846</v>
      </c>
      <c r="J443" t="str">
        <f t="shared" si="63"/>
        <v xml:space="preserve">8410_Travail du bois, industries du papier et imprimerie </v>
      </c>
      <c r="K443" t="s">
        <v>121</v>
      </c>
      <c r="L443" t="str">
        <f>INDEX(PDC!$F$1:$G$40,MATCH(URSSAF!M443,PDC!F:F,0),MATCH(PDC!$G$1,PDC!$F$1:$G$1,0))</f>
        <v xml:space="preserve">Travail du bois, industries du papier et imprimerie </v>
      </c>
      <c r="M443" t="str">
        <f t="shared" si="65"/>
        <v>CC</v>
      </c>
      <c r="N443" t="s">
        <v>228</v>
      </c>
      <c r="O443">
        <v>21</v>
      </c>
      <c r="P443">
        <v>223</v>
      </c>
    </row>
    <row r="444" spans="1:16" x14ac:dyDescent="0.35">
      <c r="A444" t="str">
        <f t="shared" si="64"/>
        <v>07_Intérim</v>
      </c>
      <c r="B444" t="s">
        <v>79</v>
      </c>
      <c r="C444" t="str">
        <f t="shared" si="70"/>
        <v>Intérim</v>
      </c>
      <c r="D444" t="s">
        <v>273</v>
      </c>
      <c r="E444" t="s">
        <v>268</v>
      </c>
      <c r="F444">
        <v>38</v>
      </c>
      <c r="G444">
        <v>1994</v>
      </c>
      <c r="J444" t="str">
        <f t="shared" si="63"/>
        <v>8410_Industrie chimique</v>
      </c>
      <c r="K444" t="s">
        <v>121</v>
      </c>
      <c r="L444" t="str">
        <f>INDEX(PDC!$F$1:$G$40,MATCH(URSSAF!M444,PDC!F:F,0),MATCH(PDC!$G$1,PDC!$F$1:$G$1,0))</f>
        <v>Industrie chimique</v>
      </c>
      <c r="M444" t="str">
        <f t="shared" si="65"/>
        <v>CE</v>
      </c>
      <c r="N444" t="s">
        <v>229</v>
      </c>
      <c r="O444">
        <v>4</v>
      </c>
      <c r="P444">
        <v>23</v>
      </c>
    </row>
    <row r="445" spans="1:16" x14ac:dyDescent="0.35">
      <c r="A445" t="str">
        <f t="shared" si="64"/>
        <v>07_Services non marchands</v>
      </c>
      <c r="B445" t="s">
        <v>79</v>
      </c>
      <c r="C445" t="str">
        <f t="shared" si="70"/>
        <v>Services non marchands</v>
      </c>
      <c r="D445" t="s">
        <v>274</v>
      </c>
      <c r="E445" t="s">
        <v>269</v>
      </c>
      <c r="F445">
        <v>840</v>
      </c>
      <c r="G445">
        <v>11607</v>
      </c>
      <c r="J445" t="str">
        <f t="shared" si="63"/>
        <v>8410_Industrie pharmaceutique</v>
      </c>
      <c r="K445" t="s">
        <v>121</v>
      </c>
      <c r="L445" t="str">
        <f>INDEX(PDC!$F$1:$G$40,MATCH(URSSAF!M445,PDC!F:F,0),MATCH(PDC!$G$1,PDC!$F$1:$G$1,0))</f>
        <v>Industrie pharmaceutique</v>
      </c>
      <c r="M445" t="str">
        <f t="shared" si="65"/>
        <v>CF</v>
      </c>
      <c r="N445" t="s">
        <v>230</v>
      </c>
    </row>
    <row r="446" spans="1:16" x14ac:dyDescent="0.35">
      <c r="A446" t="str">
        <f t="shared" si="64"/>
        <v>15_Industrie</v>
      </c>
      <c r="B446" t="s">
        <v>81</v>
      </c>
      <c r="C446" t="str">
        <f t="shared" ref="C446:C447" si="71">D446</f>
        <v>Industrie</v>
      </c>
      <c r="D446" t="s">
        <v>66</v>
      </c>
      <c r="E446" t="s">
        <v>263</v>
      </c>
      <c r="F446">
        <v>340</v>
      </c>
      <c r="G446">
        <v>4392</v>
      </c>
      <c r="J446" t="str">
        <f t="shared" si="63"/>
        <v>8410_Fabrication de produits en caoutchouc et en plastique ainsi que d'autres produits minéraux non métalliques</v>
      </c>
      <c r="K446" t="s">
        <v>121</v>
      </c>
      <c r="L446" t="str">
        <f>INDEX(PDC!$F$1:$G$40,MATCH(URSSAF!M446,PDC!F:F,0),MATCH(PDC!$G$1,PDC!$F$1:$G$1,0))</f>
        <v>Fabrication de produits en caoutchouc et en plastique ainsi que d'autres produits minéraux non métalliques</v>
      </c>
      <c r="M446" t="str">
        <f t="shared" si="65"/>
        <v>CG</v>
      </c>
      <c r="N446" t="s">
        <v>231</v>
      </c>
      <c r="O446">
        <v>16</v>
      </c>
      <c r="P446">
        <v>143</v>
      </c>
    </row>
    <row r="447" spans="1:16" x14ac:dyDescent="0.35">
      <c r="A447" t="str">
        <f t="shared" si="64"/>
        <v>15_Construction</v>
      </c>
      <c r="B447" t="s">
        <v>81</v>
      </c>
      <c r="C447" t="str">
        <f t="shared" si="71"/>
        <v>Construction</v>
      </c>
      <c r="D447" t="s">
        <v>270</v>
      </c>
      <c r="E447" t="s">
        <v>264</v>
      </c>
      <c r="F447">
        <v>580</v>
      </c>
      <c r="G447">
        <v>3461</v>
      </c>
      <c r="J447" t="str">
        <f t="shared" si="63"/>
        <v>8410_Métallurgie et fabrication de produits métalliques à l'exception des machines et des équipements</v>
      </c>
      <c r="K447" t="s">
        <v>121</v>
      </c>
      <c r="L447" t="str">
        <f>INDEX(PDC!$F$1:$G$40,MATCH(URSSAF!M447,PDC!F:F,0),MATCH(PDC!$G$1,PDC!$F$1:$G$1,0))</f>
        <v>Métallurgie et fabrication de produits métalliques à l'exception des machines et des équipements</v>
      </c>
      <c r="M447" t="str">
        <f t="shared" si="65"/>
        <v>CH</v>
      </c>
      <c r="N447" t="s">
        <v>232</v>
      </c>
      <c r="O447">
        <v>35</v>
      </c>
      <c r="P447">
        <v>2857</v>
      </c>
    </row>
    <row r="448" spans="1:16" x14ac:dyDescent="0.35">
      <c r="A448" t="str">
        <f t="shared" si="64"/>
        <v>15_Commerce</v>
      </c>
      <c r="B448" t="s">
        <v>81</v>
      </c>
      <c r="C448" t="str">
        <f>D448</f>
        <v>Commerce</v>
      </c>
      <c r="D448" t="s">
        <v>68</v>
      </c>
      <c r="E448" t="s">
        <v>265</v>
      </c>
      <c r="F448">
        <v>1093</v>
      </c>
      <c r="G448">
        <v>5935</v>
      </c>
      <c r="J448" t="str">
        <f t="shared" si="63"/>
        <v>8410_Fabrication de produits informatiques, électroniques et optiques</v>
      </c>
      <c r="K448" t="s">
        <v>121</v>
      </c>
      <c r="L448" t="str">
        <f>INDEX(PDC!$F$1:$G$40,MATCH(URSSAF!M448,PDC!F:F,0),MATCH(PDC!$G$1,PDC!$F$1:$G$1,0))</f>
        <v>Fabrication de produits informatiques, électroniques et optiques</v>
      </c>
      <c r="M448" t="str">
        <f t="shared" si="65"/>
        <v>CI</v>
      </c>
      <c r="N448" t="s">
        <v>233</v>
      </c>
      <c r="O448">
        <v>2</v>
      </c>
      <c r="P448">
        <v>11</v>
      </c>
    </row>
    <row r="449" spans="1:16" x14ac:dyDescent="0.35">
      <c r="A449" t="str">
        <f t="shared" si="64"/>
        <v>15_Hôtellerie-restauration</v>
      </c>
      <c r="B449" t="s">
        <v>81</v>
      </c>
      <c r="C449" t="str">
        <f t="shared" ref="C449:C452" si="72">D449</f>
        <v>Hôtellerie-restauration</v>
      </c>
      <c r="D449" t="s">
        <v>271</v>
      </c>
      <c r="E449" t="s">
        <v>266</v>
      </c>
      <c r="F449">
        <v>456</v>
      </c>
      <c r="G449">
        <v>1411</v>
      </c>
      <c r="J449" t="str">
        <f t="shared" si="63"/>
        <v>8410_Fabrication d'équipements électriques</v>
      </c>
      <c r="K449" t="s">
        <v>121</v>
      </c>
      <c r="L449" t="str">
        <f>INDEX(PDC!$F$1:$G$40,MATCH(URSSAF!M449,PDC!F:F,0),MATCH(PDC!$G$1,PDC!$F$1:$G$1,0))</f>
        <v>Fabrication d'équipements électriques</v>
      </c>
      <c r="M449" t="str">
        <f t="shared" si="65"/>
        <v>CJ</v>
      </c>
      <c r="N449" t="s">
        <v>234</v>
      </c>
      <c r="O449">
        <v>5</v>
      </c>
      <c r="P449">
        <v>133</v>
      </c>
    </row>
    <row r="450" spans="1:16" x14ac:dyDescent="0.35">
      <c r="A450" t="str">
        <f t="shared" si="64"/>
        <v>15_Autres services marchands hors intérim</v>
      </c>
      <c r="B450" t="s">
        <v>81</v>
      </c>
      <c r="C450" t="str">
        <f t="shared" si="72"/>
        <v>Autres services marchands hors intérim</v>
      </c>
      <c r="D450" t="s">
        <v>272</v>
      </c>
      <c r="E450" t="s">
        <v>267</v>
      </c>
      <c r="F450">
        <v>1246</v>
      </c>
      <c r="G450">
        <v>6067</v>
      </c>
      <c r="J450" t="str">
        <f t="shared" si="63"/>
        <v>8410_Fabrication de machines et équipements n.c.a.</v>
      </c>
      <c r="K450" t="s">
        <v>121</v>
      </c>
      <c r="L450" t="str">
        <f>INDEX(PDC!$F$1:$G$40,MATCH(URSSAF!M450,PDC!F:F,0),MATCH(PDC!$G$1,PDC!$F$1:$G$1,0))</f>
        <v>Fabrication de machines et équipements n.c.a.</v>
      </c>
      <c r="M450" t="str">
        <f t="shared" si="65"/>
        <v>CK</v>
      </c>
      <c r="N450" t="s">
        <v>235</v>
      </c>
      <c r="O450">
        <v>7</v>
      </c>
      <c r="P450">
        <v>102</v>
      </c>
    </row>
    <row r="451" spans="1:16" x14ac:dyDescent="0.35">
      <c r="A451" t="str">
        <f t="shared" si="64"/>
        <v>15_Intérim</v>
      </c>
      <c r="B451" t="s">
        <v>81</v>
      </c>
      <c r="C451" t="str">
        <f t="shared" si="72"/>
        <v>Intérim</v>
      </c>
      <c r="D451" t="s">
        <v>273</v>
      </c>
      <c r="E451" t="s">
        <v>268</v>
      </c>
      <c r="F451">
        <v>17</v>
      </c>
      <c r="G451">
        <v>645</v>
      </c>
      <c r="J451" t="str">
        <f t="shared" ref="J451:J514" si="73">K451&amp;"_"&amp;L451</f>
        <v>8410_Fabrication de matériels de transport</v>
      </c>
      <c r="K451" t="s">
        <v>121</v>
      </c>
      <c r="L451" t="str">
        <f>INDEX(PDC!$F$1:$G$40,MATCH(URSSAF!M451,PDC!F:F,0),MATCH(PDC!$G$1,PDC!$F$1:$G$1,0))</f>
        <v>Fabrication de matériels de transport</v>
      </c>
      <c r="M451" t="str">
        <f t="shared" si="65"/>
        <v>CL</v>
      </c>
      <c r="N451" t="s">
        <v>236</v>
      </c>
      <c r="O451">
        <v>10</v>
      </c>
      <c r="P451">
        <v>1588</v>
      </c>
    </row>
    <row r="452" spans="1:16" x14ac:dyDescent="0.35">
      <c r="A452" t="str">
        <f t="shared" ref="A452:A508" si="74">B452&amp;"_"&amp;C452</f>
        <v>15_Services non marchands</v>
      </c>
      <c r="B452" t="s">
        <v>81</v>
      </c>
      <c r="C452" t="str">
        <f t="shared" si="72"/>
        <v>Services non marchands</v>
      </c>
      <c r="D452" t="s">
        <v>274</v>
      </c>
      <c r="E452" t="s">
        <v>269</v>
      </c>
      <c r="F452">
        <v>395</v>
      </c>
      <c r="G452">
        <v>6056</v>
      </c>
      <c r="J452" t="str">
        <f t="shared" si="73"/>
        <v>8410_Autres industries manufacturières ; réparation et installation de machines et d'équipements</v>
      </c>
      <c r="K452" t="s">
        <v>121</v>
      </c>
      <c r="L452" t="str">
        <f>INDEX(PDC!$F$1:$G$40,MATCH(URSSAF!M452,PDC!F:F,0),MATCH(PDC!$G$1,PDC!$F$1:$G$1,0))</f>
        <v>Autres industries manufacturières ; réparation et installation de machines et d'équipements</v>
      </c>
      <c r="M452" t="str">
        <f t="shared" si="65"/>
        <v>CM</v>
      </c>
      <c r="N452" t="s">
        <v>237</v>
      </c>
      <c r="O452">
        <v>38</v>
      </c>
      <c r="P452">
        <v>275</v>
      </c>
    </row>
    <row r="453" spans="1:16" x14ac:dyDescent="0.35">
      <c r="A453" t="str">
        <f t="shared" si="74"/>
        <v>26_Industrie</v>
      </c>
      <c r="B453" t="s">
        <v>83</v>
      </c>
      <c r="C453" t="str">
        <f t="shared" ref="C453:C454" si="75">D453</f>
        <v>Industrie</v>
      </c>
      <c r="D453" t="s">
        <v>66</v>
      </c>
      <c r="E453" t="s">
        <v>263</v>
      </c>
      <c r="F453">
        <v>1616</v>
      </c>
      <c r="G453">
        <v>35266</v>
      </c>
      <c r="J453" t="str">
        <f t="shared" si="73"/>
        <v>8410_Production et distribution d'électricité, de gaz, de vapeur et d'air conditionné</v>
      </c>
      <c r="K453" t="s">
        <v>121</v>
      </c>
      <c r="L453" t="str">
        <f>INDEX(PDC!$F$1:$G$40,MATCH(URSSAF!M453,PDC!F:F,0),MATCH(PDC!$G$1,PDC!$F$1:$G$1,0))</f>
        <v>Production et distribution d'électricité, de gaz, de vapeur et d'air conditionné</v>
      </c>
      <c r="M453" t="str">
        <f t="shared" ref="M453:M516" si="76">LEFT(N453,2)</f>
        <v>DZ</v>
      </c>
      <c r="N453" t="s">
        <v>238</v>
      </c>
      <c r="O453">
        <v>7</v>
      </c>
      <c r="P453">
        <v>43</v>
      </c>
    </row>
    <row r="454" spans="1:16" x14ac:dyDescent="0.35">
      <c r="A454" t="str">
        <f t="shared" si="74"/>
        <v>26_Construction</v>
      </c>
      <c r="B454" t="s">
        <v>83</v>
      </c>
      <c r="C454" t="str">
        <f t="shared" si="75"/>
        <v>Construction</v>
      </c>
      <c r="D454" t="s">
        <v>270</v>
      </c>
      <c r="E454" t="s">
        <v>264</v>
      </c>
      <c r="F454">
        <v>1912</v>
      </c>
      <c r="G454">
        <v>11650</v>
      </c>
      <c r="J454" t="str">
        <f t="shared" si="73"/>
        <v>8410_Production et distribution d'eau ; assainissement, gestion des déchets et dépollution</v>
      </c>
      <c r="K454" t="s">
        <v>121</v>
      </c>
      <c r="L454" t="str">
        <f>INDEX(PDC!$F$1:$G$40,MATCH(URSSAF!M454,PDC!F:F,0),MATCH(PDC!$G$1,PDC!$F$1:$G$1,0))</f>
        <v>Production et distribution d'eau ; assainissement, gestion des déchets et dépollution</v>
      </c>
      <c r="M454" t="str">
        <f t="shared" si="76"/>
        <v>EZ</v>
      </c>
      <c r="N454" t="s">
        <v>239</v>
      </c>
      <c r="O454">
        <v>4</v>
      </c>
      <c r="P454">
        <v>144</v>
      </c>
    </row>
    <row r="455" spans="1:16" x14ac:dyDescent="0.35">
      <c r="A455" t="str">
        <f t="shared" si="74"/>
        <v>26_Commerce</v>
      </c>
      <c r="B455" t="s">
        <v>83</v>
      </c>
      <c r="C455" t="str">
        <f>D455</f>
        <v>Commerce</v>
      </c>
      <c r="D455" t="s">
        <v>68</v>
      </c>
      <c r="E455" t="s">
        <v>265</v>
      </c>
      <c r="F455">
        <v>3643</v>
      </c>
      <c r="G455">
        <v>23929</v>
      </c>
      <c r="J455" t="str">
        <f t="shared" si="73"/>
        <v xml:space="preserve">8410_Construction </v>
      </c>
      <c r="K455" t="s">
        <v>121</v>
      </c>
      <c r="L455" t="str">
        <f>INDEX(PDC!$F$1:$G$40,MATCH(URSSAF!M455,PDC!F:F,0),MATCH(PDC!$G$1,PDC!$F$1:$G$1,0))</f>
        <v xml:space="preserve">Construction </v>
      </c>
      <c r="M455" t="str">
        <f t="shared" si="76"/>
        <v>FZ</v>
      </c>
      <c r="N455" t="s">
        <v>240</v>
      </c>
      <c r="O455">
        <v>272</v>
      </c>
      <c r="P455">
        <v>1148</v>
      </c>
    </row>
    <row r="456" spans="1:16" x14ac:dyDescent="0.35">
      <c r="A456" t="str">
        <f t="shared" si="74"/>
        <v>26_Hôtellerie-restauration</v>
      </c>
      <c r="B456" t="s">
        <v>83</v>
      </c>
      <c r="C456" t="str">
        <f t="shared" ref="C456:C459" si="77">D456</f>
        <v>Hôtellerie-restauration</v>
      </c>
      <c r="D456" t="s">
        <v>271</v>
      </c>
      <c r="E456" t="s">
        <v>266</v>
      </c>
      <c r="F456">
        <v>1371</v>
      </c>
      <c r="G456">
        <v>6574</v>
      </c>
      <c r="J456" t="str">
        <f t="shared" si="73"/>
        <v>8410_Commerce ; réparation d'automobiles et de motocycles</v>
      </c>
      <c r="K456" t="s">
        <v>121</v>
      </c>
      <c r="L456" t="str">
        <f>INDEX(PDC!$F$1:$G$40,MATCH(URSSAF!M456,PDC!F:F,0),MATCH(PDC!$G$1,PDC!$F$1:$G$1,0))</f>
        <v>Commerce ; réparation d'automobiles et de motocycles</v>
      </c>
      <c r="M456" t="str">
        <f t="shared" si="76"/>
        <v>GZ</v>
      </c>
      <c r="N456" t="s">
        <v>241</v>
      </c>
      <c r="O456">
        <v>538</v>
      </c>
      <c r="P456">
        <v>2788</v>
      </c>
    </row>
    <row r="457" spans="1:16" x14ac:dyDescent="0.35">
      <c r="A457" t="str">
        <f t="shared" si="74"/>
        <v>26_Autres services marchands hors intérim</v>
      </c>
      <c r="B457" t="s">
        <v>83</v>
      </c>
      <c r="C457" t="str">
        <f t="shared" si="77"/>
        <v>Autres services marchands hors intérim</v>
      </c>
      <c r="D457" t="s">
        <v>272</v>
      </c>
      <c r="E457" t="s">
        <v>267</v>
      </c>
      <c r="F457">
        <v>5400</v>
      </c>
      <c r="G457">
        <v>40964</v>
      </c>
      <c r="J457" t="str">
        <f t="shared" si="73"/>
        <v xml:space="preserve">8410_Transports et entreposage </v>
      </c>
      <c r="K457" t="s">
        <v>121</v>
      </c>
      <c r="L457" t="str">
        <f>INDEX(PDC!$F$1:$G$40,MATCH(URSSAF!M457,PDC!F:F,0),MATCH(PDC!$G$1,PDC!$F$1:$G$1,0))</f>
        <v xml:space="preserve">Transports et entreposage </v>
      </c>
      <c r="M457" t="str">
        <f t="shared" si="76"/>
        <v>HZ</v>
      </c>
      <c r="N457" t="s">
        <v>242</v>
      </c>
      <c r="O457">
        <v>80</v>
      </c>
      <c r="P457">
        <v>1034</v>
      </c>
    </row>
    <row r="458" spans="1:16" x14ac:dyDescent="0.35">
      <c r="A458" t="str">
        <f t="shared" si="74"/>
        <v>26_Intérim</v>
      </c>
      <c r="B458" t="s">
        <v>83</v>
      </c>
      <c r="C458" t="str">
        <f t="shared" si="77"/>
        <v>Intérim</v>
      </c>
      <c r="D458" t="s">
        <v>273</v>
      </c>
      <c r="E458" t="s">
        <v>268</v>
      </c>
      <c r="F458">
        <v>151</v>
      </c>
      <c r="G458">
        <v>6150</v>
      </c>
      <c r="J458" t="str">
        <f t="shared" si="73"/>
        <v>8410_Hébergement et restauration</v>
      </c>
      <c r="K458" t="s">
        <v>121</v>
      </c>
      <c r="L458" t="str">
        <f>INDEX(PDC!$F$1:$G$40,MATCH(URSSAF!M458,PDC!F:F,0),MATCH(PDC!$G$1,PDC!$F$1:$G$1,0))</f>
        <v>Hébergement et restauration</v>
      </c>
      <c r="M458" t="str">
        <f t="shared" si="76"/>
        <v>IZ</v>
      </c>
      <c r="N458" t="s">
        <v>243</v>
      </c>
      <c r="O458">
        <v>271</v>
      </c>
      <c r="P458">
        <v>1423</v>
      </c>
    </row>
    <row r="459" spans="1:16" x14ac:dyDescent="0.35">
      <c r="A459" t="str">
        <f t="shared" si="74"/>
        <v>26_Services non marchands</v>
      </c>
      <c r="B459" t="s">
        <v>83</v>
      </c>
      <c r="C459" t="str">
        <f t="shared" si="77"/>
        <v>Services non marchands</v>
      </c>
      <c r="D459" t="s">
        <v>274</v>
      </c>
      <c r="E459" t="s">
        <v>269</v>
      </c>
      <c r="F459">
        <v>1330</v>
      </c>
      <c r="G459">
        <v>18553</v>
      </c>
      <c r="J459" t="str">
        <f t="shared" si="73"/>
        <v>8410_Edition, audiovisuel et diffusion</v>
      </c>
      <c r="K459" t="s">
        <v>121</v>
      </c>
      <c r="L459" t="str">
        <f>INDEX(PDC!$F$1:$G$40,MATCH(URSSAF!M459,PDC!F:F,0),MATCH(PDC!$G$1,PDC!$F$1:$G$1,0))</f>
        <v>Edition, audiovisuel et diffusion</v>
      </c>
      <c r="M459" t="str">
        <f t="shared" si="76"/>
        <v>JA</v>
      </c>
      <c r="N459" t="s">
        <v>244</v>
      </c>
      <c r="O459">
        <v>7</v>
      </c>
      <c r="P459">
        <v>31</v>
      </c>
    </row>
    <row r="460" spans="1:16" x14ac:dyDescent="0.35">
      <c r="A460" t="str">
        <f t="shared" si="74"/>
        <v>43_Industrie</v>
      </c>
      <c r="B460" t="s">
        <v>89</v>
      </c>
      <c r="C460" t="str">
        <f t="shared" ref="C460:C461" si="78">D460</f>
        <v>Industrie</v>
      </c>
      <c r="D460" t="s">
        <v>66</v>
      </c>
      <c r="E460" t="s">
        <v>263</v>
      </c>
      <c r="F460">
        <v>848</v>
      </c>
      <c r="G460">
        <v>14114</v>
      </c>
      <c r="J460" t="str">
        <f t="shared" si="73"/>
        <v>8410_Télécommunications</v>
      </c>
      <c r="K460" t="s">
        <v>121</v>
      </c>
      <c r="L460" t="str">
        <f>INDEX(PDC!$F$1:$G$40,MATCH(URSSAF!M460,PDC!F:F,0),MATCH(PDC!$G$1,PDC!$F$1:$G$1,0))</f>
        <v>Télécommunications</v>
      </c>
      <c r="M460" t="str">
        <f t="shared" si="76"/>
        <v>JB</v>
      </c>
      <c r="N460" t="s">
        <v>245</v>
      </c>
      <c r="O460">
        <v>6</v>
      </c>
      <c r="P460">
        <v>44</v>
      </c>
    </row>
    <row r="461" spans="1:16" x14ac:dyDescent="0.35">
      <c r="A461" t="str">
        <f t="shared" si="74"/>
        <v>43_Construction</v>
      </c>
      <c r="B461" t="s">
        <v>89</v>
      </c>
      <c r="C461" t="str">
        <f t="shared" si="78"/>
        <v>Construction</v>
      </c>
      <c r="D461" t="s">
        <v>270</v>
      </c>
      <c r="E461" t="s">
        <v>264</v>
      </c>
      <c r="F461">
        <v>819</v>
      </c>
      <c r="G461">
        <v>4347</v>
      </c>
      <c r="J461" t="str">
        <f t="shared" si="73"/>
        <v>8410_Activités informatiques et services d'information</v>
      </c>
      <c r="K461" t="s">
        <v>121</v>
      </c>
      <c r="L461" t="str">
        <f>INDEX(PDC!$F$1:$G$40,MATCH(URSSAF!M461,PDC!F:F,0),MATCH(PDC!$G$1,PDC!$F$1:$G$1,0))</f>
        <v>Activités informatiques et services d'information</v>
      </c>
      <c r="M461" t="str">
        <f t="shared" si="76"/>
        <v>JC</v>
      </c>
      <c r="N461" t="s">
        <v>246</v>
      </c>
      <c r="O461">
        <v>11</v>
      </c>
      <c r="P461">
        <v>63</v>
      </c>
    </row>
    <row r="462" spans="1:16" x14ac:dyDescent="0.35">
      <c r="A462" t="str">
        <f t="shared" si="74"/>
        <v>43_Commerce</v>
      </c>
      <c r="B462" t="s">
        <v>89</v>
      </c>
      <c r="C462" t="str">
        <f>D462</f>
        <v>Commerce</v>
      </c>
      <c r="D462" t="s">
        <v>68</v>
      </c>
      <c r="E462" t="s">
        <v>265</v>
      </c>
      <c r="F462">
        <v>1408</v>
      </c>
      <c r="G462">
        <v>7561</v>
      </c>
      <c r="J462" t="str">
        <f t="shared" si="73"/>
        <v>8410_Activités financières et d'assurance</v>
      </c>
      <c r="K462" t="s">
        <v>121</v>
      </c>
      <c r="L462" t="str">
        <f>INDEX(PDC!$F$1:$G$40,MATCH(URSSAF!M462,PDC!F:F,0),MATCH(PDC!$G$1,PDC!$F$1:$G$1,0))</f>
        <v>Activités financières et d'assurance</v>
      </c>
      <c r="M462" t="str">
        <f t="shared" si="76"/>
        <v>KZ</v>
      </c>
      <c r="N462" t="s">
        <v>247</v>
      </c>
      <c r="O462">
        <v>108</v>
      </c>
      <c r="P462">
        <v>332</v>
      </c>
    </row>
    <row r="463" spans="1:16" x14ac:dyDescent="0.35">
      <c r="A463" t="str">
        <f t="shared" si="74"/>
        <v>43_Hôtellerie-restauration</v>
      </c>
      <c r="B463" t="s">
        <v>89</v>
      </c>
      <c r="C463" t="str">
        <f t="shared" ref="C463:C466" si="79">D463</f>
        <v>Hôtellerie-restauration</v>
      </c>
      <c r="D463" t="s">
        <v>271</v>
      </c>
      <c r="E463" t="s">
        <v>266</v>
      </c>
      <c r="F463">
        <v>556</v>
      </c>
      <c r="G463">
        <v>2180</v>
      </c>
      <c r="J463" t="str">
        <f t="shared" si="73"/>
        <v>8410_Activités immobilières</v>
      </c>
      <c r="K463" t="s">
        <v>121</v>
      </c>
      <c r="L463" t="str">
        <f>INDEX(PDC!$F$1:$G$40,MATCH(URSSAF!M463,PDC!F:F,0),MATCH(PDC!$G$1,PDC!$F$1:$G$1,0))</f>
        <v>Activités immobilières</v>
      </c>
      <c r="M463" t="str">
        <f t="shared" si="76"/>
        <v>LZ</v>
      </c>
      <c r="N463" t="s">
        <v>248</v>
      </c>
      <c r="O463">
        <v>37</v>
      </c>
      <c r="P463">
        <v>94</v>
      </c>
    </row>
    <row r="464" spans="1:16" x14ac:dyDescent="0.35">
      <c r="A464" t="str">
        <f t="shared" si="74"/>
        <v>43_Autres services marchands hors intérim</v>
      </c>
      <c r="B464" t="s">
        <v>89</v>
      </c>
      <c r="C464" t="str">
        <f t="shared" si="79"/>
        <v>Autres services marchands hors intérim</v>
      </c>
      <c r="D464" t="s">
        <v>272</v>
      </c>
      <c r="E464" t="s">
        <v>267</v>
      </c>
      <c r="F464">
        <v>1790</v>
      </c>
      <c r="G464">
        <v>8409</v>
      </c>
      <c r="J464" t="str">
        <f t="shared" si="73"/>
        <v>8410_Activités juridiques, comptables, de gestion, d'architecture, d'ingénierie, de contrôle et d'analyses techniques</v>
      </c>
      <c r="K464" t="s">
        <v>121</v>
      </c>
      <c r="L464" t="str">
        <f>INDEX(PDC!$F$1:$G$40,MATCH(URSSAF!M464,PDC!F:F,0),MATCH(PDC!$G$1,PDC!$F$1:$G$1,0))</f>
        <v>Activités juridiques, comptables, de gestion, d'architecture, d'ingénierie, de contrôle et d'analyses techniques</v>
      </c>
      <c r="M464" t="str">
        <f t="shared" si="76"/>
        <v>MA</v>
      </c>
      <c r="N464" t="s">
        <v>249</v>
      </c>
      <c r="O464">
        <v>91</v>
      </c>
      <c r="P464">
        <v>340</v>
      </c>
    </row>
    <row r="465" spans="1:16" x14ac:dyDescent="0.35">
      <c r="A465" t="str">
        <f t="shared" si="74"/>
        <v>43_Intérim</v>
      </c>
      <c r="B465" t="s">
        <v>89</v>
      </c>
      <c r="C465" t="str">
        <f t="shared" si="79"/>
        <v>Intérim</v>
      </c>
      <c r="D465" t="s">
        <v>273</v>
      </c>
      <c r="E465" t="s">
        <v>268</v>
      </c>
      <c r="F465">
        <v>47</v>
      </c>
      <c r="G465">
        <v>2166</v>
      </c>
      <c r="J465" t="str">
        <f t="shared" si="73"/>
        <v>8410_Recherche-développement scientifique</v>
      </c>
      <c r="K465" t="s">
        <v>121</v>
      </c>
      <c r="L465" t="str">
        <f>INDEX(PDC!$F$1:$G$40,MATCH(URSSAF!M465,PDC!F:F,0),MATCH(PDC!$G$1,PDC!$F$1:$G$1,0))</f>
        <v>Recherche-développement scientifique</v>
      </c>
      <c r="M465" t="str">
        <f t="shared" si="76"/>
        <v>MB</v>
      </c>
      <c r="N465" t="s">
        <v>250</v>
      </c>
      <c r="O465">
        <v>4</v>
      </c>
      <c r="P465">
        <v>20</v>
      </c>
    </row>
    <row r="466" spans="1:16" x14ac:dyDescent="0.35">
      <c r="A466" t="str">
        <f t="shared" si="74"/>
        <v>43_Services non marchands</v>
      </c>
      <c r="B466" t="s">
        <v>89</v>
      </c>
      <c r="C466" t="str">
        <f t="shared" si="79"/>
        <v>Services non marchands</v>
      </c>
      <c r="D466" t="s">
        <v>274</v>
      </c>
      <c r="E466" t="s">
        <v>269</v>
      </c>
      <c r="F466">
        <v>662</v>
      </c>
      <c r="G466">
        <v>9548</v>
      </c>
      <c r="J466" t="str">
        <f t="shared" si="73"/>
        <v>8410_Autres activités spécialisées, scientifiques et techniques</v>
      </c>
      <c r="K466" t="s">
        <v>121</v>
      </c>
      <c r="L466" t="str">
        <f>INDEX(PDC!$F$1:$G$40,MATCH(URSSAF!M466,PDC!F:F,0),MATCH(PDC!$G$1,PDC!$F$1:$G$1,0))</f>
        <v>Autres activités spécialisées, scientifiques et techniques</v>
      </c>
      <c r="M466" t="str">
        <f t="shared" si="76"/>
        <v>MC</v>
      </c>
      <c r="N466" t="s">
        <v>251</v>
      </c>
      <c r="O466">
        <v>17</v>
      </c>
      <c r="P466">
        <v>50</v>
      </c>
    </row>
    <row r="467" spans="1:16" x14ac:dyDescent="0.35">
      <c r="A467" t="str">
        <f t="shared" si="74"/>
        <v>74_Industrie</v>
      </c>
      <c r="B467" t="s">
        <v>97</v>
      </c>
      <c r="C467" t="str">
        <f t="shared" ref="C467:C468" si="80">D467</f>
        <v>Industrie</v>
      </c>
      <c r="D467" t="s">
        <v>66</v>
      </c>
      <c r="E467" t="s">
        <v>263</v>
      </c>
      <c r="F467">
        <v>2222</v>
      </c>
      <c r="G467">
        <v>44830</v>
      </c>
      <c r="J467" t="str">
        <f t="shared" si="73"/>
        <v>8410_Activités de services administratifs et de soutien</v>
      </c>
      <c r="K467" t="s">
        <v>121</v>
      </c>
      <c r="L467" t="str">
        <f>INDEX(PDC!$F$1:$G$40,MATCH(URSSAF!M467,PDC!F:F,0),MATCH(PDC!$G$1,PDC!$F$1:$G$1,0))</f>
        <v>Activités de services administratifs et de soutien</v>
      </c>
      <c r="M467" t="str">
        <f t="shared" si="76"/>
        <v>NZ</v>
      </c>
      <c r="N467" t="s">
        <v>252</v>
      </c>
      <c r="O467">
        <v>114</v>
      </c>
      <c r="P467">
        <v>1833</v>
      </c>
    </row>
    <row r="468" spans="1:16" x14ac:dyDescent="0.35">
      <c r="A468" t="str">
        <f t="shared" si="74"/>
        <v>74_Construction</v>
      </c>
      <c r="B468" t="s">
        <v>97</v>
      </c>
      <c r="C468" t="str">
        <f t="shared" si="80"/>
        <v>Construction</v>
      </c>
      <c r="D468" t="s">
        <v>270</v>
      </c>
      <c r="E468" t="s">
        <v>264</v>
      </c>
      <c r="F468">
        <v>3155</v>
      </c>
      <c r="G468">
        <v>17596</v>
      </c>
      <c r="J468" t="str">
        <f t="shared" si="73"/>
        <v>8410_Administration publique</v>
      </c>
      <c r="K468" t="s">
        <v>121</v>
      </c>
      <c r="L468" t="str">
        <f>INDEX(PDC!$F$1:$G$40,MATCH(URSSAF!M468,PDC!F:F,0),MATCH(PDC!$G$1,PDC!$F$1:$G$1,0))</f>
        <v>Administration publique</v>
      </c>
      <c r="M468" t="str">
        <f t="shared" si="76"/>
        <v>OZ</v>
      </c>
      <c r="N468" t="s">
        <v>253</v>
      </c>
      <c r="O468">
        <v>2</v>
      </c>
      <c r="P468">
        <v>32</v>
      </c>
    </row>
    <row r="469" spans="1:16" x14ac:dyDescent="0.35">
      <c r="A469" t="str">
        <f t="shared" si="74"/>
        <v>74_Commerce</v>
      </c>
      <c r="B469" t="s">
        <v>97</v>
      </c>
      <c r="C469" t="str">
        <f>D469</f>
        <v>Commerce</v>
      </c>
      <c r="D469" t="s">
        <v>68</v>
      </c>
      <c r="E469" t="s">
        <v>265</v>
      </c>
      <c r="F469">
        <v>5706</v>
      </c>
      <c r="G469">
        <v>40312</v>
      </c>
      <c r="J469" t="str">
        <f t="shared" si="73"/>
        <v>8410_Enseignement</v>
      </c>
      <c r="K469" t="s">
        <v>121</v>
      </c>
      <c r="L469" t="str">
        <f>INDEX(PDC!$F$1:$G$40,MATCH(URSSAF!M469,PDC!F:F,0),MATCH(PDC!$G$1,PDC!$F$1:$G$1,0))</f>
        <v>Enseignement</v>
      </c>
      <c r="M469" t="str">
        <f t="shared" si="76"/>
        <v>PZ</v>
      </c>
      <c r="N469" t="s">
        <v>254</v>
      </c>
      <c r="O469">
        <v>31</v>
      </c>
      <c r="P469">
        <v>180</v>
      </c>
    </row>
    <row r="470" spans="1:16" x14ac:dyDescent="0.35">
      <c r="A470" t="str">
        <f t="shared" si="74"/>
        <v>74_Hôtellerie-restauration</v>
      </c>
      <c r="B470" t="s">
        <v>97</v>
      </c>
      <c r="C470" t="str">
        <f t="shared" ref="C470:C473" si="81">D470</f>
        <v>Hôtellerie-restauration</v>
      </c>
      <c r="D470" t="s">
        <v>271</v>
      </c>
      <c r="E470" t="s">
        <v>266</v>
      </c>
      <c r="F470">
        <v>3255</v>
      </c>
      <c r="G470">
        <v>19942</v>
      </c>
      <c r="J470" t="str">
        <f t="shared" si="73"/>
        <v>8410_Activités pour la santé humaine</v>
      </c>
      <c r="K470" t="s">
        <v>121</v>
      </c>
      <c r="L470" t="str">
        <f>INDEX(PDC!$F$1:$G$40,MATCH(URSSAF!M470,PDC!F:F,0),MATCH(PDC!$G$1,PDC!$F$1:$G$1,0))</f>
        <v>Activités pour la santé humaine</v>
      </c>
      <c r="M470" t="str">
        <f t="shared" si="76"/>
        <v>QA</v>
      </c>
      <c r="N470" t="s">
        <v>255</v>
      </c>
      <c r="O470">
        <v>79</v>
      </c>
      <c r="P470">
        <v>356</v>
      </c>
    </row>
    <row r="471" spans="1:16" x14ac:dyDescent="0.35">
      <c r="A471" t="str">
        <f t="shared" si="74"/>
        <v>74_Autres services marchands hors intérim</v>
      </c>
      <c r="B471" t="s">
        <v>97</v>
      </c>
      <c r="C471" t="str">
        <f t="shared" si="81"/>
        <v>Autres services marchands hors intérim</v>
      </c>
      <c r="D471" t="s">
        <v>272</v>
      </c>
      <c r="E471" t="s">
        <v>267</v>
      </c>
      <c r="F471">
        <v>8836</v>
      </c>
      <c r="G471">
        <v>53764</v>
      </c>
      <c r="J471" t="str">
        <f t="shared" si="73"/>
        <v>8410_Hébergement médico-social et social et action sociale sans hébergement</v>
      </c>
      <c r="K471" t="s">
        <v>121</v>
      </c>
      <c r="L471" t="str">
        <f>INDEX(PDC!$F$1:$G$40,MATCH(URSSAF!M471,PDC!F:F,0),MATCH(PDC!$G$1,PDC!$F$1:$G$1,0))</f>
        <v>Hébergement médico-social et social et action sociale sans hébergement</v>
      </c>
      <c r="M471" t="str">
        <f t="shared" si="76"/>
        <v>QB</v>
      </c>
      <c r="N471" t="s">
        <v>256</v>
      </c>
      <c r="O471">
        <v>47</v>
      </c>
      <c r="P471">
        <v>1513</v>
      </c>
    </row>
    <row r="472" spans="1:16" x14ac:dyDescent="0.35">
      <c r="A472" t="str">
        <f t="shared" si="74"/>
        <v>74_Intérim</v>
      </c>
      <c r="B472" t="s">
        <v>97</v>
      </c>
      <c r="C472" t="str">
        <f t="shared" si="81"/>
        <v>Intérim</v>
      </c>
      <c r="D472" t="s">
        <v>273</v>
      </c>
      <c r="E472" t="s">
        <v>268</v>
      </c>
      <c r="F472">
        <v>215</v>
      </c>
      <c r="G472">
        <v>8971</v>
      </c>
      <c r="J472" t="str">
        <f t="shared" si="73"/>
        <v>8410_Arts, spectacles et activités récréatives</v>
      </c>
      <c r="K472" t="s">
        <v>121</v>
      </c>
      <c r="L472" t="str">
        <f>INDEX(PDC!$F$1:$G$40,MATCH(URSSAF!M472,PDC!F:F,0),MATCH(PDC!$G$1,PDC!$F$1:$G$1,0))</f>
        <v>Arts, spectacles et activités récréatives</v>
      </c>
      <c r="M472" t="str">
        <f t="shared" si="76"/>
        <v>RZ</v>
      </c>
      <c r="N472" t="s">
        <v>257</v>
      </c>
      <c r="O472">
        <v>81</v>
      </c>
      <c r="P472">
        <v>166</v>
      </c>
    </row>
    <row r="473" spans="1:16" x14ac:dyDescent="0.35">
      <c r="A473" t="str">
        <f t="shared" si="74"/>
        <v>74_Services non marchands</v>
      </c>
      <c r="B473" t="s">
        <v>97</v>
      </c>
      <c r="C473" t="str">
        <f t="shared" si="81"/>
        <v>Services non marchands</v>
      </c>
      <c r="D473" t="s">
        <v>274</v>
      </c>
      <c r="E473" t="s">
        <v>269</v>
      </c>
      <c r="F473">
        <v>1696</v>
      </c>
      <c r="G473">
        <v>21665</v>
      </c>
      <c r="J473" t="str">
        <f t="shared" si="73"/>
        <v xml:space="preserve">8410_Autres activités de services </v>
      </c>
      <c r="K473" t="s">
        <v>121</v>
      </c>
      <c r="L473" t="str">
        <f>INDEX(PDC!$F$1:$G$40,MATCH(URSSAF!M473,PDC!F:F,0),MATCH(PDC!$G$1,PDC!$F$1:$G$1,0))</f>
        <v xml:space="preserve">Autres activités de services </v>
      </c>
      <c r="M473" t="str">
        <f t="shared" si="76"/>
        <v>SZ</v>
      </c>
      <c r="N473" t="s">
        <v>258</v>
      </c>
      <c r="O473">
        <v>134</v>
      </c>
      <c r="P473">
        <v>289</v>
      </c>
    </row>
    <row r="474" spans="1:16" x14ac:dyDescent="0.35">
      <c r="A474" t="str">
        <f t="shared" si="74"/>
        <v>38_Industrie</v>
      </c>
      <c r="B474" t="s">
        <v>85</v>
      </c>
      <c r="C474" t="str">
        <f t="shared" ref="C474:C475" si="82">D474</f>
        <v>Industrie</v>
      </c>
      <c r="D474" t="s">
        <v>66</v>
      </c>
      <c r="E474" t="s">
        <v>263</v>
      </c>
      <c r="F474">
        <v>3273</v>
      </c>
      <c r="G474">
        <v>78437</v>
      </c>
      <c r="J474" t="str">
        <f t="shared" si="73"/>
        <v>8411_Tous secteurs</v>
      </c>
      <c r="K474" t="s">
        <v>123</v>
      </c>
      <c r="L474" t="str">
        <f>INDEX(PDC!$F$1:$G$40,MATCH(URSSAF!M474,PDC!F:F,0),MATCH(PDC!$G$1,PDC!$F$1:$G$1,0))</f>
        <v>Tous secteurs</v>
      </c>
      <c r="M474" t="s">
        <v>71</v>
      </c>
      <c r="N474" t="s">
        <v>71</v>
      </c>
      <c r="O474">
        <v>1778</v>
      </c>
      <c r="P474">
        <v>12033</v>
      </c>
    </row>
    <row r="475" spans="1:16" x14ac:dyDescent="0.35">
      <c r="A475" t="str">
        <f t="shared" si="74"/>
        <v>38_Construction</v>
      </c>
      <c r="B475" t="s">
        <v>85</v>
      </c>
      <c r="C475" t="str">
        <f t="shared" si="82"/>
        <v>Construction</v>
      </c>
      <c r="D475" t="s">
        <v>270</v>
      </c>
      <c r="E475" t="s">
        <v>264</v>
      </c>
      <c r="F475">
        <v>4558</v>
      </c>
      <c r="G475">
        <v>27429</v>
      </c>
      <c r="J475" t="str">
        <f t="shared" si="73"/>
        <v xml:space="preserve">8411_Industries extractives </v>
      </c>
      <c r="K475" t="s">
        <v>123</v>
      </c>
      <c r="L475" t="str">
        <f>INDEX(PDC!$F$1:$G$40,MATCH(URSSAF!M475,PDC!F:F,0),MATCH(PDC!$G$1,PDC!$F$1:$G$1,0))</f>
        <v xml:space="preserve">Industries extractives </v>
      </c>
      <c r="M475" t="str">
        <f t="shared" si="76"/>
        <v>BZ</v>
      </c>
      <c r="N475" t="s">
        <v>225</v>
      </c>
      <c r="O475">
        <v>9</v>
      </c>
      <c r="P475">
        <v>27</v>
      </c>
    </row>
    <row r="476" spans="1:16" x14ac:dyDescent="0.35">
      <c r="A476" t="str">
        <f t="shared" si="74"/>
        <v>38_Commerce</v>
      </c>
      <c r="B476" t="s">
        <v>85</v>
      </c>
      <c r="C476" t="str">
        <f>D476</f>
        <v>Commerce</v>
      </c>
      <c r="D476" t="s">
        <v>68</v>
      </c>
      <c r="E476" t="s">
        <v>265</v>
      </c>
      <c r="F476">
        <v>7254</v>
      </c>
      <c r="G476">
        <v>53556</v>
      </c>
      <c r="J476" t="str">
        <f t="shared" si="73"/>
        <v>8411_Fabrication de denrées alimentaires, de boissons et de produits à base de tabac</v>
      </c>
      <c r="K476" t="s">
        <v>123</v>
      </c>
      <c r="L476" t="str">
        <f>INDEX(PDC!$F$1:$G$40,MATCH(URSSAF!M476,PDC!F:F,0),MATCH(PDC!$G$1,PDC!$F$1:$G$1,0))</f>
        <v>Fabrication de denrées alimentaires, de boissons et de produits à base de tabac</v>
      </c>
      <c r="M476" t="str">
        <f t="shared" si="76"/>
        <v>CA</v>
      </c>
      <c r="N476" t="s">
        <v>226</v>
      </c>
      <c r="O476">
        <v>53</v>
      </c>
      <c r="P476">
        <v>147</v>
      </c>
    </row>
    <row r="477" spans="1:16" x14ac:dyDescent="0.35">
      <c r="A477" t="str">
        <f t="shared" si="74"/>
        <v>38_Hôtellerie-restauration</v>
      </c>
      <c r="B477" t="s">
        <v>85</v>
      </c>
      <c r="C477" t="str">
        <f t="shared" ref="C477:C480" si="83">D477</f>
        <v>Hôtellerie-restauration</v>
      </c>
      <c r="D477" t="s">
        <v>271</v>
      </c>
      <c r="E477" t="s">
        <v>266</v>
      </c>
      <c r="F477">
        <v>3010</v>
      </c>
      <c r="G477">
        <v>15579</v>
      </c>
      <c r="J477" t="str">
        <f t="shared" si="73"/>
        <v>8411_Fabrication de textiles, industries de l'habillement, industrie du cuir et de la chaussure</v>
      </c>
      <c r="K477" t="s">
        <v>123</v>
      </c>
      <c r="L477" t="str">
        <f>INDEX(PDC!$F$1:$G$40,MATCH(URSSAF!M477,PDC!F:F,0),MATCH(PDC!$G$1,PDC!$F$1:$G$1,0))</f>
        <v>Fabrication de textiles, industries de l'habillement, industrie du cuir et de la chaussure</v>
      </c>
      <c r="M477" t="str">
        <f t="shared" si="76"/>
        <v>CB</v>
      </c>
      <c r="N477" t="s">
        <v>227</v>
      </c>
      <c r="O477">
        <v>3</v>
      </c>
      <c r="P477">
        <v>7</v>
      </c>
    </row>
    <row r="478" spans="1:16" x14ac:dyDescent="0.35">
      <c r="A478" t="str">
        <f t="shared" si="74"/>
        <v>38_Autres services marchands hors intérim</v>
      </c>
      <c r="B478" t="s">
        <v>85</v>
      </c>
      <c r="C478" t="str">
        <f t="shared" si="83"/>
        <v>Autres services marchands hors intérim</v>
      </c>
      <c r="D478" t="s">
        <v>272</v>
      </c>
      <c r="E478" t="s">
        <v>267</v>
      </c>
      <c r="F478">
        <v>12711</v>
      </c>
      <c r="G478">
        <v>111643</v>
      </c>
      <c r="J478" t="str">
        <f t="shared" si="73"/>
        <v xml:space="preserve">8411_Travail du bois, industries du papier et imprimerie </v>
      </c>
      <c r="K478" t="s">
        <v>123</v>
      </c>
      <c r="L478" t="str">
        <f>INDEX(PDC!$F$1:$G$40,MATCH(URSSAF!M478,PDC!F:F,0),MATCH(PDC!$G$1,PDC!$F$1:$G$1,0))</f>
        <v xml:space="preserve">Travail du bois, industries du papier et imprimerie </v>
      </c>
      <c r="M478" t="str">
        <f t="shared" si="76"/>
        <v>CC</v>
      </c>
      <c r="N478" t="s">
        <v>228</v>
      </c>
      <c r="O478">
        <v>3</v>
      </c>
      <c r="P478">
        <v>8</v>
      </c>
    </row>
    <row r="479" spans="1:16" x14ac:dyDescent="0.35">
      <c r="A479" t="str">
        <f t="shared" si="74"/>
        <v>38_Intérim</v>
      </c>
      <c r="B479" t="s">
        <v>85</v>
      </c>
      <c r="C479" t="str">
        <f t="shared" si="83"/>
        <v>Intérim</v>
      </c>
      <c r="D479" t="s">
        <v>273</v>
      </c>
      <c r="E479" t="s">
        <v>268</v>
      </c>
      <c r="F479">
        <v>397</v>
      </c>
      <c r="G479">
        <v>15742</v>
      </c>
      <c r="J479" t="str">
        <f t="shared" si="73"/>
        <v>8411_Industrie chimique</v>
      </c>
      <c r="K479" t="s">
        <v>123</v>
      </c>
      <c r="L479" t="str">
        <f>INDEX(PDC!$F$1:$G$40,MATCH(URSSAF!M479,PDC!F:F,0),MATCH(PDC!$G$1,PDC!$F$1:$G$1,0))</f>
        <v>Industrie chimique</v>
      </c>
      <c r="M479" t="str">
        <f t="shared" si="76"/>
        <v>CE</v>
      </c>
      <c r="N479" t="s">
        <v>229</v>
      </c>
      <c r="O479">
        <v>4</v>
      </c>
      <c r="P479">
        <v>197</v>
      </c>
    </row>
    <row r="480" spans="1:16" x14ac:dyDescent="0.35">
      <c r="A480" t="str">
        <f t="shared" si="74"/>
        <v>38_Services non marchands</v>
      </c>
      <c r="B480" t="s">
        <v>85</v>
      </c>
      <c r="C480" t="str">
        <f t="shared" si="83"/>
        <v>Services non marchands</v>
      </c>
      <c r="D480" t="s">
        <v>274</v>
      </c>
      <c r="E480" t="s">
        <v>269</v>
      </c>
      <c r="F480">
        <v>2816</v>
      </c>
      <c r="G480">
        <v>38671</v>
      </c>
      <c r="J480" t="str">
        <f t="shared" si="73"/>
        <v>8411_Fabrication de produits en caoutchouc et en plastique ainsi que d'autres produits minéraux non métalliques</v>
      </c>
      <c r="K480" t="s">
        <v>123</v>
      </c>
      <c r="L480" t="str">
        <f>INDEX(PDC!$F$1:$G$40,MATCH(URSSAF!M480,PDC!F:F,0),MATCH(PDC!$G$1,PDC!$F$1:$G$1,0))</f>
        <v>Fabrication de produits en caoutchouc et en plastique ainsi que d'autres produits minéraux non métalliques</v>
      </c>
      <c r="M480" t="str">
        <f t="shared" si="76"/>
        <v>CG</v>
      </c>
      <c r="N480" t="s">
        <v>231</v>
      </c>
      <c r="O480">
        <v>10</v>
      </c>
      <c r="P480">
        <v>39</v>
      </c>
    </row>
    <row r="481" spans="1:16" x14ac:dyDescent="0.35">
      <c r="A481" t="str">
        <f t="shared" si="74"/>
        <v>42_Industrie</v>
      </c>
      <c r="B481" t="s">
        <v>87</v>
      </c>
      <c r="C481" t="str">
        <f t="shared" ref="C481:C482" si="84">D481</f>
        <v>Industrie</v>
      </c>
      <c r="D481" t="s">
        <v>66</v>
      </c>
      <c r="E481" t="s">
        <v>263</v>
      </c>
      <c r="F481">
        <v>2516</v>
      </c>
      <c r="G481">
        <v>46494</v>
      </c>
      <c r="J481" t="str">
        <f t="shared" si="73"/>
        <v>8411_Métallurgie et fabrication de produits métalliques à l'exception des machines et des équipements</v>
      </c>
      <c r="K481" t="s">
        <v>123</v>
      </c>
      <c r="L481" t="str">
        <f>INDEX(PDC!$F$1:$G$40,MATCH(URSSAF!M481,PDC!F:F,0),MATCH(PDC!$G$1,PDC!$F$1:$G$1,0))</f>
        <v>Métallurgie et fabrication de produits métalliques à l'exception des machines et des équipements</v>
      </c>
      <c r="M481" t="str">
        <f t="shared" si="76"/>
        <v>CH</v>
      </c>
      <c r="N481" t="s">
        <v>232</v>
      </c>
      <c r="O481">
        <v>17</v>
      </c>
      <c r="P481">
        <v>1008</v>
      </c>
    </row>
    <row r="482" spans="1:16" x14ac:dyDescent="0.35">
      <c r="A482" t="str">
        <f t="shared" si="74"/>
        <v>42_Construction</v>
      </c>
      <c r="B482" t="s">
        <v>87</v>
      </c>
      <c r="C482" t="str">
        <f t="shared" si="84"/>
        <v>Construction</v>
      </c>
      <c r="D482" t="s">
        <v>270</v>
      </c>
      <c r="E482" t="s">
        <v>264</v>
      </c>
      <c r="F482">
        <v>2557</v>
      </c>
      <c r="G482">
        <v>15018</v>
      </c>
      <c r="J482" t="str">
        <f t="shared" si="73"/>
        <v>8411_Fabrication de produits informatiques, électroniques et optiques</v>
      </c>
      <c r="K482" t="s">
        <v>123</v>
      </c>
      <c r="L482" t="str">
        <f>INDEX(PDC!$F$1:$G$40,MATCH(URSSAF!M482,PDC!F:F,0),MATCH(PDC!$G$1,PDC!$F$1:$G$1,0))</f>
        <v>Fabrication de produits informatiques, électroniques et optiques</v>
      </c>
      <c r="M482" t="str">
        <f t="shared" si="76"/>
        <v>CI</v>
      </c>
      <c r="N482" t="s">
        <v>233</v>
      </c>
      <c r="O482">
        <v>5</v>
      </c>
      <c r="P482">
        <v>63</v>
      </c>
    </row>
    <row r="483" spans="1:16" x14ac:dyDescent="0.35">
      <c r="A483" t="str">
        <f t="shared" si="74"/>
        <v>42_Commerce</v>
      </c>
      <c r="B483" t="s">
        <v>87</v>
      </c>
      <c r="C483" t="str">
        <f>D483</f>
        <v>Commerce</v>
      </c>
      <c r="D483" t="s">
        <v>68</v>
      </c>
      <c r="E483" t="s">
        <v>265</v>
      </c>
      <c r="F483">
        <v>4519</v>
      </c>
      <c r="G483">
        <v>30788</v>
      </c>
      <c r="J483" t="str">
        <f t="shared" si="73"/>
        <v>8411_Fabrication d'équipements électriques</v>
      </c>
      <c r="K483" t="s">
        <v>123</v>
      </c>
      <c r="L483" t="str">
        <f>INDEX(PDC!$F$1:$G$40,MATCH(URSSAF!M483,PDC!F:F,0),MATCH(PDC!$G$1,PDC!$F$1:$G$1,0))</f>
        <v>Fabrication d'équipements électriques</v>
      </c>
      <c r="M483" t="str">
        <f t="shared" si="76"/>
        <v>CJ</v>
      </c>
      <c r="N483" t="s">
        <v>234</v>
      </c>
      <c r="O483">
        <v>1</v>
      </c>
      <c r="P483">
        <v>35</v>
      </c>
    </row>
    <row r="484" spans="1:16" x14ac:dyDescent="0.35">
      <c r="A484" t="str">
        <f t="shared" si="74"/>
        <v>42_Hôtellerie-restauration</v>
      </c>
      <c r="B484" t="s">
        <v>87</v>
      </c>
      <c r="C484" t="str">
        <f t="shared" ref="C484:C487" si="85">D484</f>
        <v>Hôtellerie-restauration</v>
      </c>
      <c r="D484" t="s">
        <v>271</v>
      </c>
      <c r="E484" t="s">
        <v>266</v>
      </c>
      <c r="F484">
        <v>1508</v>
      </c>
      <c r="G484">
        <v>6947</v>
      </c>
      <c r="J484" t="str">
        <f t="shared" si="73"/>
        <v>8411_Fabrication de machines et équipements n.c.a.</v>
      </c>
      <c r="K484" t="s">
        <v>123</v>
      </c>
      <c r="L484" t="str">
        <f>INDEX(PDC!$F$1:$G$40,MATCH(URSSAF!M484,PDC!F:F,0),MATCH(PDC!$G$1,PDC!$F$1:$G$1,0))</f>
        <v>Fabrication de machines et équipements n.c.a.</v>
      </c>
      <c r="M484" t="str">
        <f t="shared" si="76"/>
        <v>CK</v>
      </c>
      <c r="N484" t="s">
        <v>235</v>
      </c>
      <c r="O484">
        <v>2</v>
      </c>
      <c r="P484">
        <v>74</v>
      </c>
    </row>
    <row r="485" spans="1:16" x14ac:dyDescent="0.35">
      <c r="A485" t="str">
        <f t="shared" si="74"/>
        <v>42_Autres services marchands hors intérim</v>
      </c>
      <c r="B485" t="s">
        <v>87</v>
      </c>
      <c r="C485" t="str">
        <f t="shared" si="85"/>
        <v>Autres services marchands hors intérim</v>
      </c>
      <c r="D485" t="s">
        <v>272</v>
      </c>
      <c r="E485" t="s">
        <v>267</v>
      </c>
      <c r="F485">
        <v>7158</v>
      </c>
      <c r="G485">
        <v>50457</v>
      </c>
      <c r="J485" t="str">
        <f t="shared" si="73"/>
        <v>8411_Fabrication de matériels de transport</v>
      </c>
      <c r="K485" t="s">
        <v>123</v>
      </c>
      <c r="L485" t="str">
        <f>INDEX(PDC!$F$1:$G$40,MATCH(URSSAF!M485,PDC!F:F,0),MATCH(PDC!$G$1,PDC!$F$1:$G$1,0))</f>
        <v>Fabrication de matériels de transport</v>
      </c>
      <c r="M485" t="str">
        <f t="shared" si="76"/>
        <v>CL</v>
      </c>
      <c r="N485" t="s">
        <v>236</v>
      </c>
      <c r="O485">
        <v>2</v>
      </c>
      <c r="P485">
        <v>108</v>
      </c>
    </row>
    <row r="486" spans="1:16" x14ac:dyDescent="0.35">
      <c r="A486" t="str">
        <f t="shared" si="74"/>
        <v>42_Intérim</v>
      </c>
      <c r="B486" t="s">
        <v>87</v>
      </c>
      <c r="C486" t="str">
        <f t="shared" si="85"/>
        <v>Intérim</v>
      </c>
      <c r="D486" t="s">
        <v>273</v>
      </c>
      <c r="E486" t="s">
        <v>268</v>
      </c>
      <c r="F486">
        <v>200</v>
      </c>
      <c r="G486">
        <v>8654</v>
      </c>
      <c r="J486" t="str">
        <f t="shared" si="73"/>
        <v>8411_Autres industries manufacturières ; réparation et installation de machines et d'équipements</v>
      </c>
      <c r="K486" t="s">
        <v>123</v>
      </c>
      <c r="L486" t="str">
        <f>INDEX(PDC!$F$1:$G$40,MATCH(URSSAF!M486,PDC!F:F,0),MATCH(PDC!$G$1,PDC!$F$1:$G$1,0))</f>
        <v>Autres industries manufacturières ; réparation et installation de machines et d'équipements</v>
      </c>
      <c r="M486" t="str">
        <f t="shared" si="76"/>
        <v>CM</v>
      </c>
      <c r="N486" t="s">
        <v>237</v>
      </c>
      <c r="O486">
        <v>16</v>
      </c>
      <c r="P486">
        <v>54</v>
      </c>
    </row>
    <row r="487" spans="1:16" x14ac:dyDescent="0.35">
      <c r="A487" t="str">
        <f t="shared" si="74"/>
        <v>42_Services non marchands</v>
      </c>
      <c r="B487" t="s">
        <v>87</v>
      </c>
      <c r="C487" t="str">
        <f t="shared" si="85"/>
        <v>Services non marchands</v>
      </c>
      <c r="D487" t="s">
        <v>274</v>
      </c>
      <c r="E487" t="s">
        <v>269</v>
      </c>
      <c r="F487">
        <v>1940</v>
      </c>
      <c r="G487">
        <v>29198</v>
      </c>
      <c r="J487" t="str">
        <f t="shared" si="73"/>
        <v>8411_Production et distribution d'électricité, de gaz, de vapeur et d'air conditionné</v>
      </c>
      <c r="K487" t="s">
        <v>123</v>
      </c>
      <c r="L487" t="str">
        <f>INDEX(PDC!$F$1:$G$40,MATCH(URSSAF!M487,PDC!F:F,0),MATCH(PDC!$G$1,PDC!$F$1:$G$1,0))</f>
        <v>Production et distribution d'électricité, de gaz, de vapeur et d'air conditionné</v>
      </c>
      <c r="M487" t="str">
        <f t="shared" si="76"/>
        <v>DZ</v>
      </c>
      <c r="N487" t="s">
        <v>238</v>
      </c>
      <c r="O487">
        <v>16</v>
      </c>
      <c r="P487">
        <v>238</v>
      </c>
    </row>
    <row r="488" spans="1:16" x14ac:dyDescent="0.35">
      <c r="A488" t="str">
        <f t="shared" si="74"/>
        <v>63_Industrie</v>
      </c>
      <c r="B488" t="s">
        <v>91</v>
      </c>
      <c r="C488" t="str">
        <f t="shared" ref="C488:C489" si="86">D488</f>
        <v>Industrie</v>
      </c>
      <c r="D488" t="s">
        <v>66</v>
      </c>
      <c r="E488" t="s">
        <v>263</v>
      </c>
      <c r="F488">
        <v>1557</v>
      </c>
      <c r="G488">
        <v>42456</v>
      </c>
      <c r="J488" t="str">
        <f t="shared" si="73"/>
        <v>8411_Production et distribution d'eau ; assainissement, gestion des déchets et dépollution</v>
      </c>
      <c r="K488" t="s">
        <v>123</v>
      </c>
      <c r="L488" t="str">
        <f>INDEX(PDC!$F$1:$G$40,MATCH(URSSAF!M488,PDC!F:F,0),MATCH(PDC!$G$1,PDC!$F$1:$G$1,0))</f>
        <v>Production et distribution d'eau ; assainissement, gestion des déchets et dépollution</v>
      </c>
      <c r="M488" t="str">
        <f t="shared" si="76"/>
        <v>EZ</v>
      </c>
      <c r="N488" t="s">
        <v>239</v>
      </c>
      <c r="O488">
        <v>4</v>
      </c>
      <c r="P488">
        <v>40</v>
      </c>
    </row>
    <row r="489" spans="1:16" x14ac:dyDescent="0.35">
      <c r="A489" t="str">
        <f t="shared" si="74"/>
        <v>63_Construction</v>
      </c>
      <c r="B489" t="s">
        <v>91</v>
      </c>
      <c r="C489" t="str">
        <f t="shared" si="86"/>
        <v>Construction</v>
      </c>
      <c r="D489" t="s">
        <v>270</v>
      </c>
      <c r="E489" t="s">
        <v>264</v>
      </c>
      <c r="F489">
        <v>2036</v>
      </c>
      <c r="G489">
        <v>12749</v>
      </c>
      <c r="J489" t="str">
        <f t="shared" si="73"/>
        <v xml:space="preserve">8411_Construction </v>
      </c>
      <c r="K489" t="s">
        <v>123</v>
      </c>
      <c r="L489" t="str">
        <f>INDEX(PDC!$F$1:$G$40,MATCH(URSSAF!M489,PDC!F:F,0),MATCH(PDC!$G$1,PDC!$F$1:$G$1,0))</f>
        <v xml:space="preserve">Construction </v>
      </c>
      <c r="M489" t="str">
        <f t="shared" si="76"/>
        <v>FZ</v>
      </c>
      <c r="N489" t="s">
        <v>240</v>
      </c>
      <c r="O489">
        <v>200</v>
      </c>
      <c r="P489">
        <v>975</v>
      </c>
    </row>
    <row r="490" spans="1:16" x14ac:dyDescent="0.35">
      <c r="A490" t="str">
        <f t="shared" si="74"/>
        <v>63_Commerce</v>
      </c>
      <c r="B490" t="s">
        <v>91</v>
      </c>
      <c r="C490" t="str">
        <f>D490</f>
        <v>Commerce</v>
      </c>
      <c r="D490" t="s">
        <v>68</v>
      </c>
      <c r="E490" t="s">
        <v>265</v>
      </c>
      <c r="F490">
        <v>3771</v>
      </c>
      <c r="G490">
        <v>26773</v>
      </c>
      <c r="J490" t="str">
        <f t="shared" si="73"/>
        <v>8411_Commerce ; réparation d'automobiles et de motocycles</v>
      </c>
      <c r="K490" t="s">
        <v>123</v>
      </c>
      <c r="L490" t="str">
        <f>INDEX(PDC!$F$1:$G$40,MATCH(URSSAF!M490,PDC!F:F,0),MATCH(PDC!$G$1,PDC!$F$1:$G$1,0))</f>
        <v>Commerce ; réparation d'automobiles et de motocycles</v>
      </c>
      <c r="M490" t="str">
        <f t="shared" si="76"/>
        <v>GZ</v>
      </c>
      <c r="N490" t="s">
        <v>241</v>
      </c>
      <c r="O490">
        <v>376</v>
      </c>
      <c r="P490">
        <v>1739</v>
      </c>
    </row>
    <row r="491" spans="1:16" x14ac:dyDescent="0.35">
      <c r="A491" t="str">
        <f t="shared" si="74"/>
        <v>63_Hôtellerie-restauration</v>
      </c>
      <c r="B491" t="s">
        <v>91</v>
      </c>
      <c r="C491" t="str">
        <f t="shared" ref="C491:C494" si="87">D491</f>
        <v>Hôtellerie-restauration</v>
      </c>
      <c r="D491" t="s">
        <v>271</v>
      </c>
      <c r="E491" t="s">
        <v>266</v>
      </c>
      <c r="F491">
        <v>1669</v>
      </c>
      <c r="G491">
        <v>8511</v>
      </c>
      <c r="J491" t="str">
        <f t="shared" si="73"/>
        <v xml:space="preserve">8411_Transports et entreposage </v>
      </c>
      <c r="K491" t="s">
        <v>123</v>
      </c>
      <c r="L491" t="str">
        <f>INDEX(PDC!$F$1:$G$40,MATCH(URSSAF!M491,PDC!F:F,0),MATCH(PDC!$G$1,PDC!$F$1:$G$1,0))</f>
        <v xml:space="preserve">Transports et entreposage </v>
      </c>
      <c r="M491" t="str">
        <f t="shared" si="76"/>
        <v>HZ</v>
      </c>
      <c r="N491" t="s">
        <v>242</v>
      </c>
      <c r="O491">
        <v>65</v>
      </c>
      <c r="P491">
        <v>2271</v>
      </c>
    </row>
    <row r="492" spans="1:16" x14ac:dyDescent="0.35">
      <c r="A492" t="str">
        <f t="shared" si="74"/>
        <v>63_Autres services marchands hors intérim</v>
      </c>
      <c r="B492" t="s">
        <v>91</v>
      </c>
      <c r="C492" t="str">
        <f t="shared" si="87"/>
        <v>Autres services marchands hors intérim</v>
      </c>
      <c r="D492" t="s">
        <v>272</v>
      </c>
      <c r="E492" t="s">
        <v>267</v>
      </c>
      <c r="F492">
        <v>6063</v>
      </c>
      <c r="G492">
        <v>49723</v>
      </c>
      <c r="J492" t="str">
        <f t="shared" si="73"/>
        <v>8411_Hébergement et restauration</v>
      </c>
      <c r="K492" t="s">
        <v>123</v>
      </c>
      <c r="L492" t="str">
        <f>INDEX(PDC!$F$1:$G$40,MATCH(URSSAF!M492,PDC!F:F,0),MATCH(PDC!$G$1,PDC!$F$1:$G$1,0))</f>
        <v>Hébergement et restauration</v>
      </c>
      <c r="M492" t="str">
        <f t="shared" si="76"/>
        <v>IZ</v>
      </c>
      <c r="N492" t="s">
        <v>243</v>
      </c>
      <c r="O492">
        <v>420</v>
      </c>
      <c r="P492">
        <v>2040</v>
      </c>
    </row>
    <row r="493" spans="1:16" x14ac:dyDescent="0.35">
      <c r="A493" t="str">
        <f t="shared" si="74"/>
        <v>63_Intérim</v>
      </c>
      <c r="B493" t="s">
        <v>91</v>
      </c>
      <c r="C493" t="str">
        <f t="shared" si="87"/>
        <v>Intérim</v>
      </c>
      <c r="D493" t="s">
        <v>273</v>
      </c>
      <c r="E493" t="s">
        <v>268</v>
      </c>
      <c r="F493">
        <v>135</v>
      </c>
      <c r="G493">
        <v>5719</v>
      </c>
      <c r="J493" t="str">
        <f t="shared" si="73"/>
        <v>8411_Edition, audiovisuel et diffusion</v>
      </c>
      <c r="K493" t="s">
        <v>123</v>
      </c>
      <c r="L493" t="str">
        <f>INDEX(PDC!$F$1:$G$40,MATCH(URSSAF!M493,PDC!F:F,0),MATCH(PDC!$G$1,PDC!$F$1:$G$1,0))</f>
        <v>Edition, audiovisuel et diffusion</v>
      </c>
      <c r="M493" t="str">
        <f t="shared" si="76"/>
        <v>JA</v>
      </c>
      <c r="N493" t="s">
        <v>244</v>
      </c>
      <c r="O493">
        <v>7</v>
      </c>
      <c r="P493">
        <v>18</v>
      </c>
    </row>
    <row r="494" spans="1:16" x14ac:dyDescent="0.35">
      <c r="A494" t="str">
        <f t="shared" si="74"/>
        <v>63_Services non marchands</v>
      </c>
      <c r="B494" t="s">
        <v>91</v>
      </c>
      <c r="C494" t="str">
        <f t="shared" si="87"/>
        <v>Services non marchands</v>
      </c>
      <c r="D494" t="s">
        <v>274</v>
      </c>
      <c r="E494" t="s">
        <v>269</v>
      </c>
      <c r="F494">
        <v>1460</v>
      </c>
      <c r="G494">
        <v>21791</v>
      </c>
      <c r="J494" t="str">
        <f t="shared" si="73"/>
        <v>8411_Télécommunications</v>
      </c>
      <c r="K494" t="s">
        <v>123</v>
      </c>
      <c r="L494" t="str">
        <f>INDEX(PDC!$F$1:$G$40,MATCH(URSSAF!M494,PDC!F:F,0),MATCH(PDC!$G$1,PDC!$F$1:$G$1,0))</f>
        <v>Télécommunications</v>
      </c>
      <c r="M494" t="str">
        <f t="shared" si="76"/>
        <v>JB</v>
      </c>
      <c r="N494" t="s">
        <v>245</v>
      </c>
      <c r="O494">
        <v>2</v>
      </c>
      <c r="P494">
        <v>9</v>
      </c>
    </row>
    <row r="495" spans="1:16" x14ac:dyDescent="0.35">
      <c r="A495" t="str">
        <f t="shared" si="74"/>
        <v>69_Industrie</v>
      </c>
      <c r="B495" t="s">
        <v>93</v>
      </c>
      <c r="C495" t="str">
        <f t="shared" ref="C495:C496" si="88">D495</f>
        <v>Industrie</v>
      </c>
      <c r="D495" t="s">
        <v>66</v>
      </c>
      <c r="E495" t="s">
        <v>263</v>
      </c>
      <c r="F495">
        <v>4575</v>
      </c>
      <c r="G495">
        <v>103997</v>
      </c>
      <c r="J495" t="str">
        <f t="shared" si="73"/>
        <v>8411_Activités informatiques et services d'information</v>
      </c>
      <c r="K495" t="s">
        <v>123</v>
      </c>
      <c r="L495" t="str">
        <f>INDEX(PDC!$F$1:$G$40,MATCH(URSSAF!M495,PDC!F:F,0),MATCH(PDC!$G$1,PDC!$F$1:$G$1,0))</f>
        <v>Activités informatiques et services d'information</v>
      </c>
      <c r="M495" t="str">
        <f t="shared" si="76"/>
        <v>JC</v>
      </c>
      <c r="N495" t="s">
        <v>246</v>
      </c>
      <c r="O495">
        <v>4</v>
      </c>
      <c r="P495">
        <v>26</v>
      </c>
    </row>
    <row r="496" spans="1:16" x14ac:dyDescent="0.35">
      <c r="A496" t="str">
        <f t="shared" si="74"/>
        <v>69_Construction</v>
      </c>
      <c r="B496" t="s">
        <v>93</v>
      </c>
      <c r="C496" t="str">
        <f t="shared" si="88"/>
        <v>Construction</v>
      </c>
      <c r="D496" t="s">
        <v>270</v>
      </c>
      <c r="E496" t="s">
        <v>264</v>
      </c>
      <c r="F496">
        <v>5781</v>
      </c>
      <c r="G496">
        <v>46492</v>
      </c>
      <c r="J496" t="str">
        <f t="shared" si="73"/>
        <v>8411_Activités financières et d'assurance</v>
      </c>
      <c r="K496" t="s">
        <v>123</v>
      </c>
      <c r="L496" t="str">
        <f>INDEX(PDC!$F$1:$G$40,MATCH(URSSAF!M496,PDC!F:F,0),MATCH(PDC!$G$1,PDC!$F$1:$G$1,0))</f>
        <v>Activités financières et d'assurance</v>
      </c>
      <c r="M496" t="str">
        <f t="shared" si="76"/>
        <v>KZ</v>
      </c>
      <c r="N496" t="s">
        <v>247</v>
      </c>
      <c r="O496">
        <v>49</v>
      </c>
      <c r="P496">
        <v>160</v>
      </c>
    </row>
    <row r="497" spans="1:16" x14ac:dyDescent="0.35">
      <c r="A497" t="str">
        <f t="shared" si="74"/>
        <v>69_Commerce</v>
      </c>
      <c r="B497" t="s">
        <v>93</v>
      </c>
      <c r="C497" t="str">
        <f>D497</f>
        <v>Commerce</v>
      </c>
      <c r="D497" t="s">
        <v>68</v>
      </c>
      <c r="E497" t="s">
        <v>265</v>
      </c>
      <c r="F497">
        <v>12716</v>
      </c>
      <c r="G497">
        <v>103572</v>
      </c>
      <c r="J497" t="str">
        <f t="shared" si="73"/>
        <v>8411_Activités immobilières</v>
      </c>
      <c r="K497" t="s">
        <v>123</v>
      </c>
      <c r="L497" t="str">
        <f>INDEX(PDC!$F$1:$G$40,MATCH(URSSAF!M497,PDC!F:F,0),MATCH(PDC!$G$1,PDC!$F$1:$G$1,0))</f>
        <v>Activités immobilières</v>
      </c>
      <c r="M497" t="str">
        <f t="shared" si="76"/>
        <v>LZ</v>
      </c>
      <c r="N497" t="s">
        <v>248</v>
      </c>
      <c r="O497">
        <v>57</v>
      </c>
      <c r="P497">
        <v>169</v>
      </c>
    </row>
    <row r="498" spans="1:16" x14ac:dyDescent="0.35">
      <c r="A498" t="str">
        <f t="shared" si="74"/>
        <v>69_Hôtellerie-restauration</v>
      </c>
      <c r="B498" t="s">
        <v>93</v>
      </c>
      <c r="C498" t="str">
        <f t="shared" ref="C498:C501" si="89">D498</f>
        <v>Hôtellerie-restauration</v>
      </c>
      <c r="D498" t="s">
        <v>271</v>
      </c>
      <c r="E498" t="s">
        <v>266</v>
      </c>
      <c r="F498">
        <v>4962</v>
      </c>
      <c r="G498">
        <v>33518</v>
      </c>
      <c r="J498" t="str">
        <f t="shared" si="73"/>
        <v>8411_Activités juridiques, comptables, de gestion, d'architecture, d'ingénierie, de contrôle et d'analyses techniques</v>
      </c>
      <c r="K498" t="s">
        <v>123</v>
      </c>
      <c r="L498" t="str">
        <f>INDEX(PDC!$F$1:$G$40,MATCH(URSSAF!M498,PDC!F:F,0),MATCH(PDC!$G$1,PDC!$F$1:$G$1,0))</f>
        <v>Activités juridiques, comptables, de gestion, d'architecture, d'ingénierie, de contrôle et d'analyses techniques</v>
      </c>
      <c r="M498" t="str">
        <f t="shared" si="76"/>
        <v>MA</v>
      </c>
      <c r="N498" t="s">
        <v>249</v>
      </c>
      <c r="O498">
        <v>58</v>
      </c>
      <c r="P498">
        <v>253</v>
      </c>
    </row>
    <row r="499" spans="1:16" x14ac:dyDescent="0.35">
      <c r="A499" t="str">
        <f t="shared" si="74"/>
        <v>69_Autres services marchands hors intérim</v>
      </c>
      <c r="B499" t="s">
        <v>93</v>
      </c>
      <c r="C499" t="str">
        <f t="shared" si="89"/>
        <v>Autres services marchands hors intérim</v>
      </c>
      <c r="D499" t="s">
        <v>272</v>
      </c>
      <c r="E499" t="s">
        <v>267</v>
      </c>
      <c r="F499">
        <v>26853</v>
      </c>
      <c r="G499">
        <v>279669</v>
      </c>
      <c r="J499" t="str">
        <f t="shared" si="73"/>
        <v>8411_Recherche-développement scientifique</v>
      </c>
      <c r="K499" t="s">
        <v>123</v>
      </c>
      <c r="L499" t="str">
        <f>INDEX(PDC!$F$1:$G$40,MATCH(URSSAF!M499,PDC!F:F,0),MATCH(PDC!$G$1,PDC!$F$1:$G$1,0))</f>
        <v>Recherche-développement scientifique</v>
      </c>
      <c r="M499" t="str">
        <f t="shared" si="76"/>
        <v>MB</v>
      </c>
      <c r="N499" t="s">
        <v>250</v>
      </c>
      <c r="O499">
        <v>1</v>
      </c>
      <c r="P499">
        <v>149</v>
      </c>
    </row>
    <row r="500" spans="1:16" x14ac:dyDescent="0.35">
      <c r="A500" t="str">
        <f t="shared" si="74"/>
        <v>69_Intérim</v>
      </c>
      <c r="B500" t="s">
        <v>93</v>
      </c>
      <c r="C500" t="str">
        <f t="shared" si="89"/>
        <v>Intérim</v>
      </c>
      <c r="D500" t="s">
        <v>273</v>
      </c>
      <c r="E500" t="s">
        <v>268</v>
      </c>
      <c r="F500">
        <v>738</v>
      </c>
      <c r="G500">
        <v>31913</v>
      </c>
      <c r="J500" t="str">
        <f t="shared" si="73"/>
        <v>8411_Autres activités spécialisées, scientifiques et techniques</v>
      </c>
      <c r="K500" t="s">
        <v>123</v>
      </c>
      <c r="L500" t="str">
        <f>INDEX(PDC!$F$1:$G$40,MATCH(URSSAF!M500,PDC!F:F,0),MATCH(PDC!$G$1,PDC!$F$1:$G$1,0))</f>
        <v>Autres activités spécialisées, scientifiques et techniques</v>
      </c>
      <c r="M500" t="str">
        <f t="shared" si="76"/>
        <v>MC</v>
      </c>
      <c r="N500" t="s">
        <v>251</v>
      </c>
      <c r="O500">
        <v>12</v>
      </c>
      <c r="P500">
        <v>49</v>
      </c>
    </row>
    <row r="501" spans="1:16" x14ac:dyDescent="0.35">
      <c r="A501" t="str">
        <f t="shared" si="74"/>
        <v>69_Services non marchands</v>
      </c>
      <c r="B501" t="s">
        <v>93</v>
      </c>
      <c r="C501" t="str">
        <f t="shared" si="89"/>
        <v>Services non marchands</v>
      </c>
      <c r="D501" t="s">
        <v>274</v>
      </c>
      <c r="E501" t="s">
        <v>269</v>
      </c>
      <c r="F501">
        <v>5001</v>
      </c>
      <c r="G501">
        <v>87414</v>
      </c>
      <c r="J501" t="str">
        <f t="shared" si="73"/>
        <v>8411_Activités de services administratifs et de soutien</v>
      </c>
      <c r="K501" t="s">
        <v>123</v>
      </c>
      <c r="L501" t="str">
        <f>INDEX(PDC!$F$1:$G$40,MATCH(URSSAF!M501,PDC!F:F,0),MATCH(PDC!$G$1,PDC!$F$1:$G$1,0))</f>
        <v>Activités de services administratifs et de soutien</v>
      </c>
      <c r="M501" t="str">
        <f t="shared" si="76"/>
        <v>NZ</v>
      </c>
      <c r="N501" t="s">
        <v>252</v>
      </c>
      <c r="O501">
        <v>144</v>
      </c>
      <c r="P501">
        <v>971</v>
      </c>
    </row>
    <row r="502" spans="1:16" x14ac:dyDescent="0.35">
      <c r="A502" t="str">
        <f t="shared" si="74"/>
        <v>73_Industrie</v>
      </c>
      <c r="B502" t="s">
        <v>95</v>
      </c>
      <c r="C502" t="str">
        <f t="shared" ref="C502:C503" si="90">D502</f>
        <v>Industrie</v>
      </c>
      <c r="D502" t="s">
        <v>66</v>
      </c>
      <c r="E502" t="s">
        <v>263</v>
      </c>
      <c r="F502">
        <v>1242</v>
      </c>
      <c r="G502">
        <v>20664</v>
      </c>
      <c r="J502" t="str">
        <f t="shared" si="73"/>
        <v>8411_Administration publique</v>
      </c>
      <c r="K502" t="s">
        <v>123</v>
      </c>
      <c r="L502" t="str">
        <f>INDEX(PDC!$F$1:$G$40,MATCH(URSSAF!M502,PDC!F:F,0),MATCH(PDC!$G$1,PDC!$F$1:$G$1,0))</f>
        <v>Administration publique</v>
      </c>
      <c r="M502" t="str">
        <f t="shared" si="76"/>
        <v>OZ</v>
      </c>
      <c r="N502" t="s">
        <v>253</v>
      </c>
      <c r="O502">
        <v>3</v>
      </c>
      <c r="P502">
        <v>27</v>
      </c>
    </row>
    <row r="503" spans="1:16" x14ac:dyDescent="0.35">
      <c r="A503" t="str">
        <f t="shared" si="74"/>
        <v>73_Construction</v>
      </c>
      <c r="B503" t="s">
        <v>95</v>
      </c>
      <c r="C503" t="str">
        <f t="shared" si="90"/>
        <v>Construction</v>
      </c>
      <c r="D503" t="s">
        <v>270</v>
      </c>
      <c r="E503" t="s">
        <v>264</v>
      </c>
      <c r="F503">
        <v>1976</v>
      </c>
      <c r="G503">
        <v>11971</v>
      </c>
      <c r="J503" t="str">
        <f t="shared" si="73"/>
        <v>8411_Enseignement</v>
      </c>
      <c r="K503" t="s">
        <v>123</v>
      </c>
      <c r="L503" t="str">
        <f>INDEX(PDC!$F$1:$G$40,MATCH(URSSAF!M503,PDC!F:F,0),MATCH(PDC!$G$1,PDC!$F$1:$G$1,0))</f>
        <v>Enseignement</v>
      </c>
      <c r="M503" t="str">
        <f t="shared" si="76"/>
        <v>PZ</v>
      </c>
      <c r="N503" t="s">
        <v>254</v>
      </c>
      <c r="O503">
        <v>10</v>
      </c>
      <c r="P503">
        <v>14</v>
      </c>
    </row>
    <row r="504" spans="1:16" x14ac:dyDescent="0.35">
      <c r="A504" t="str">
        <f t="shared" si="74"/>
        <v>73_Commerce</v>
      </c>
      <c r="B504" t="s">
        <v>95</v>
      </c>
      <c r="C504" t="str">
        <f>D504</f>
        <v>Commerce</v>
      </c>
      <c r="D504" t="s">
        <v>68</v>
      </c>
      <c r="E504" t="s">
        <v>265</v>
      </c>
      <c r="F504">
        <v>3597</v>
      </c>
      <c r="G504">
        <v>22823</v>
      </c>
      <c r="J504" t="str">
        <f t="shared" si="73"/>
        <v>8411_Activités pour la santé humaine</v>
      </c>
      <c r="K504" t="s">
        <v>123</v>
      </c>
      <c r="L504" t="str">
        <f>INDEX(PDC!$F$1:$G$40,MATCH(URSSAF!M504,PDC!F:F,0),MATCH(PDC!$G$1,PDC!$F$1:$G$1,0))</f>
        <v>Activités pour la santé humaine</v>
      </c>
      <c r="M504" t="str">
        <f t="shared" si="76"/>
        <v>QA</v>
      </c>
      <c r="N504" t="s">
        <v>255</v>
      </c>
      <c r="O504">
        <v>58</v>
      </c>
      <c r="P504">
        <v>155</v>
      </c>
    </row>
    <row r="505" spans="1:16" x14ac:dyDescent="0.35">
      <c r="A505" t="str">
        <f t="shared" si="74"/>
        <v>73_Hôtellerie-restauration</v>
      </c>
      <c r="B505" t="s">
        <v>95</v>
      </c>
      <c r="C505" t="str">
        <f t="shared" ref="C505:C508" si="91">D505</f>
        <v>Hôtellerie-restauration</v>
      </c>
      <c r="D505" t="s">
        <v>271</v>
      </c>
      <c r="E505" t="s">
        <v>266</v>
      </c>
      <c r="F505">
        <v>2617</v>
      </c>
      <c r="G505">
        <v>20647</v>
      </c>
      <c r="J505" t="str">
        <f t="shared" si="73"/>
        <v>8411_Hébergement médico-social et social et action sociale sans hébergement</v>
      </c>
      <c r="K505" t="s">
        <v>123</v>
      </c>
      <c r="L505" t="str">
        <f>INDEX(PDC!$F$1:$G$40,MATCH(URSSAF!M505,PDC!F:F,0),MATCH(PDC!$G$1,PDC!$F$1:$G$1,0))</f>
        <v>Hébergement médico-social et social et action sociale sans hébergement</v>
      </c>
      <c r="M505" t="str">
        <f t="shared" si="76"/>
        <v>QB</v>
      </c>
      <c r="N505" t="s">
        <v>256</v>
      </c>
      <c r="O505">
        <v>23</v>
      </c>
      <c r="P505">
        <v>420</v>
      </c>
    </row>
    <row r="506" spans="1:16" x14ac:dyDescent="0.35">
      <c r="A506" t="str">
        <f t="shared" si="74"/>
        <v>73_Autres services marchands hors intérim</v>
      </c>
      <c r="B506" t="s">
        <v>95</v>
      </c>
      <c r="C506" t="str">
        <f t="shared" si="91"/>
        <v>Autres services marchands hors intérim</v>
      </c>
      <c r="D506" t="s">
        <v>272</v>
      </c>
      <c r="E506" t="s">
        <v>267</v>
      </c>
      <c r="F506">
        <v>5895</v>
      </c>
      <c r="G506">
        <v>43742</v>
      </c>
      <c r="J506" t="str">
        <f t="shared" si="73"/>
        <v>8411_Arts, spectacles et activités récréatives</v>
      </c>
      <c r="K506" t="s">
        <v>123</v>
      </c>
      <c r="L506" t="str">
        <f>INDEX(PDC!$F$1:$G$40,MATCH(URSSAF!M506,PDC!F:F,0),MATCH(PDC!$G$1,PDC!$F$1:$G$1,0))</f>
        <v>Arts, spectacles et activités récréatives</v>
      </c>
      <c r="M506" t="str">
        <f t="shared" si="76"/>
        <v>RZ</v>
      </c>
      <c r="N506" t="s">
        <v>257</v>
      </c>
      <c r="O506">
        <v>50</v>
      </c>
      <c r="P506">
        <v>219</v>
      </c>
    </row>
    <row r="507" spans="1:16" x14ac:dyDescent="0.35">
      <c r="A507" t="str">
        <f t="shared" si="74"/>
        <v>73_Intérim</v>
      </c>
      <c r="B507" t="s">
        <v>95</v>
      </c>
      <c r="C507" t="str">
        <f t="shared" si="91"/>
        <v>Intérim</v>
      </c>
      <c r="D507" t="s">
        <v>273</v>
      </c>
      <c r="E507" t="s">
        <v>268</v>
      </c>
      <c r="F507">
        <v>126</v>
      </c>
      <c r="G507">
        <v>4413</v>
      </c>
      <c r="J507" t="str">
        <f t="shared" si="73"/>
        <v xml:space="preserve">8411_Autres activités de services </v>
      </c>
      <c r="K507" t="s">
        <v>123</v>
      </c>
      <c r="L507" t="str">
        <f>INDEX(PDC!$F$1:$G$40,MATCH(URSSAF!M507,PDC!F:F,0),MATCH(PDC!$G$1,PDC!$F$1:$G$1,0))</f>
        <v xml:space="preserve">Autres activités de services </v>
      </c>
      <c r="M507" t="str">
        <f t="shared" si="76"/>
        <v>SZ</v>
      </c>
      <c r="N507" t="s">
        <v>258</v>
      </c>
      <c r="O507">
        <v>94</v>
      </c>
      <c r="P507">
        <v>324</v>
      </c>
    </row>
    <row r="508" spans="1:16" x14ac:dyDescent="0.35">
      <c r="A508" t="str">
        <f t="shared" si="74"/>
        <v>73_Services non marchands</v>
      </c>
      <c r="B508" t="s">
        <v>95</v>
      </c>
      <c r="C508" t="str">
        <f t="shared" si="91"/>
        <v>Services non marchands</v>
      </c>
      <c r="D508" t="s">
        <v>274</v>
      </c>
      <c r="E508" t="s">
        <v>269</v>
      </c>
      <c r="F508">
        <v>1109</v>
      </c>
      <c r="G508">
        <v>12741</v>
      </c>
      <c r="J508" t="str">
        <f t="shared" si="73"/>
        <v>8412_Tous secteurs</v>
      </c>
      <c r="K508" t="s">
        <v>125</v>
      </c>
      <c r="L508" t="str">
        <f>INDEX(PDC!$F$1:$G$40,MATCH(URSSAF!M508,PDC!F:F,0),MATCH(PDC!$G$1,PDC!$F$1:$G$1,0))</f>
        <v>Tous secteurs</v>
      </c>
      <c r="M508" t="s">
        <v>71</v>
      </c>
      <c r="N508" t="s">
        <v>71</v>
      </c>
      <c r="O508">
        <v>2352</v>
      </c>
      <c r="P508">
        <v>17840</v>
      </c>
    </row>
    <row r="509" spans="1:16" x14ac:dyDescent="0.35">
      <c r="J509" t="str">
        <f t="shared" si="73"/>
        <v xml:space="preserve">8412_Industries extractives </v>
      </c>
      <c r="K509" t="s">
        <v>125</v>
      </c>
      <c r="L509" t="str">
        <f>INDEX(PDC!$F$1:$G$40,MATCH(URSSAF!M509,PDC!F:F,0),MATCH(PDC!$G$1,PDC!$F$1:$G$1,0))</f>
        <v xml:space="preserve">Industries extractives </v>
      </c>
      <c r="M509" t="str">
        <f t="shared" si="76"/>
        <v>BZ</v>
      </c>
      <c r="N509" t="s">
        <v>225</v>
      </c>
      <c r="O509">
        <v>9</v>
      </c>
      <c r="P509">
        <v>46</v>
      </c>
    </row>
    <row r="510" spans="1:16" x14ac:dyDescent="0.35">
      <c r="J510" t="str">
        <f t="shared" si="73"/>
        <v>8412_Fabrication de denrées alimentaires, de boissons et de produits à base de tabac</v>
      </c>
      <c r="K510" t="s">
        <v>125</v>
      </c>
      <c r="L510" t="str">
        <f>INDEX(PDC!$F$1:$G$40,MATCH(URSSAF!M510,PDC!F:F,0),MATCH(PDC!$G$1,PDC!$F$1:$G$1,0))</f>
        <v>Fabrication de denrées alimentaires, de boissons et de produits à base de tabac</v>
      </c>
      <c r="M510" t="str">
        <f t="shared" si="76"/>
        <v>CA</v>
      </c>
      <c r="N510" t="s">
        <v>226</v>
      </c>
      <c r="O510">
        <v>105</v>
      </c>
      <c r="P510">
        <v>1074</v>
      </c>
    </row>
    <row r="511" spans="1:16" x14ac:dyDescent="0.35">
      <c r="J511" t="str">
        <f t="shared" si="73"/>
        <v>8412_Fabrication de textiles, industries de l'habillement, industrie du cuir et de la chaussure</v>
      </c>
      <c r="K511" t="s">
        <v>125</v>
      </c>
      <c r="L511" t="str">
        <f>INDEX(PDC!$F$1:$G$40,MATCH(URSSAF!M511,PDC!F:F,0),MATCH(PDC!$G$1,PDC!$F$1:$G$1,0))</f>
        <v>Fabrication de textiles, industries de l'habillement, industrie du cuir et de la chaussure</v>
      </c>
      <c r="M511" t="str">
        <f t="shared" si="76"/>
        <v>CB</v>
      </c>
      <c r="N511" t="s">
        <v>227</v>
      </c>
      <c r="O511">
        <v>26</v>
      </c>
      <c r="P511">
        <v>604</v>
      </c>
    </row>
    <row r="512" spans="1:16" x14ac:dyDescent="0.35">
      <c r="J512" t="str">
        <f t="shared" si="73"/>
        <v xml:space="preserve">8412_Travail du bois, industries du papier et imprimerie </v>
      </c>
      <c r="K512" t="s">
        <v>125</v>
      </c>
      <c r="L512" t="str">
        <f>INDEX(PDC!$F$1:$G$40,MATCH(URSSAF!M512,PDC!F:F,0),MATCH(PDC!$G$1,PDC!$F$1:$G$1,0))</f>
        <v xml:space="preserve">Travail du bois, industries du papier et imprimerie </v>
      </c>
      <c r="M512" t="str">
        <f t="shared" si="76"/>
        <v>CC</v>
      </c>
      <c r="N512" t="s">
        <v>228</v>
      </c>
      <c r="O512">
        <v>36</v>
      </c>
      <c r="P512">
        <v>366</v>
      </c>
    </row>
    <row r="513" spans="10:16" x14ac:dyDescent="0.35">
      <c r="J513" t="str">
        <f t="shared" si="73"/>
        <v>8412_Industrie chimique</v>
      </c>
      <c r="K513" t="s">
        <v>125</v>
      </c>
      <c r="L513" t="str">
        <f>INDEX(PDC!$F$1:$G$40,MATCH(URSSAF!M513,PDC!F:F,0),MATCH(PDC!$G$1,PDC!$F$1:$G$1,0))</f>
        <v>Industrie chimique</v>
      </c>
      <c r="M513" t="str">
        <f t="shared" si="76"/>
        <v>CE</v>
      </c>
      <c r="N513" t="s">
        <v>229</v>
      </c>
      <c r="O513">
        <v>2</v>
      </c>
      <c r="P513">
        <v>575</v>
      </c>
    </row>
    <row r="514" spans="10:16" x14ac:dyDescent="0.35">
      <c r="J514" t="str">
        <f t="shared" si="73"/>
        <v>8412_Fabrication de produits en caoutchouc et en plastique ainsi que d'autres produits minéraux non métalliques</v>
      </c>
      <c r="K514" t="s">
        <v>125</v>
      </c>
      <c r="L514" t="str">
        <f>INDEX(PDC!$F$1:$G$40,MATCH(URSSAF!M514,PDC!F:F,0),MATCH(PDC!$G$1,PDC!$F$1:$G$1,0))</f>
        <v>Fabrication de produits en caoutchouc et en plastique ainsi que d'autres produits minéraux non métalliques</v>
      </c>
      <c r="M514" t="str">
        <f t="shared" si="76"/>
        <v>CG</v>
      </c>
      <c r="N514" t="s">
        <v>231</v>
      </c>
      <c r="O514">
        <v>12</v>
      </c>
      <c r="P514">
        <v>49</v>
      </c>
    </row>
    <row r="515" spans="10:16" x14ac:dyDescent="0.35">
      <c r="J515" t="str">
        <f t="shared" ref="J515:J578" si="92">K515&amp;"_"&amp;L515</f>
        <v>8412_Métallurgie et fabrication de produits métalliques à l'exception des machines et des équipements</v>
      </c>
      <c r="K515" t="s">
        <v>125</v>
      </c>
      <c r="L515" t="str">
        <f>INDEX(PDC!$F$1:$G$40,MATCH(URSSAF!M515,PDC!F:F,0),MATCH(PDC!$G$1,PDC!$F$1:$G$1,0))</f>
        <v>Métallurgie et fabrication de produits métalliques à l'exception des machines et des équipements</v>
      </c>
      <c r="M515" t="str">
        <f t="shared" si="76"/>
        <v>CH</v>
      </c>
      <c r="N515" t="s">
        <v>232</v>
      </c>
      <c r="O515">
        <v>69</v>
      </c>
      <c r="P515">
        <v>1518</v>
      </c>
    </row>
    <row r="516" spans="10:16" x14ac:dyDescent="0.35">
      <c r="J516" t="str">
        <f t="shared" si="92"/>
        <v>8412_Fabrication de produits informatiques, électroniques et optiques</v>
      </c>
      <c r="K516" t="s">
        <v>125</v>
      </c>
      <c r="L516" t="str">
        <f>INDEX(PDC!$F$1:$G$40,MATCH(URSSAF!M516,PDC!F:F,0),MATCH(PDC!$G$1,PDC!$F$1:$G$1,0))</f>
        <v>Fabrication de produits informatiques, électroniques et optiques</v>
      </c>
      <c r="M516" t="str">
        <f t="shared" si="76"/>
        <v>CI</v>
      </c>
      <c r="N516" t="s">
        <v>233</v>
      </c>
      <c r="O516">
        <v>2</v>
      </c>
      <c r="P516">
        <v>11</v>
      </c>
    </row>
    <row r="517" spans="10:16" x14ac:dyDescent="0.35">
      <c r="J517" t="str">
        <f t="shared" si="92"/>
        <v>8412_Fabrication d'équipements électriques</v>
      </c>
      <c r="K517" t="s">
        <v>125</v>
      </c>
      <c r="L517" t="str">
        <f>INDEX(PDC!$F$1:$G$40,MATCH(URSSAF!M517,PDC!F:F,0),MATCH(PDC!$G$1,PDC!$F$1:$G$1,0))</f>
        <v>Fabrication d'équipements électriques</v>
      </c>
      <c r="M517" t="str">
        <f t="shared" ref="M517:M580" si="93">LEFT(N517,2)</f>
        <v>CJ</v>
      </c>
      <c r="N517" t="s">
        <v>234</v>
      </c>
      <c r="O517">
        <v>3</v>
      </c>
      <c r="P517">
        <v>9</v>
      </c>
    </row>
    <row r="518" spans="10:16" x14ac:dyDescent="0.35">
      <c r="J518" t="str">
        <f t="shared" si="92"/>
        <v>8412_Fabrication de machines et équipements n.c.a.</v>
      </c>
      <c r="K518" t="s">
        <v>125</v>
      </c>
      <c r="L518" t="str">
        <f>INDEX(PDC!$F$1:$G$40,MATCH(URSSAF!M518,PDC!F:F,0),MATCH(PDC!$G$1,PDC!$F$1:$G$1,0))</f>
        <v>Fabrication de machines et équipements n.c.a.</v>
      </c>
      <c r="M518" t="str">
        <f t="shared" si="93"/>
        <v>CK</v>
      </c>
      <c r="N518" t="s">
        <v>235</v>
      </c>
      <c r="O518">
        <v>7</v>
      </c>
      <c r="P518">
        <v>247</v>
      </c>
    </row>
    <row r="519" spans="10:16" x14ac:dyDescent="0.35">
      <c r="J519" t="str">
        <f t="shared" si="92"/>
        <v>8412_Fabrication de matériels de transport</v>
      </c>
      <c r="K519" t="s">
        <v>125</v>
      </c>
      <c r="L519" t="str">
        <f>INDEX(PDC!$F$1:$G$40,MATCH(URSSAF!M519,PDC!F:F,0),MATCH(PDC!$G$1,PDC!$F$1:$G$1,0))</f>
        <v>Fabrication de matériels de transport</v>
      </c>
      <c r="M519" t="str">
        <f t="shared" si="93"/>
        <v>CL</v>
      </c>
      <c r="N519" t="s">
        <v>236</v>
      </c>
      <c r="O519">
        <v>14</v>
      </c>
      <c r="P519">
        <v>294</v>
      </c>
    </row>
    <row r="520" spans="10:16" x14ac:dyDescent="0.35">
      <c r="J520" t="str">
        <f t="shared" si="92"/>
        <v>8412_Autres industries manufacturières ; réparation et installation de machines et d'équipements</v>
      </c>
      <c r="K520" t="s">
        <v>125</v>
      </c>
      <c r="L520" t="str">
        <f>INDEX(PDC!$F$1:$G$40,MATCH(URSSAF!M520,PDC!F:F,0),MATCH(PDC!$G$1,PDC!$F$1:$G$1,0))</f>
        <v>Autres industries manufacturières ; réparation et installation de machines et d'équipements</v>
      </c>
      <c r="M520" t="str">
        <f t="shared" si="93"/>
        <v>CM</v>
      </c>
      <c r="N520" t="s">
        <v>237</v>
      </c>
      <c r="O520">
        <v>63</v>
      </c>
      <c r="P520">
        <v>333</v>
      </c>
    </row>
    <row r="521" spans="10:16" x14ac:dyDescent="0.35">
      <c r="J521" t="str">
        <f t="shared" si="92"/>
        <v>8412_Production et distribution d'électricité, de gaz, de vapeur et d'air conditionné</v>
      </c>
      <c r="K521" t="s">
        <v>125</v>
      </c>
      <c r="L521" t="str">
        <f>INDEX(PDC!$F$1:$G$40,MATCH(URSSAF!M521,PDC!F:F,0),MATCH(PDC!$G$1,PDC!$F$1:$G$1,0))</f>
        <v>Production et distribution d'électricité, de gaz, de vapeur et d'air conditionné</v>
      </c>
      <c r="M521" t="str">
        <f t="shared" si="93"/>
        <v>DZ</v>
      </c>
      <c r="N521" t="s">
        <v>238</v>
      </c>
      <c r="O521">
        <v>8</v>
      </c>
      <c r="P521">
        <v>82</v>
      </c>
    </row>
    <row r="522" spans="10:16" x14ac:dyDescent="0.35">
      <c r="J522" t="str">
        <f t="shared" si="92"/>
        <v>8412_Production et distribution d'eau ; assainissement, gestion des déchets et dépollution</v>
      </c>
      <c r="K522" t="s">
        <v>125</v>
      </c>
      <c r="L522" t="str">
        <f>INDEX(PDC!$F$1:$G$40,MATCH(URSSAF!M522,PDC!F:F,0),MATCH(PDC!$G$1,PDC!$F$1:$G$1,0))</f>
        <v>Production et distribution d'eau ; assainissement, gestion des déchets et dépollution</v>
      </c>
      <c r="M522" t="str">
        <f t="shared" si="93"/>
        <v>EZ</v>
      </c>
      <c r="N522" t="s">
        <v>239</v>
      </c>
      <c r="O522">
        <v>9</v>
      </c>
      <c r="P522">
        <v>146</v>
      </c>
    </row>
    <row r="523" spans="10:16" x14ac:dyDescent="0.35">
      <c r="J523" t="str">
        <f t="shared" si="92"/>
        <v xml:space="preserve">8412_Construction </v>
      </c>
      <c r="K523" t="s">
        <v>125</v>
      </c>
      <c r="L523" t="str">
        <f>INDEX(PDC!$F$1:$G$40,MATCH(URSSAF!M523,PDC!F:F,0),MATCH(PDC!$G$1,PDC!$F$1:$G$1,0))</f>
        <v xml:space="preserve">Construction </v>
      </c>
      <c r="M523" t="str">
        <f t="shared" si="93"/>
        <v>FZ</v>
      </c>
      <c r="N523" t="s">
        <v>240</v>
      </c>
      <c r="O523">
        <v>377</v>
      </c>
      <c r="P523">
        <v>2150</v>
      </c>
    </row>
    <row r="524" spans="10:16" x14ac:dyDescent="0.35">
      <c r="J524" t="str">
        <f t="shared" si="92"/>
        <v>8412_Commerce ; réparation d'automobiles et de motocycles</v>
      </c>
      <c r="K524" t="s">
        <v>125</v>
      </c>
      <c r="L524" t="str">
        <f>INDEX(PDC!$F$1:$G$40,MATCH(URSSAF!M524,PDC!F:F,0),MATCH(PDC!$G$1,PDC!$F$1:$G$1,0))</f>
        <v>Commerce ; réparation d'automobiles et de motocycles</v>
      </c>
      <c r="M524" t="str">
        <f t="shared" si="93"/>
        <v>GZ</v>
      </c>
      <c r="N524" t="s">
        <v>241</v>
      </c>
      <c r="O524">
        <v>564</v>
      </c>
      <c r="P524">
        <v>2920</v>
      </c>
    </row>
    <row r="525" spans="10:16" x14ac:dyDescent="0.35">
      <c r="J525" t="str">
        <f t="shared" si="92"/>
        <v xml:space="preserve">8412_Transports et entreposage </v>
      </c>
      <c r="K525" t="s">
        <v>125</v>
      </c>
      <c r="L525" t="str">
        <f>INDEX(PDC!$F$1:$G$40,MATCH(URSSAF!M525,PDC!F:F,0),MATCH(PDC!$G$1,PDC!$F$1:$G$1,0))</f>
        <v xml:space="preserve">Transports et entreposage </v>
      </c>
      <c r="M525" t="str">
        <f t="shared" si="93"/>
        <v>HZ</v>
      </c>
      <c r="N525" t="s">
        <v>242</v>
      </c>
      <c r="O525">
        <v>72</v>
      </c>
      <c r="P525">
        <v>1027</v>
      </c>
    </row>
    <row r="526" spans="10:16" x14ac:dyDescent="0.35">
      <c r="J526" t="str">
        <f t="shared" si="92"/>
        <v>8412_Hébergement et restauration</v>
      </c>
      <c r="K526" t="s">
        <v>125</v>
      </c>
      <c r="L526" t="str">
        <f>INDEX(PDC!$F$1:$G$40,MATCH(URSSAF!M526,PDC!F:F,0),MATCH(PDC!$G$1,PDC!$F$1:$G$1,0))</f>
        <v>Hébergement et restauration</v>
      </c>
      <c r="M526" t="str">
        <f t="shared" si="93"/>
        <v>IZ</v>
      </c>
      <c r="N526" t="s">
        <v>243</v>
      </c>
      <c r="O526">
        <v>170</v>
      </c>
      <c r="P526">
        <v>623</v>
      </c>
    </row>
    <row r="527" spans="10:16" x14ac:dyDescent="0.35">
      <c r="J527" t="str">
        <f t="shared" si="92"/>
        <v>8412_Edition, audiovisuel et diffusion</v>
      </c>
      <c r="K527" t="s">
        <v>125</v>
      </c>
      <c r="L527" t="str">
        <f>INDEX(PDC!$F$1:$G$40,MATCH(URSSAF!M527,PDC!F:F,0),MATCH(PDC!$G$1,PDC!$F$1:$G$1,0))</f>
        <v>Edition, audiovisuel et diffusion</v>
      </c>
      <c r="M527" t="str">
        <f t="shared" si="93"/>
        <v>JA</v>
      </c>
      <c r="N527" t="s">
        <v>244</v>
      </c>
      <c r="O527">
        <v>11</v>
      </c>
      <c r="P527">
        <v>26</v>
      </c>
    </row>
    <row r="528" spans="10:16" x14ac:dyDescent="0.35">
      <c r="J528" t="str">
        <f t="shared" si="92"/>
        <v>8412_Télécommunications</v>
      </c>
      <c r="K528" t="s">
        <v>125</v>
      </c>
      <c r="L528" t="str">
        <f>INDEX(PDC!$F$1:$G$40,MATCH(URSSAF!M528,PDC!F:F,0),MATCH(PDC!$G$1,PDC!$F$1:$G$1,0))</f>
        <v>Télécommunications</v>
      </c>
      <c r="M528" t="str">
        <f t="shared" si="93"/>
        <v>JB</v>
      </c>
      <c r="N528" t="s">
        <v>245</v>
      </c>
      <c r="O528">
        <v>2</v>
      </c>
      <c r="P528">
        <v>21</v>
      </c>
    </row>
    <row r="529" spans="10:16" x14ac:dyDescent="0.35">
      <c r="J529" t="str">
        <f t="shared" si="92"/>
        <v>8412_Activités informatiques et services d'information</v>
      </c>
      <c r="K529" t="s">
        <v>125</v>
      </c>
      <c r="L529" t="str">
        <f>INDEX(PDC!$F$1:$G$40,MATCH(URSSAF!M529,PDC!F:F,0),MATCH(PDC!$G$1,PDC!$F$1:$G$1,0))</f>
        <v>Activités informatiques et services d'information</v>
      </c>
      <c r="M529" t="str">
        <f t="shared" si="93"/>
        <v>JC</v>
      </c>
      <c r="N529" t="s">
        <v>246</v>
      </c>
      <c r="O529">
        <v>11</v>
      </c>
      <c r="P529">
        <v>24</v>
      </c>
    </row>
    <row r="530" spans="10:16" x14ac:dyDescent="0.35">
      <c r="J530" t="str">
        <f t="shared" si="92"/>
        <v>8412_Activités financières et d'assurance</v>
      </c>
      <c r="K530" t="s">
        <v>125</v>
      </c>
      <c r="L530" t="str">
        <f>INDEX(PDC!$F$1:$G$40,MATCH(URSSAF!M530,PDC!F:F,0),MATCH(PDC!$G$1,PDC!$F$1:$G$1,0))</f>
        <v>Activités financières et d'assurance</v>
      </c>
      <c r="M530" t="str">
        <f t="shared" si="93"/>
        <v>KZ</v>
      </c>
      <c r="N530" t="s">
        <v>247</v>
      </c>
      <c r="O530">
        <v>120</v>
      </c>
      <c r="P530">
        <v>370</v>
      </c>
    </row>
    <row r="531" spans="10:16" x14ac:dyDescent="0.35">
      <c r="J531" t="str">
        <f t="shared" si="92"/>
        <v>8412_Activités immobilières</v>
      </c>
      <c r="K531" t="s">
        <v>125</v>
      </c>
      <c r="L531" t="str">
        <f>INDEX(PDC!$F$1:$G$40,MATCH(URSSAF!M531,PDC!F:F,0),MATCH(PDC!$G$1,PDC!$F$1:$G$1,0))</f>
        <v>Activités immobilières</v>
      </c>
      <c r="M531" t="str">
        <f t="shared" si="93"/>
        <v>LZ</v>
      </c>
      <c r="N531" t="s">
        <v>248</v>
      </c>
      <c r="O531">
        <v>34</v>
      </c>
      <c r="P531">
        <v>115</v>
      </c>
    </row>
    <row r="532" spans="10:16" x14ac:dyDescent="0.35">
      <c r="J532" t="str">
        <f t="shared" si="92"/>
        <v>8412_Activités juridiques, comptables, de gestion, d'architecture, d'ingénierie, de contrôle et d'analyses techniques</v>
      </c>
      <c r="K532" t="s">
        <v>125</v>
      </c>
      <c r="L532" t="str">
        <f>INDEX(PDC!$F$1:$G$40,MATCH(URSSAF!M532,PDC!F:F,0),MATCH(PDC!$G$1,PDC!$F$1:$G$1,0))</f>
        <v>Activités juridiques, comptables, de gestion, d'architecture, d'ingénierie, de contrôle et d'analyses techniques</v>
      </c>
      <c r="M532" t="str">
        <f t="shared" si="93"/>
        <v>MA</v>
      </c>
      <c r="N532" t="s">
        <v>249</v>
      </c>
      <c r="O532">
        <v>112</v>
      </c>
      <c r="P532">
        <v>844</v>
      </c>
    </row>
    <row r="533" spans="10:16" x14ac:dyDescent="0.35">
      <c r="J533" t="str">
        <f t="shared" si="92"/>
        <v>8412_Recherche-développement scientifique</v>
      </c>
      <c r="K533" t="s">
        <v>125</v>
      </c>
      <c r="L533" t="str">
        <f>INDEX(PDC!$F$1:$G$40,MATCH(URSSAF!M533,PDC!F:F,0),MATCH(PDC!$G$1,PDC!$F$1:$G$1,0))</f>
        <v>Recherche-développement scientifique</v>
      </c>
      <c r="M533" t="str">
        <f t="shared" si="93"/>
        <v>MB</v>
      </c>
      <c r="N533" t="s">
        <v>250</v>
      </c>
      <c r="O533">
        <v>2</v>
      </c>
      <c r="P533">
        <v>6</v>
      </c>
    </row>
    <row r="534" spans="10:16" x14ac:dyDescent="0.35">
      <c r="J534" t="str">
        <f t="shared" si="92"/>
        <v>8412_Autres activités spécialisées, scientifiques et techniques</v>
      </c>
      <c r="K534" t="s">
        <v>125</v>
      </c>
      <c r="L534" t="str">
        <f>INDEX(PDC!$F$1:$G$40,MATCH(URSSAF!M534,PDC!F:F,0),MATCH(PDC!$G$1,PDC!$F$1:$G$1,0))</f>
        <v>Autres activités spécialisées, scientifiques et techniques</v>
      </c>
      <c r="M534" t="str">
        <f t="shared" si="93"/>
        <v>MC</v>
      </c>
      <c r="N534" t="s">
        <v>251</v>
      </c>
      <c r="O534">
        <v>27</v>
      </c>
      <c r="P534">
        <v>75</v>
      </c>
    </row>
    <row r="535" spans="10:16" x14ac:dyDescent="0.35">
      <c r="J535" t="str">
        <f t="shared" si="92"/>
        <v>8412_Activités de services administratifs et de soutien</v>
      </c>
      <c r="K535" t="s">
        <v>125</v>
      </c>
      <c r="L535" t="str">
        <f>INDEX(PDC!$F$1:$G$40,MATCH(URSSAF!M535,PDC!F:F,0),MATCH(PDC!$G$1,PDC!$F$1:$G$1,0))</f>
        <v>Activités de services administratifs et de soutien</v>
      </c>
      <c r="M535" t="str">
        <f t="shared" si="93"/>
        <v>NZ</v>
      </c>
      <c r="N535" t="s">
        <v>252</v>
      </c>
      <c r="O535">
        <v>74</v>
      </c>
      <c r="P535">
        <v>1314</v>
      </c>
    </row>
    <row r="536" spans="10:16" x14ac:dyDescent="0.35">
      <c r="J536" t="str">
        <f t="shared" si="92"/>
        <v>8412_Administration publique</v>
      </c>
      <c r="K536" t="s">
        <v>125</v>
      </c>
      <c r="L536" t="str">
        <f>INDEX(PDC!$F$1:$G$40,MATCH(URSSAF!M536,PDC!F:F,0),MATCH(PDC!$G$1,PDC!$F$1:$G$1,0))</f>
        <v>Administration publique</v>
      </c>
      <c r="M536" t="str">
        <f t="shared" si="93"/>
        <v>OZ</v>
      </c>
      <c r="N536" t="s">
        <v>253</v>
      </c>
      <c r="O536">
        <v>2</v>
      </c>
      <c r="P536">
        <v>19</v>
      </c>
    </row>
    <row r="537" spans="10:16" x14ac:dyDescent="0.35">
      <c r="J537" t="str">
        <f t="shared" si="92"/>
        <v>8412_Enseignement</v>
      </c>
      <c r="K537" t="s">
        <v>125</v>
      </c>
      <c r="L537" t="str">
        <f>INDEX(PDC!$F$1:$G$40,MATCH(URSSAF!M537,PDC!F:F,0),MATCH(PDC!$G$1,PDC!$F$1:$G$1,0))</f>
        <v>Enseignement</v>
      </c>
      <c r="M537" t="str">
        <f t="shared" si="93"/>
        <v>PZ</v>
      </c>
      <c r="N537" t="s">
        <v>254</v>
      </c>
      <c r="O537">
        <v>39</v>
      </c>
      <c r="P537">
        <v>270</v>
      </c>
    </row>
    <row r="538" spans="10:16" x14ac:dyDescent="0.35">
      <c r="J538" t="str">
        <f t="shared" si="92"/>
        <v>8412_Activités pour la santé humaine</v>
      </c>
      <c r="K538" t="s">
        <v>125</v>
      </c>
      <c r="L538" t="str">
        <f>INDEX(PDC!$F$1:$G$40,MATCH(URSSAF!M538,PDC!F:F,0),MATCH(PDC!$G$1,PDC!$F$1:$G$1,0))</f>
        <v>Activités pour la santé humaine</v>
      </c>
      <c r="M538" t="str">
        <f t="shared" si="93"/>
        <v>QA</v>
      </c>
      <c r="N538" t="s">
        <v>255</v>
      </c>
      <c r="O538">
        <v>77</v>
      </c>
      <c r="P538">
        <v>417</v>
      </c>
    </row>
    <row r="539" spans="10:16" x14ac:dyDescent="0.35">
      <c r="J539" t="str">
        <f t="shared" si="92"/>
        <v>8412_Hébergement médico-social et social et action sociale sans hébergement</v>
      </c>
      <c r="K539" t="s">
        <v>125</v>
      </c>
      <c r="L539" t="str">
        <f>INDEX(PDC!$F$1:$G$40,MATCH(URSSAF!M539,PDC!F:F,0),MATCH(PDC!$G$1,PDC!$F$1:$G$1,0))</f>
        <v>Hébergement médico-social et social et action sociale sans hébergement</v>
      </c>
      <c r="M539" t="str">
        <f t="shared" si="93"/>
        <v>QB</v>
      </c>
      <c r="N539" t="s">
        <v>256</v>
      </c>
      <c r="O539">
        <v>66</v>
      </c>
      <c r="P539">
        <v>1596</v>
      </c>
    </row>
    <row r="540" spans="10:16" x14ac:dyDescent="0.35">
      <c r="J540" t="str">
        <f t="shared" si="92"/>
        <v>8412_Arts, spectacles et activités récréatives</v>
      </c>
      <c r="K540" t="s">
        <v>125</v>
      </c>
      <c r="L540" t="str">
        <f>INDEX(PDC!$F$1:$G$40,MATCH(URSSAF!M540,PDC!F:F,0),MATCH(PDC!$G$1,PDC!$F$1:$G$1,0))</f>
        <v>Arts, spectacles et activités récréatives</v>
      </c>
      <c r="M540" t="str">
        <f t="shared" si="93"/>
        <v>RZ</v>
      </c>
      <c r="N540" t="s">
        <v>257</v>
      </c>
      <c r="O540">
        <v>94</v>
      </c>
      <c r="P540">
        <v>256</v>
      </c>
    </row>
    <row r="541" spans="10:16" x14ac:dyDescent="0.35">
      <c r="J541" t="str">
        <f t="shared" si="92"/>
        <v xml:space="preserve">8412_Autres activités de services </v>
      </c>
      <c r="K541" t="s">
        <v>125</v>
      </c>
      <c r="L541" t="str">
        <f>INDEX(PDC!$F$1:$G$40,MATCH(URSSAF!M541,PDC!F:F,0),MATCH(PDC!$G$1,PDC!$F$1:$G$1,0))</f>
        <v xml:space="preserve">Autres activités de services </v>
      </c>
      <c r="M541" t="str">
        <f t="shared" si="93"/>
        <v>SZ</v>
      </c>
      <c r="N541" t="s">
        <v>258</v>
      </c>
      <c r="O541">
        <v>133</v>
      </c>
      <c r="P541">
        <v>413</v>
      </c>
    </row>
    <row r="542" spans="10:16" x14ac:dyDescent="0.35">
      <c r="J542" t="str">
        <f t="shared" si="92"/>
        <v>8413_Tous secteurs</v>
      </c>
      <c r="K542" t="s">
        <v>127</v>
      </c>
      <c r="L542" t="str">
        <f>INDEX(PDC!$F$1:$G$40,MATCH(URSSAF!M542,PDC!F:F,0),MATCH(PDC!$G$1,PDC!$F$1:$G$1,0))</f>
        <v>Tous secteurs</v>
      </c>
      <c r="M542" t="s">
        <v>71</v>
      </c>
      <c r="N542" t="s">
        <v>71</v>
      </c>
      <c r="O542">
        <v>6218</v>
      </c>
      <c r="P542">
        <v>49838</v>
      </c>
    </row>
    <row r="543" spans="10:16" x14ac:dyDescent="0.35">
      <c r="J543" t="str">
        <f t="shared" si="92"/>
        <v xml:space="preserve">8413_Industries extractives </v>
      </c>
      <c r="K543" t="s">
        <v>127</v>
      </c>
      <c r="L543" t="str">
        <f>INDEX(PDC!$F$1:$G$40,MATCH(URSSAF!M543,PDC!F:F,0),MATCH(PDC!$G$1,PDC!$F$1:$G$1,0))</f>
        <v xml:space="preserve">Industries extractives </v>
      </c>
      <c r="M543" t="str">
        <f t="shared" si="93"/>
        <v>BZ</v>
      </c>
      <c r="N543" t="s">
        <v>225</v>
      </c>
      <c r="O543">
        <v>5</v>
      </c>
      <c r="P543">
        <v>26</v>
      </c>
    </row>
    <row r="544" spans="10:16" x14ac:dyDescent="0.35">
      <c r="J544" t="str">
        <f t="shared" si="92"/>
        <v>8413_Fabrication de denrées alimentaires, de boissons et de produits à base de tabac</v>
      </c>
      <c r="K544" t="s">
        <v>127</v>
      </c>
      <c r="L544" t="str">
        <f>INDEX(PDC!$F$1:$G$40,MATCH(URSSAF!M544,PDC!F:F,0),MATCH(PDC!$G$1,PDC!$F$1:$G$1,0))</f>
        <v>Fabrication de denrées alimentaires, de boissons et de produits à base de tabac</v>
      </c>
      <c r="M544" t="str">
        <f t="shared" si="93"/>
        <v>CA</v>
      </c>
      <c r="N544" t="s">
        <v>226</v>
      </c>
      <c r="O544">
        <v>115</v>
      </c>
      <c r="P544">
        <v>850</v>
      </c>
    </row>
    <row r="545" spans="10:16" x14ac:dyDescent="0.35">
      <c r="J545" t="str">
        <f t="shared" si="92"/>
        <v>8413_Fabrication de textiles, industries de l'habillement, industrie du cuir et de la chaussure</v>
      </c>
      <c r="K545" t="s">
        <v>127</v>
      </c>
      <c r="L545" t="str">
        <f>INDEX(PDC!$F$1:$G$40,MATCH(URSSAF!M545,PDC!F:F,0),MATCH(PDC!$G$1,PDC!$F$1:$G$1,0))</f>
        <v>Fabrication de textiles, industries de l'habillement, industrie du cuir et de la chaussure</v>
      </c>
      <c r="M545" t="str">
        <f t="shared" si="93"/>
        <v>CB</v>
      </c>
      <c r="N545" t="s">
        <v>227</v>
      </c>
      <c r="O545">
        <v>5</v>
      </c>
      <c r="P545">
        <v>16</v>
      </c>
    </row>
    <row r="546" spans="10:16" x14ac:dyDescent="0.35">
      <c r="J546" t="str">
        <f t="shared" si="92"/>
        <v xml:space="preserve">8413_Travail du bois, industries du papier et imprimerie </v>
      </c>
      <c r="K546" t="s">
        <v>127</v>
      </c>
      <c r="L546" t="str">
        <f>INDEX(PDC!$F$1:$G$40,MATCH(URSSAF!M546,PDC!F:F,0),MATCH(PDC!$G$1,PDC!$F$1:$G$1,0))</f>
        <v xml:space="preserve">Travail du bois, industries du papier et imprimerie </v>
      </c>
      <c r="M546" t="str">
        <f t="shared" si="93"/>
        <v>CC</v>
      </c>
      <c r="N546" t="s">
        <v>228</v>
      </c>
      <c r="O546">
        <v>23</v>
      </c>
      <c r="P546">
        <v>188</v>
      </c>
    </row>
    <row r="547" spans="10:16" x14ac:dyDescent="0.35">
      <c r="J547" t="str">
        <f t="shared" si="92"/>
        <v>8413_Industrie chimique</v>
      </c>
      <c r="K547" t="s">
        <v>127</v>
      </c>
      <c r="L547" t="str">
        <f>INDEX(PDC!$F$1:$G$40,MATCH(URSSAF!M547,PDC!F:F,0),MATCH(PDC!$G$1,PDC!$F$1:$G$1,0))</f>
        <v>Industrie chimique</v>
      </c>
      <c r="M547" t="str">
        <f t="shared" si="93"/>
        <v>CE</v>
      </c>
      <c r="N547" t="s">
        <v>229</v>
      </c>
      <c r="O547">
        <v>4</v>
      </c>
      <c r="P547">
        <v>327</v>
      </c>
    </row>
    <row r="548" spans="10:16" x14ac:dyDescent="0.35">
      <c r="J548" t="str">
        <f t="shared" si="92"/>
        <v>8413_Fabrication de produits en caoutchouc et en plastique ainsi que d'autres produits minéraux non métalliques</v>
      </c>
      <c r="K548" t="s">
        <v>127</v>
      </c>
      <c r="L548" t="str">
        <f>INDEX(PDC!$F$1:$G$40,MATCH(URSSAF!M548,PDC!F:F,0),MATCH(PDC!$G$1,PDC!$F$1:$G$1,0))</f>
        <v>Fabrication de produits en caoutchouc et en plastique ainsi que d'autres produits minéraux non métalliques</v>
      </c>
      <c r="M548" t="str">
        <f t="shared" si="93"/>
        <v>CG</v>
      </c>
      <c r="N548" t="s">
        <v>231</v>
      </c>
      <c r="O548">
        <v>18</v>
      </c>
      <c r="P548">
        <v>218</v>
      </c>
    </row>
    <row r="549" spans="10:16" x14ac:dyDescent="0.35">
      <c r="J549" t="str">
        <f t="shared" si="92"/>
        <v>8413_Métallurgie et fabrication de produits métalliques à l'exception des machines et des équipements</v>
      </c>
      <c r="K549" t="s">
        <v>127</v>
      </c>
      <c r="L549" t="str">
        <f>INDEX(PDC!$F$1:$G$40,MATCH(URSSAF!M549,PDC!F:F,0),MATCH(PDC!$G$1,PDC!$F$1:$G$1,0))</f>
        <v>Métallurgie et fabrication de produits métalliques à l'exception des machines et des équipements</v>
      </c>
      <c r="M549" t="str">
        <f t="shared" si="93"/>
        <v>CH</v>
      </c>
      <c r="N549" t="s">
        <v>232</v>
      </c>
      <c r="O549">
        <v>43</v>
      </c>
      <c r="P549">
        <v>2468</v>
      </c>
    </row>
    <row r="550" spans="10:16" x14ac:dyDescent="0.35">
      <c r="J550" t="str">
        <f t="shared" si="92"/>
        <v>8413_Fabrication de produits informatiques, électroniques et optiques</v>
      </c>
      <c r="K550" t="s">
        <v>127</v>
      </c>
      <c r="L550" t="str">
        <f>INDEX(PDC!$F$1:$G$40,MATCH(URSSAF!M550,PDC!F:F,0),MATCH(PDC!$G$1,PDC!$F$1:$G$1,0))</f>
        <v>Fabrication de produits informatiques, électroniques et optiques</v>
      </c>
      <c r="M550" t="str">
        <f t="shared" si="93"/>
        <v>CI</v>
      </c>
      <c r="N550" t="s">
        <v>233</v>
      </c>
      <c r="O550">
        <v>1</v>
      </c>
      <c r="P550">
        <v>11</v>
      </c>
    </row>
    <row r="551" spans="10:16" x14ac:dyDescent="0.35">
      <c r="J551" t="str">
        <f t="shared" si="92"/>
        <v>8413_Fabrication d'équipements électriques</v>
      </c>
      <c r="K551" t="s">
        <v>127</v>
      </c>
      <c r="L551" t="str">
        <f>INDEX(PDC!$F$1:$G$40,MATCH(URSSAF!M551,PDC!F:F,0),MATCH(PDC!$G$1,PDC!$F$1:$G$1,0))</f>
        <v>Fabrication d'équipements électriques</v>
      </c>
      <c r="M551" t="str">
        <f t="shared" si="93"/>
        <v>CJ</v>
      </c>
      <c r="N551" t="s">
        <v>234</v>
      </c>
      <c r="O551">
        <v>2</v>
      </c>
      <c r="P551">
        <v>286</v>
      </c>
    </row>
    <row r="552" spans="10:16" x14ac:dyDescent="0.35">
      <c r="J552" t="str">
        <f t="shared" si="92"/>
        <v>8413_Fabrication de machines et équipements n.c.a.</v>
      </c>
      <c r="K552" t="s">
        <v>127</v>
      </c>
      <c r="L552" t="str">
        <f>INDEX(PDC!$F$1:$G$40,MATCH(URSSAF!M552,PDC!F:F,0),MATCH(PDC!$G$1,PDC!$F$1:$G$1,0))</f>
        <v>Fabrication de machines et équipements n.c.a.</v>
      </c>
      <c r="M552" t="str">
        <f t="shared" si="93"/>
        <v>CK</v>
      </c>
      <c r="N552" t="s">
        <v>235</v>
      </c>
      <c r="O552">
        <v>10</v>
      </c>
      <c r="P552">
        <v>187</v>
      </c>
    </row>
    <row r="553" spans="10:16" x14ac:dyDescent="0.35">
      <c r="J553" t="str">
        <f t="shared" si="92"/>
        <v>8413_Fabrication de matériels de transport</v>
      </c>
      <c r="K553" t="s">
        <v>127</v>
      </c>
      <c r="L553" t="str">
        <f>INDEX(PDC!$F$1:$G$40,MATCH(URSSAF!M553,PDC!F:F,0),MATCH(PDC!$G$1,PDC!$F$1:$G$1,0))</f>
        <v>Fabrication de matériels de transport</v>
      </c>
      <c r="M553" t="str">
        <f t="shared" si="93"/>
        <v>CL</v>
      </c>
      <c r="N553" t="s">
        <v>236</v>
      </c>
    </row>
    <row r="554" spans="10:16" x14ac:dyDescent="0.35">
      <c r="J554" t="str">
        <f t="shared" si="92"/>
        <v>8413_Autres industries manufacturières ; réparation et installation de machines et d'équipements</v>
      </c>
      <c r="K554" t="s">
        <v>127</v>
      </c>
      <c r="L554" t="str">
        <f>INDEX(PDC!$F$1:$G$40,MATCH(URSSAF!M554,PDC!F:F,0),MATCH(PDC!$G$1,PDC!$F$1:$G$1,0))</f>
        <v>Autres industries manufacturières ; réparation et installation de machines et d'équipements</v>
      </c>
      <c r="M554" t="str">
        <f t="shared" si="93"/>
        <v>CM</v>
      </c>
      <c r="N554" t="s">
        <v>237</v>
      </c>
      <c r="O554">
        <v>30</v>
      </c>
      <c r="P554">
        <v>190</v>
      </c>
    </row>
    <row r="555" spans="10:16" x14ac:dyDescent="0.35">
      <c r="J555" t="str">
        <f t="shared" si="92"/>
        <v>8413_Production et distribution d'électricité, de gaz, de vapeur et d'air conditionné</v>
      </c>
      <c r="K555" t="s">
        <v>127</v>
      </c>
      <c r="L555" t="str">
        <f>INDEX(PDC!$F$1:$G$40,MATCH(URSSAF!M555,PDC!F:F,0),MATCH(PDC!$G$1,PDC!$F$1:$G$1,0))</f>
        <v>Production et distribution d'électricité, de gaz, de vapeur et d'air conditionné</v>
      </c>
      <c r="M555" t="str">
        <f t="shared" si="93"/>
        <v>DZ</v>
      </c>
      <c r="N555" t="s">
        <v>238</v>
      </c>
      <c r="O555">
        <v>32</v>
      </c>
      <c r="P555">
        <v>518</v>
      </c>
    </row>
    <row r="556" spans="10:16" x14ac:dyDescent="0.35">
      <c r="J556" t="str">
        <f t="shared" si="92"/>
        <v>8413_Production et distribution d'eau ; assainissement, gestion des déchets et dépollution</v>
      </c>
      <c r="K556" t="s">
        <v>127</v>
      </c>
      <c r="L556" t="str">
        <f>INDEX(PDC!$F$1:$G$40,MATCH(URSSAF!M556,PDC!F:F,0),MATCH(PDC!$G$1,PDC!$F$1:$G$1,0))</f>
        <v>Production et distribution d'eau ; assainissement, gestion des déchets et dépollution</v>
      </c>
      <c r="M556" t="str">
        <f t="shared" si="93"/>
        <v>EZ</v>
      </c>
      <c r="N556" t="s">
        <v>239</v>
      </c>
      <c r="O556">
        <v>18</v>
      </c>
      <c r="P556">
        <v>223</v>
      </c>
    </row>
    <row r="557" spans="10:16" x14ac:dyDescent="0.35">
      <c r="J557" t="str">
        <f t="shared" si="92"/>
        <v xml:space="preserve">8413_Construction </v>
      </c>
      <c r="K557" t="s">
        <v>127</v>
      </c>
      <c r="L557" t="str">
        <f>INDEX(PDC!$F$1:$G$40,MATCH(URSSAF!M557,PDC!F:F,0),MATCH(PDC!$G$1,PDC!$F$1:$G$1,0))</f>
        <v xml:space="preserve">Construction </v>
      </c>
      <c r="M557" t="str">
        <f t="shared" si="93"/>
        <v>FZ</v>
      </c>
      <c r="N557" t="s">
        <v>240</v>
      </c>
      <c r="O557">
        <v>687</v>
      </c>
      <c r="P557">
        <v>3669</v>
      </c>
    </row>
    <row r="558" spans="10:16" x14ac:dyDescent="0.35">
      <c r="J558" t="str">
        <f t="shared" si="92"/>
        <v>8413_Commerce ; réparation d'automobiles et de motocycles</v>
      </c>
      <c r="K558" t="s">
        <v>127</v>
      </c>
      <c r="L558" t="str">
        <f>INDEX(PDC!$F$1:$G$40,MATCH(URSSAF!M558,PDC!F:F,0),MATCH(PDC!$G$1,PDC!$F$1:$G$1,0))</f>
        <v>Commerce ; réparation d'automobiles et de motocycles</v>
      </c>
      <c r="M558" t="str">
        <f t="shared" si="93"/>
        <v>GZ</v>
      </c>
      <c r="N558" t="s">
        <v>241</v>
      </c>
      <c r="O558">
        <v>1377</v>
      </c>
      <c r="P558">
        <v>7867</v>
      </c>
    </row>
    <row r="559" spans="10:16" x14ac:dyDescent="0.35">
      <c r="J559" t="str">
        <f t="shared" si="92"/>
        <v xml:space="preserve">8413_Transports et entreposage </v>
      </c>
      <c r="K559" t="s">
        <v>127</v>
      </c>
      <c r="L559" t="str">
        <f>INDEX(PDC!$F$1:$G$40,MATCH(URSSAF!M559,PDC!F:F,0),MATCH(PDC!$G$1,PDC!$F$1:$G$1,0))</f>
        <v xml:space="preserve">Transports et entreposage </v>
      </c>
      <c r="M559" t="str">
        <f t="shared" si="93"/>
        <v>HZ</v>
      </c>
      <c r="N559" t="s">
        <v>242</v>
      </c>
      <c r="O559">
        <v>223</v>
      </c>
      <c r="P559">
        <v>5563</v>
      </c>
    </row>
    <row r="560" spans="10:16" x14ac:dyDescent="0.35">
      <c r="J560" t="str">
        <f t="shared" si="92"/>
        <v>8413_Hébergement et restauration</v>
      </c>
      <c r="K560" t="s">
        <v>127</v>
      </c>
      <c r="L560" t="str">
        <f>INDEX(PDC!$F$1:$G$40,MATCH(URSSAF!M560,PDC!F:F,0),MATCH(PDC!$G$1,PDC!$F$1:$G$1,0))</f>
        <v>Hébergement et restauration</v>
      </c>
      <c r="M560" t="str">
        <f t="shared" si="93"/>
        <v>IZ</v>
      </c>
      <c r="N560" t="s">
        <v>243</v>
      </c>
      <c r="O560">
        <v>1387</v>
      </c>
      <c r="P560">
        <v>14448</v>
      </c>
    </row>
    <row r="561" spans="10:16" x14ac:dyDescent="0.35">
      <c r="J561" t="str">
        <f t="shared" si="92"/>
        <v>8413_Edition, audiovisuel et diffusion</v>
      </c>
      <c r="K561" t="s">
        <v>127</v>
      </c>
      <c r="L561" t="str">
        <f>INDEX(PDC!$F$1:$G$40,MATCH(URSSAF!M561,PDC!F:F,0),MATCH(PDC!$G$1,PDC!$F$1:$G$1,0))</f>
        <v>Edition, audiovisuel et diffusion</v>
      </c>
      <c r="M561" t="str">
        <f t="shared" si="93"/>
        <v>JA</v>
      </c>
      <c r="N561" t="s">
        <v>244</v>
      </c>
      <c r="O561">
        <v>25</v>
      </c>
      <c r="P561">
        <v>74</v>
      </c>
    </row>
    <row r="562" spans="10:16" x14ac:dyDescent="0.35">
      <c r="J562" t="str">
        <f t="shared" si="92"/>
        <v>8413_Télécommunications</v>
      </c>
      <c r="K562" t="s">
        <v>127</v>
      </c>
      <c r="L562" t="str">
        <f>INDEX(PDC!$F$1:$G$40,MATCH(URSSAF!M562,PDC!F:F,0),MATCH(PDC!$G$1,PDC!$F$1:$G$1,0))</f>
        <v>Télécommunications</v>
      </c>
      <c r="M562" t="str">
        <f t="shared" si="93"/>
        <v>JB</v>
      </c>
      <c r="N562" t="s">
        <v>245</v>
      </c>
      <c r="O562">
        <v>5</v>
      </c>
      <c r="P562">
        <v>56</v>
      </c>
    </row>
    <row r="563" spans="10:16" x14ac:dyDescent="0.35">
      <c r="J563" t="str">
        <f t="shared" si="92"/>
        <v>8413_Activités informatiques et services d'information</v>
      </c>
      <c r="K563" t="s">
        <v>127</v>
      </c>
      <c r="L563" t="str">
        <f>INDEX(PDC!$F$1:$G$40,MATCH(URSSAF!M563,PDC!F:F,0),MATCH(PDC!$G$1,PDC!$F$1:$G$1,0))</f>
        <v>Activités informatiques et services d'information</v>
      </c>
      <c r="M563" t="str">
        <f t="shared" si="93"/>
        <v>JC</v>
      </c>
      <c r="N563" t="s">
        <v>246</v>
      </c>
      <c r="O563">
        <v>16</v>
      </c>
      <c r="P563">
        <v>46</v>
      </c>
    </row>
    <row r="564" spans="10:16" x14ac:dyDescent="0.35">
      <c r="J564" t="str">
        <f t="shared" si="92"/>
        <v>8413_Activités financières et d'assurance</v>
      </c>
      <c r="K564" t="s">
        <v>127</v>
      </c>
      <c r="L564" t="str">
        <f>INDEX(PDC!$F$1:$G$40,MATCH(URSSAF!M564,PDC!F:F,0),MATCH(PDC!$G$1,PDC!$F$1:$G$1,0))</f>
        <v>Activités financières et d'assurance</v>
      </c>
      <c r="M564" t="str">
        <f t="shared" si="93"/>
        <v>KZ</v>
      </c>
      <c r="N564" t="s">
        <v>247</v>
      </c>
      <c r="O564">
        <v>186</v>
      </c>
      <c r="P564">
        <v>678</v>
      </c>
    </row>
    <row r="565" spans="10:16" x14ac:dyDescent="0.35">
      <c r="J565" t="str">
        <f t="shared" si="92"/>
        <v>8413_Activités immobilières</v>
      </c>
      <c r="K565" t="s">
        <v>127</v>
      </c>
      <c r="L565" t="str">
        <f>INDEX(PDC!$F$1:$G$40,MATCH(URSSAF!M565,PDC!F:F,0),MATCH(PDC!$G$1,PDC!$F$1:$G$1,0))</f>
        <v>Activités immobilières</v>
      </c>
      <c r="M565" t="str">
        <f t="shared" si="93"/>
        <v>LZ</v>
      </c>
      <c r="N565" t="s">
        <v>248</v>
      </c>
      <c r="O565">
        <v>294</v>
      </c>
      <c r="P565">
        <v>1414</v>
      </c>
    </row>
    <row r="566" spans="10:16" x14ac:dyDescent="0.35">
      <c r="J566" t="str">
        <f t="shared" si="92"/>
        <v>8413_Activités juridiques, comptables, de gestion, d'architecture, d'ingénierie, de contrôle et d'analyses techniques</v>
      </c>
      <c r="K566" t="s">
        <v>127</v>
      </c>
      <c r="L566" t="str">
        <f>INDEX(PDC!$F$1:$G$40,MATCH(URSSAF!M566,PDC!F:F,0),MATCH(PDC!$G$1,PDC!$F$1:$G$1,0))</f>
        <v>Activités juridiques, comptables, de gestion, d'architecture, d'ingénierie, de contrôle et d'analyses techniques</v>
      </c>
      <c r="M566" t="str">
        <f t="shared" si="93"/>
        <v>MA</v>
      </c>
      <c r="N566" t="s">
        <v>249</v>
      </c>
      <c r="O566">
        <v>237</v>
      </c>
      <c r="P566">
        <v>1292</v>
      </c>
    </row>
    <row r="567" spans="10:16" x14ac:dyDescent="0.35">
      <c r="J567" t="str">
        <f t="shared" si="92"/>
        <v>8413_Recherche-développement scientifique</v>
      </c>
      <c r="K567" t="s">
        <v>127</v>
      </c>
      <c r="L567" t="str">
        <f>INDEX(PDC!$F$1:$G$40,MATCH(URSSAF!M567,PDC!F:F,0),MATCH(PDC!$G$1,PDC!$F$1:$G$1,0))</f>
        <v>Recherche-développement scientifique</v>
      </c>
      <c r="M567" t="str">
        <f t="shared" si="93"/>
        <v>MB</v>
      </c>
      <c r="N567" t="s">
        <v>250</v>
      </c>
    </row>
    <row r="568" spans="10:16" x14ac:dyDescent="0.35">
      <c r="J568" t="str">
        <f t="shared" si="92"/>
        <v>8413_Autres activités spécialisées, scientifiques et techniques</v>
      </c>
      <c r="K568" t="s">
        <v>127</v>
      </c>
      <c r="L568" t="str">
        <f>INDEX(PDC!$F$1:$G$40,MATCH(URSSAF!M568,PDC!F:F,0),MATCH(PDC!$G$1,PDC!$F$1:$G$1,0))</f>
        <v>Autres activités spécialisées, scientifiques et techniques</v>
      </c>
      <c r="M568" t="str">
        <f t="shared" si="93"/>
        <v>MC</v>
      </c>
      <c r="N568" t="s">
        <v>251</v>
      </c>
      <c r="O568">
        <v>56</v>
      </c>
      <c r="P568">
        <v>186</v>
      </c>
    </row>
    <row r="569" spans="10:16" x14ac:dyDescent="0.35">
      <c r="J569" t="str">
        <f t="shared" si="92"/>
        <v>8413_Activités de services administratifs et de soutien</v>
      </c>
      <c r="K569" t="s">
        <v>127</v>
      </c>
      <c r="L569" t="str">
        <f>INDEX(PDC!$F$1:$G$40,MATCH(URSSAF!M569,PDC!F:F,0),MATCH(PDC!$G$1,PDC!$F$1:$G$1,0))</f>
        <v>Activités de services administratifs et de soutien</v>
      </c>
      <c r="M569" t="str">
        <f t="shared" si="93"/>
        <v>NZ</v>
      </c>
      <c r="N569" t="s">
        <v>252</v>
      </c>
      <c r="O569">
        <v>672</v>
      </c>
      <c r="P569">
        <v>4106</v>
      </c>
    </row>
    <row r="570" spans="10:16" x14ac:dyDescent="0.35">
      <c r="J570" t="str">
        <f t="shared" si="92"/>
        <v>8413_Administration publique</v>
      </c>
      <c r="K570" t="s">
        <v>127</v>
      </c>
      <c r="L570" t="str">
        <f>INDEX(PDC!$F$1:$G$40,MATCH(URSSAF!M570,PDC!F:F,0),MATCH(PDC!$G$1,PDC!$F$1:$G$1,0))</f>
        <v>Administration publique</v>
      </c>
      <c r="M570" t="str">
        <f t="shared" si="93"/>
        <v>OZ</v>
      </c>
      <c r="N570" t="s">
        <v>253</v>
      </c>
      <c r="O570">
        <v>6</v>
      </c>
      <c r="P570">
        <v>99</v>
      </c>
    </row>
    <row r="571" spans="10:16" x14ac:dyDescent="0.35">
      <c r="J571" t="str">
        <f t="shared" si="92"/>
        <v>8413_Enseignement</v>
      </c>
      <c r="K571" t="s">
        <v>127</v>
      </c>
      <c r="L571" t="str">
        <f>INDEX(PDC!$F$1:$G$40,MATCH(URSSAF!M571,PDC!F:F,0),MATCH(PDC!$G$1,PDC!$F$1:$G$1,0))</f>
        <v>Enseignement</v>
      </c>
      <c r="M571" t="str">
        <f t="shared" si="93"/>
        <v>PZ</v>
      </c>
      <c r="N571" t="s">
        <v>254</v>
      </c>
      <c r="O571">
        <v>72</v>
      </c>
      <c r="P571">
        <v>412</v>
      </c>
    </row>
    <row r="572" spans="10:16" x14ac:dyDescent="0.35">
      <c r="J572" t="str">
        <f t="shared" si="92"/>
        <v>8413_Activités pour la santé humaine</v>
      </c>
      <c r="K572" t="s">
        <v>127</v>
      </c>
      <c r="L572" t="str">
        <f>INDEX(PDC!$F$1:$G$40,MATCH(URSSAF!M572,PDC!F:F,0),MATCH(PDC!$G$1,PDC!$F$1:$G$1,0))</f>
        <v>Activités pour la santé humaine</v>
      </c>
      <c r="M572" t="str">
        <f t="shared" si="93"/>
        <v>QA</v>
      </c>
      <c r="N572" t="s">
        <v>255</v>
      </c>
      <c r="O572">
        <v>148</v>
      </c>
      <c r="P572">
        <v>383</v>
      </c>
    </row>
    <row r="573" spans="10:16" x14ac:dyDescent="0.35">
      <c r="J573" t="str">
        <f t="shared" si="92"/>
        <v>8413_Hébergement médico-social et social et action sociale sans hébergement</v>
      </c>
      <c r="K573" t="s">
        <v>127</v>
      </c>
      <c r="L573" t="str">
        <f>INDEX(PDC!$F$1:$G$40,MATCH(URSSAF!M573,PDC!F:F,0),MATCH(PDC!$G$1,PDC!$F$1:$G$1,0))</f>
        <v>Hébergement médico-social et social et action sociale sans hébergement</v>
      </c>
      <c r="M573" t="str">
        <f t="shared" si="93"/>
        <v>QB</v>
      </c>
      <c r="N573" t="s">
        <v>256</v>
      </c>
      <c r="O573">
        <v>64</v>
      </c>
      <c r="P573">
        <v>1563</v>
      </c>
    </row>
    <row r="574" spans="10:16" x14ac:dyDescent="0.35">
      <c r="J574" t="str">
        <f t="shared" si="92"/>
        <v>8413_Arts, spectacles et activités récréatives</v>
      </c>
      <c r="K574" t="s">
        <v>127</v>
      </c>
      <c r="L574" t="str">
        <f>INDEX(PDC!$F$1:$G$40,MATCH(URSSAF!M574,PDC!F:F,0),MATCH(PDC!$G$1,PDC!$F$1:$G$1,0))</f>
        <v>Arts, spectacles et activités récréatives</v>
      </c>
      <c r="M574" t="str">
        <f t="shared" si="93"/>
        <v>RZ</v>
      </c>
      <c r="N574" t="s">
        <v>257</v>
      </c>
      <c r="O574">
        <v>188</v>
      </c>
      <c r="P574">
        <v>1345</v>
      </c>
    </row>
    <row r="575" spans="10:16" x14ac:dyDescent="0.35">
      <c r="J575" t="str">
        <f t="shared" si="92"/>
        <v xml:space="preserve">8413_Autres activités de services </v>
      </c>
      <c r="K575" t="s">
        <v>127</v>
      </c>
      <c r="L575" t="str">
        <f>INDEX(PDC!$F$1:$G$40,MATCH(URSSAF!M575,PDC!F:F,0),MATCH(PDC!$G$1,PDC!$F$1:$G$1,0))</f>
        <v xml:space="preserve">Autres activités de services </v>
      </c>
      <c r="M575" t="str">
        <f t="shared" si="93"/>
        <v>SZ</v>
      </c>
      <c r="N575" t="s">
        <v>258</v>
      </c>
      <c r="O575">
        <v>269</v>
      </c>
      <c r="P575">
        <v>1129</v>
      </c>
    </row>
    <row r="576" spans="10:16" x14ac:dyDescent="0.35">
      <c r="J576" t="str">
        <f t="shared" si="92"/>
        <v>8414_Tous secteurs</v>
      </c>
      <c r="K576" t="s">
        <v>129</v>
      </c>
      <c r="L576" t="str">
        <f>INDEX(PDC!$F$1:$G$40,MATCH(URSSAF!M576,PDC!F:F,0),MATCH(PDC!$G$1,PDC!$F$1:$G$1,0))</f>
        <v>Tous secteurs</v>
      </c>
      <c r="M576" t="s">
        <v>71</v>
      </c>
      <c r="N576" t="s">
        <v>71</v>
      </c>
      <c r="O576">
        <v>2971</v>
      </c>
      <c r="P576">
        <v>29115</v>
      </c>
    </row>
    <row r="577" spans="10:16" x14ac:dyDescent="0.35">
      <c r="J577" t="str">
        <f t="shared" si="92"/>
        <v xml:space="preserve">8414_Industries extractives </v>
      </c>
      <c r="K577" t="s">
        <v>129</v>
      </c>
      <c r="L577" t="str">
        <f>INDEX(PDC!$F$1:$G$40,MATCH(URSSAF!M577,PDC!F:F,0),MATCH(PDC!$G$1,PDC!$F$1:$G$1,0))</f>
        <v xml:space="preserve">Industries extractives </v>
      </c>
      <c r="M577" t="str">
        <f t="shared" si="93"/>
        <v>BZ</v>
      </c>
      <c r="N577" t="s">
        <v>225</v>
      </c>
      <c r="O577">
        <v>3</v>
      </c>
      <c r="P577">
        <v>29</v>
      </c>
    </row>
    <row r="578" spans="10:16" x14ac:dyDescent="0.35">
      <c r="J578" t="str">
        <f t="shared" si="92"/>
        <v>8414_Fabrication de denrées alimentaires, de boissons et de produits à base de tabac</v>
      </c>
      <c r="K578" t="s">
        <v>129</v>
      </c>
      <c r="L578" t="str">
        <f>INDEX(PDC!$F$1:$G$40,MATCH(URSSAF!M578,PDC!F:F,0),MATCH(PDC!$G$1,PDC!$F$1:$G$1,0))</f>
        <v>Fabrication de denrées alimentaires, de boissons et de produits à base de tabac</v>
      </c>
      <c r="M578" t="str">
        <f t="shared" si="93"/>
        <v>CA</v>
      </c>
      <c r="N578" t="s">
        <v>226</v>
      </c>
      <c r="O578">
        <v>68</v>
      </c>
      <c r="P578">
        <v>456</v>
      </c>
    </row>
    <row r="579" spans="10:16" x14ac:dyDescent="0.35">
      <c r="J579" t="str">
        <f t="shared" ref="J579:J642" si="94">K579&amp;"_"&amp;L579</f>
        <v>8414_Fabrication de textiles, industries de l'habillement, industrie du cuir et de la chaussure</v>
      </c>
      <c r="K579" t="s">
        <v>129</v>
      </c>
      <c r="L579" t="str">
        <f>INDEX(PDC!$F$1:$G$40,MATCH(URSSAF!M579,PDC!F:F,0),MATCH(PDC!$G$1,PDC!$F$1:$G$1,0))</f>
        <v>Fabrication de textiles, industries de l'habillement, industrie du cuir et de la chaussure</v>
      </c>
      <c r="M579" t="str">
        <f t="shared" si="93"/>
        <v>CB</v>
      </c>
      <c r="N579" t="s">
        <v>227</v>
      </c>
      <c r="O579">
        <v>2</v>
      </c>
      <c r="P579">
        <v>47</v>
      </c>
    </row>
    <row r="580" spans="10:16" x14ac:dyDescent="0.35">
      <c r="J580" t="str">
        <f t="shared" si="94"/>
        <v xml:space="preserve">8414_Travail du bois, industries du papier et imprimerie </v>
      </c>
      <c r="K580" t="s">
        <v>129</v>
      </c>
      <c r="L580" t="str">
        <f>INDEX(PDC!$F$1:$G$40,MATCH(URSSAF!M580,PDC!F:F,0),MATCH(PDC!$G$1,PDC!$F$1:$G$1,0))</f>
        <v xml:space="preserve">Travail du bois, industries du papier et imprimerie </v>
      </c>
      <c r="M580" t="str">
        <f t="shared" si="93"/>
        <v>CC</v>
      </c>
      <c r="N580" t="s">
        <v>228</v>
      </c>
      <c r="O580">
        <v>13</v>
      </c>
      <c r="P580">
        <v>76</v>
      </c>
    </row>
    <row r="581" spans="10:16" x14ac:dyDescent="0.35">
      <c r="J581" t="str">
        <f t="shared" si="94"/>
        <v>8414_Industrie chimique</v>
      </c>
      <c r="K581" t="s">
        <v>129</v>
      </c>
      <c r="L581" t="str">
        <f>INDEX(PDC!$F$1:$G$40,MATCH(URSSAF!M581,PDC!F:F,0),MATCH(PDC!$G$1,PDC!$F$1:$G$1,0))</f>
        <v>Industrie chimique</v>
      </c>
      <c r="M581" t="str">
        <f t="shared" ref="M581:M643" si="95">LEFT(N581,2)</f>
        <v>CE</v>
      </c>
      <c r="N581" t="s">
        <v>229</v>
      </c>
      <c r="O581">
        <v>4</v>
      </c>
      <c r="P581">
        <v>185</v>
      </c>
    </row>
    <row r="582" spans="10:16" x14ac:dyDescent="0.35">
      <c r="J582" t="str">
        <f t="shared" si="94"/>
        <v>8414_Fabrication de produits en caoutchouc et en plastique ainsi que d'autres produits minéraux non métalliques</v>
      </c>
      <c r="K582" t="s">
        <v>129</v>
      </c>
      <c r="L582" t="str">
        <f>INDEX(PDC!$F$1:$G$40,MATCH(URSSAF!M582,PDC!F:F,0),MATCH(PDC!$G$1,PDC!$F$1:$G$1,0))</f>
        <v>Fabrication de produits en caoutchouc et en plastique ainsi que d'autres produits minéraux non métalliques</v>
      </c>
      <c r="M582" t="str">
        <f t="shared" si="95"/>
        <v>CG</v>
      </c>
      <c r="N582" t="s">
        <v>231</v>
      </c>
      <c r="O582">
        <v>12</v>
      </c>
      <c r="P582">
        <v>225</v>
      </c>
    </row>
    <row r="583" spans="10:16" x14ac:dyDescent="0.35">
      <c r="J583" t="str">
        <f t="shared" si="94"/>
        <v>8414_Métallurgie et fabrication de produits métalliques à l'exception des machines et des équipements</v>
      </c>
      <c r="K583" t="s">
        <v>129</v>
      </c>
      <c r="L583" t="str">
        <f>INDEX(PDC!$F$1:$G$40,MATCH(URSSAF!M583,PDC!F:F,0),MATCH(PDC!$G$1,PDC!$F$1:$G$1,0))</f>
        <v>Métallurgie et fabrication de produits métalliques à l'exception des machines et des équipements</v>
      </c>
      <c r="M583" t="str">
        <f t="shared" si="95"/>
        <v>CH</v>
      </c>
      <c r="N583" t="s">
        <v>232</v>
      </c>
      <c r="O583">
        <v>391</v>
      </c>
      <c r="P583">
        <v>7966</v>
      </c>
    </row>
    <row r="584" spans="10:16" x14ac:dyDescent="0.35">
      <c r="J584" t="str">
        <f t="shared" si="94"/>
        <v>8414_Fabrication de produits informatiques, électroniques et optiques</v>
      </c>
      <c r="K584" t="s">
        <v>129</v>
      </c>
      <c r="L584" t="str">
        <f>INDEX(PDC!$F$1:$G$40,MATCH(URSSAF!M584,PDC!F:F,0),MATCH(PDC!$G$1,PDC!$F$1:$G$1,0))</f>
        <v>Fabrication de produits informatiques, électroniques et optiques</v>
      </c>
      <c r="M584" t="str">
        <f t="shared" si="95"/>
        <v>CI</v>
      </c>
      <c r="N584" t="s">
        <v>233</v>
      </c>
      <c r="O584">
        <v>9</v>
      </c>
      <c r="P584">
        <v>397</v>
      </c>
    </row>
    <row r="585" spans="10:16" x14ac:dyDescent="0.35">
      <c r="J585" t="str">
        <f t="shared" si="94"/>
        <v>8414_Fabrication d'équipements électriques</v>
      </c>
      <c r="K585" t="s">
        <v>129</v>
      </c>
      <c r="L585" t="str">
        <f>INDEX(PDC!$F$1:$G$40,MATCH(URSSAF!M585,PDC!F:F,0),MATCH(PDC!$G$1,PDC!$F$1:$G$1,0))</f>
        <v>Fabrication d'équipements électriques</v>
      </c>
      <c r="M585" t="str">
        <f t="shared" si="95"/>
        <v>CJ</v>
      </c>
      <c r="N585" t="s">
        <v>234</v>
      </c>
      <c r="O585">
        <v>6</v>
      </c>
      <c r="P585">
        <v>1488</v>
      </c>
    </row>
    <row r="586" spans="10:16" x14ac:dyDescent="0.35">
      <c r="J586" t="str">
        <f t="shared" si="94"/>
        <v>8414_Fabrication de machines et équipements n.c.a.</v>
      </c>
      <c r="K586" t="s">
        <v>129</v>
      </c>
      <c r="L586" t="str">
        <f>INDEX(PDC!$F$1:$G$40,MATCH(URSSAF!M586,PDC!F:F,0),MATCH(PDC!$G$1,PDC!$F$1:$G$1,0))</f>
        <v>Fabrication de machines et équipements n.c.a.</v>
      </c>
      <c r="M586" t="str">
        <f t="shared" si="95"/>
        <v>CK</v>
      </c>
      <c r="N586" t="s">
        <v>235</v>
      </c>
      <c r="O586">
        <v>21</v>
      </c>
      <c r="P586">
        <v>591</v>
      </c>
    </row>
    <row r="587" spans="10:16" x14ac:dyDescent="0.35">
      <c r="J587" t="str">
        <f t="shared" si="94"/>
        <v>8414_Fabrication de matériels de transport</v>
      </c>
      <c r="K587" t="s">
        <v>129</v>
      </c>
      <c r="L587" t="str">
        <f>INDEX(PDC!$F$1:$G$40,MATCH(URSSAF!M587,PDC!F:F,0),MATCH(PDC!$G$1,PDC!$F$1:$G$1,0))</f>
        <v>Fabrication de matériels de transport</v>
      </c>
      <c r="M587" t="str">
        <f t="shared" si="95"/>
        <v>CL</v>
      </c>
      <c r="N587" t="s">
        <v>236</v>
      </c>
      <c r="O587">
        <v>3</v>
      </c>
      <c r="P587">
        <v>415</v>
      </c>
    </row>
    <row r="588" spans="10:16" x14ac:dyDescent="0.35">
      <c r="J588" t="str">
        <f t="shared" si="94"/>
        <v>8414_Autres industries manufacturières ; réparation et installation de machines et d'équipements</v>
      </c>
      <c r="K588" t="s">
        <v>129</v>
      </c>
      <c r="L588" t="str">
        <f>INDEX(PDC!$F$1:$G$40,MATCH(URSSAF!M588,PDC!F:F,0),MATCH(PDC!$G$1,PDC!$F$1:$G$1,0))</f>
        <v>Autres industries manufacturières ; réparation et installation de machines et d'équipements</v>
      </c>
      <c r="M588" t="str">
        <f t="shared" si="95"/>
        <v>CM</v>
      </c>
      <c r="N588" t="s">
        <v>237</v>
      </c>
      <c r="O588">
        <v>46</v>
      </c>
      <c r="P588">
        <v>203</v>
      </c>
    </row>
    <row r="589" spans="10:16" x14ac:dyDescent="0.35">
      <c r="J589" t="str">
        <f t="shared" si="94"/>
        <v>8414_Production et distribution d'électricité, de gaz, de vapeur et d'air conditionné</v>
      </c>
      <c r="K589" t="s">
        <v>129</v>
      </c>
      <c r="L589" t="str">
        <f>INDEX(PDC!$F$1:$G$40,MATCH(URSSAF!M589,PDC!F:F,0),MATCH(PDC!$G$1,PDC!$F$1:$G$1,0))</f>
        <v>Production et distribution d'électricité, de gaz, de vapeur et d'air conditionné</v>
      </c>
      <c r="M589" t="str">
        <f t="shared" si="95"/>
        <v>DZ</v>
      </c>
      <c r="N589" t="s">
        <v>238</v>
      </c>
      <c r="O589">
        <v>12</v>
      </c>
      <c r="P589">
        <v>98</v>
      </c>
    </row>
    <row r="590" spans="10:16" x14ac:dyDescent="0.35">
      <c r="J590" t="str">
        <f t="shared" si="94"/>
        <v>8414_Production et distribution d'eau ; assainissement, gestion des déchets et dépollution</v>
      </c>
      <c r="K590" t="s">
        <v>129</v>
      </c>
      <c r="L590" t="str">
        <f>INDEX(PDC!$F$1:$G$40,MATCH(URSSAF!M590,PDC!F:F,0),MATCH(PDC!$G$1,PDC!$F$1:$G$1,0))</f>
        <v>Production et distribution d'eau ; assainissement, gestion des déchets et dépollution</v>
      </c>
      <c r="M590" t="str">
        <f t="shared" si="95"/>
        <v>EZ</v>
      </c>
      <c r="N590" t="s">
        <v>239</v>
      </c>
      <c r="O590">
        <v>20</v>
      </c>
      <c r="P590">
        <v>157</v>
      </c>
    </row>
    <row r="591" spans="10:16" x14ac:dyDescent="0.35">
      <c r="J591" t="str">
        <f t="shared" si="94"/>
        <v xml:space="preserve">8414_Construction </v>
      </c>
      <c r="K591" t="s">
        <v>129</v>
      </c>
      <c r="L591" t="str">
        <f>INDEX(PDC!$F$1:$G$40,MATCH(URSSAF!M591,PDC!F:F,0),MATCH(PDC!$G$1,PDC!$F$1:$G$1,0))</f>
        <v xml:space="preserve">Construction </v>
      </c>
      <c r="M591" t="str">
        <f t="shared" si="95"/>
        <v>FZ</v>
      </c>
      <c r="N591" t="s">
        <v>240</v>
      </c>
      <c r="O591">
        <v>362</v>
      </c>
      <c r="P591">
        <v>1620</v>
      </c>
    </row>
    <row r="592" spans="10:16" x14ac:dyDescent="0.35">
      <c r="J592" t="str">
        <f t="shared" si="94"/>
        <v>8414_Commerce ; réparation d'automobiles et de motocycles</v>
      </c>
      <c r="K592" t="s">
        <v>129</v>
      </c>
      <c r="L592" t="str">
        <f>INDEX(PDC!$F$1:$G$40,MATCH(URSSAF!M592,PDC!F:F,0),MATCH(PDC!$G$1,PDC!$F$1:$G$1,0))</f>
        <v>Commerce ; réparation d'automobiles et de motocycles</v>
      </c>
      <c r="M592" t="str">
        <f t="shared" si="95"/>
        <v>GZ</v>
      </c>
      <c r="N592" t="s">
        <v>241</v>
      </c>
      <c r="O592">
        <v>593</v>
      </c>
      <c r="P592">
        <v>3784</v>
      </c>
    </row>
    <row r="593" spans="10:16" x14ac:dyDescent="0.35">
      <c r="J593" t="str">
        <f t="shared" si="94"/>
        <v xml:space="preserve">8414_Transports et entreposage </v>
      </c>
      <c r="K593" t="s">
        <v>129</v>
      </c>
      <c r="L593" t="str">
        <f>INDEX(PDC!$F$1:$G$40,MATCH(URSSAF!M593,PDC!F:F,0),MATCH(PDC!$G$1,PDC!$F$1:$G$1,0))</f>
        <v xml:space="preserve">Transports et entreposage </v>
      </c>
      <c r="M593" t="str">
        <f t="shared" si="95"/>
        <v>HZ</v>
      </c>
      <c r="N593" t="s">
        <v>242</v>
      </c>
      <c r="O593">
        <v>81</v>
      </c>
      <c r="P593">
        <v>1446</v>
      </c>
    </row>
    <row r="594" spans="10:16" x14ac:dyDescent="0.35">
      <c r="J594" t="str">
        <f t="shared" si="94"/>
        <v>8414_Hébergement et restauration</v>
      </c>
      <c r="K594" t="s">
        <v>129</v>
      </c>
      <c r="L594" t="str">
        <f>INDEX(PDC!$F$1:$G$40,MATCH(URSSAF!M594,PDC!F:F,0),MATCH(PDC!$G$1,PDC!$F$1:$G$1,0))</f>
        <v>Hébergement et restauration</v>
      </c>
      <c r="M594" t="str">
        <f t="shared" si="95"/>
        <v>IZ</v>
      </c>
      <c r="N594" t="s">
        <v>243</v>
      </c>
      <c r="O594">
        <v>350</v>
      </c>
      <c r="P594">
        <v>1779</v>
      </c>
    </row>
    <row r="595" spans="10:16" x14ac:dyDescent="0.35">
      <c r="J595" t="str">
        <f t="shared" si="94"/>
        <v>8414_Edition, audiovisuel et diffusion</v>
      </c>
      <c r="K595" t="s">
        <v>129</v>
      </c>
      <c r="L595" t="str">
        <f>INDEX(PDC!$F$1:$G$40,MATCH(URSSAF!M595,PDC!F:F,0),MATCH(PDC!$G$1,PDC!$F$1:$G$1,0))</f>
        <v>Edition, audiovisuel et diffusion</v>
      </c>
      <c r="M595" t="str">
        <f t="shared" si="95"/>
        <v>JA</v>
      </c>
      <c r="N595" t="s">
        <v>244</v>
      </c>
      <c r="O595">
        <v>14</v>
      </c>
      <c r="P595">
        <v>65</v>
      </c>
    </row>
    <row r="596" spans="10:16" x14ac:dyDescent="0.35">
      <c r="J596" t="str">
        <f t="shared" si="94"/>
        <v>8414_Télécommunications</v>
      </c>
      <c r="K596" t="s">
        <v>129</v>
      </c>
      <c r="L596" t="str">
        <f>INDEX(PDC!$F$1:$G$40,MATCH(URSSAF!M596,PDC!F:F,0),MATCH(PDC!$G$1,PDC!$F$1:$G$1,0))</f>
        <v>Télécommunications</v>
      </c>
      <c r="M596" t="str">
        <f t="shared" si="95"/>
        <v>JB</v>
      </c>
      <c r="N596" t="s">
        <v>245</v>
      </c>
      <c r="O596">
        <v>4</v>
      </c>
      <c r="P596">
        <v>34</v>
      </c>
    </row>
    <row r="597" spans="10:16" x14ac:dyDescent="0.35">
      <c r="J597" t="str">
        <f t="shared" si="94"/>
        <v>8414_Activités informatiques et services d'information</v>
      </c>
      <c r="K597" t="s">
        <v>129</v>
      </c>
      <c r="L597" t="str">
        <f>INDEX(PDC!$F$1:$G$40,MATCH(URSSAF!M597,PDC!F:F,0),MATCH(PDC!$G$1,PDC!$F$1:$G$1,0))</f>
        <v>Activités informatiques et services d'information</v>
      </c>
      <c r="M597" t="str">
        <f t="shared" si="95"/>
        <v>JC</v>
      </c>
      <c r="N597" t="s">
        <v>246</v>
      </c>
      <c r="O597">
        <v>12</v>
      </c>
      <c r="P597">
        <v>42</v>
      </c>
    </row>
    <row r="598" spans="10:16" x14ac:dyDescent="0.35">
      <c r="J598" t="str">
        <f t="shared" si="94"/>
        <v>8414_Activités financières et d'assurance</v>
      </c>
      <c r="K598" t="s">
        <v>129</v>
      </c>
      <c r="L598" t="str">
        <f>INDEX(PDC!$F$1:$G$40,MATCH(URSSAF!M598,PDC!F:F,0),MATCH(PDC!$G$1,PDC!$F$1:$G$1,0))</f>
        <v>Activités financières et d'assurance</v>
      </c>
      <c r="M598" t="str">
        <f t="shared" si="95"/>
        <v>KZ</v>
      </c>
      <c r="N598" t="s">
        <v>247</v>
      </c>
      <c r="O598">
        <v>149</v>
      </c>
      <c r="P598">
        <v>550</v>
      </c>
    </row>
    <row r="599" spans="10:16" x14ac:dyDescent="0.35">
      <c r="J599" t="str">
        <f t="shared" si="94"/>
        <v>8414_Activités immobilières</v>
      </c>
      <c r="K599" t="s">
        <v>129</v>
      </c>
      <c r="L599" t="str">
        <f>INDEX(PDC!$F$1:$G$40,MATCH(URSSAF!M599,PDC!F:F,0),MATCH(PDC!$G$1,PDC!$F$1:$G$1,0))</f>
        <v>Activités immobilières</v>
      </c>
      <c r="M599" t="str">
        <f t="shared" si="95"/>
        <v>LZ</v>
      </c>
      <c r="N599" t="s">
        <v>248</v>
      </c>
      <c r="O599">
        <v>86</v>
      </c>
      <c r="P599">
        <v>344</v>
      </c>
    </row>
    <row r="600" spans="10:16" x14ac:dyDescent="0.35">
      <c r="J600" t="str">
        <f t="shared" si="94"/>
        <v>8414_Activités juridiques, comptables, de gestion, d'architecture, d'ingénierie, de contrôle et d'analyses techniques</v>
      </c>
      <c r="K600" t="s">
        <v>129</v>
      </c>
      <c r="L600" t="str">
        <f>INDEX(PDC!$F$1:$G$40,MATCH(URSSAF!M600,PDC!F:F,0),MATCH(PDC!$G$1,PDC!$F$1:$G$1,0))</f>
        <v>Activités juridiques, comptables, de gestion, d'architecture, d'ingénierie, de contrôle et d'analyses techniques</v>
      </c>
      <c r="M600" t="str">
        <f t="shared" si="95"/>
        <v>MA</v>
      </c>
      <c r="N600" t="s">
        <v>249</v>
      </c>
      <c r="O600">
        <v>132</v>
      </c>
      <c r="P600">
        <v>846</v>
      </c>
    </row>
    <row r="601" spans="10:16" x14ac:dyDescent="0.35">
      <c r="J601" t="str">
        <f t="shared" si="94"/>
        <v>8414_Recherche-développement scientifique</v>
      </c>
      <c r="K601" t="s">
        <v>129</v>
      </c>
      <c r="L601" t="str">
        <f>INDEX(PDC!$F$1:$G$40,MATCH(URSSAF!M601,PDC!F:F,0),MATCH(PDC!$G$1,PDC!$F$1:$G$1,0))</f>
        <v>Recherche-développement scientifique</v>
      </c>
      <c r="M601" t="str">
        <f t="shared" si="95"/>
        <v>MB</v>
      </c>
      <c r="N601" t="s">
        <v>250</v>
      </c>
    </row>
    <row r="602" spans="10:16" x14ac:dyDescent="0.35">
      <c r="J602" t="str">
        <f t="shared" si="94"/>
        <v>8414_Autres activités spécialisées, scientifiques et techniques</v>
      </c>
      <c r="K602" t="s">
        <v>129</v>
      </c>
      <c r="L602" t="str">
        <f>INDEX(PDC!$F$1:$G$40,MATCH(URSSAF!M602,PDC!F:F,0),MATCH(PDC!$G$1,PDC!$F$1:$G$1,0))</f>
        <v>Autres activités spécialisées, scientifiques et techniques</v>
      </c>
      <c r="M602" t="str">
        <f t="shared" si="95"/>
        <v>MC</v>
      </c>
      <c r="N602" t="s">
        <v>251</v>
      </c>
      <c r="O602">
        <v>20</v>
      </c>
      <c r="P602">
        <v>85</v>
      </c>
    </row>
    <row r="603" spans="10:16" x14ac:dyDescent="0.35">
      <c r="J603" t="str">
        <f t="shared" si="94"/>
        <v>8414_Activités de services administratifs et de soutien</v>
      </c>
      <c r="K603" t="s">
        <v>129</v>
      </c>
      <c r="L603" t="str">
        <f>INDEX(PDC!$F$1:$G$40,MATCH(URSSAF!M603,PDC!F:F,0),MATCH(PDC!$G$1,PDC!$F$1:$G$1,0))</f>
        <v>Activités de services administratifs et de soutien</v>
      </c>
      <c r="M603" t="str">
        <f t="shared" si="95"/>
        <v>NZ</v>
      </c>
      <c r="N603" t="s">
        <v>252</v>
      </c>
      <c r="O603">
        <v>180</v>
      </c>
      <c r="P603">
        <v>3367</v>
      </c>
    </row>
    <row r="604" spans="10:16" x14ac:dyDescent="0.35">
      <c r="J604" t="str">
        <f t="shared" si="94"/>
        <v>8414_Administration publique</v>
      </c>
      <c r="K604" t="s">
        <v>129</v>
      </c>
      <c r="L604" t="str">
        <f>INDEX(PDC!$F$1:$G$40,MATCH(URSSAF!M604,PDC!F:F,0),MATCH(PDC!$G$1,PDC!$F$1:$G$1,0))</f>
        <v>Administration publique</v>
      </c>
      <c r="M604" t="str">
        <f t="shared" si="95"/>
        <v>OZ</v>
      </c>
      <c r="N604" t="s">
        <v>253</v>
      </c>
      <c r="O604">
        <v>5</v>
      </c>
      <c r="P604">
        <v>39</v>
      </c>
    </row>
    <row r="605" spans="10:16" x14ac:dyDescent="0.35">
      <c r="J605" t="str">
        <f t="shared" si="94"/>
        <v>8414_Enseignement</v>
      </c>
      <c r="K605" t="s">
        <v>129</v>
      </c>
      <c r="L605" t="str">
        <f>INDEX(PDC!$F$1:$G$40,MATCH(URSSAF!M605,PDC!F:F,0),MATCH(PDC!$G$1,PDC!$F$1:$G$1,0))</f>
        <v>Enseignement</v>
      </c>
      <c r="M605" t="str">
        <f t="shared" si="95"/>
        <v>PZ</v>
      </c>
      <c r="N605" t="s">
        <v>254</v>
      </c>
      <c r="O605">
        <v>43</v>
      </c>
      <c r="P605">
        <v>262</v>
      </c>
    </row>
    <row r="606" spans="10:16" x14ac:dyDescent="0.35">
      <c r="J606" t="str">
        <f t="shared" si="94"/>
        <v>8414_Activités pour la santé humaine</v>
      </c>
      <c r="K606" t="s">
        <v>129</v>
      </c>
      <c r="L606" t="str">
        <f>INDEX(PDC!$F$1:$G$40,MATCH(URSSAF!M606,PDC!F:F,0),MATCH(PDC!$G$1,PDC!$F$1:$G$1,0))</f>
        <v>Activités pour la santé humaine</v>
      </c>
      <c r="M606" t="str">
        <f t="shared" si="95"/>
        <v>QA</v>
      </c>
      <c r="N606" t="s">
        <v>255</v>
      </c>
      <c r="O606">
        <v>85</v>
      </c>
      <c r="P606">
        <v>555</v>
      </c>
    </row>
    <row r="607" spans="10:16" x14ac:dyDescent="0.35">
      <c r="J607" t="str">
        <f t="shared" si="94"/>
        <v>8414_Hébergement médico-social et social et action sociale sans hébergement</v>
      </c>
      <c r="K607" t="s">
        <v>129</v>
      </c>
      <c r="L607" t="str">
        <f>INDEX(PDC!$F$1:$G$40,MATCH(URSSAF!M607,PDC!F:F,0),MATCH(PDC!$G$1,PDC!$F$1:$G$1,0))</f>
        <v>Hébergement médico-social et social et action sociale sans hébergement</v>
      </c>
      <c r="M607" t="str">
        <f t="shared" si="95"/>
        <v>QB</v>
      </c>
      <c r="N607" t="s">
        <v>256</v>
      </c>
      <c r="O607">
        <v>53</v>
      </c>
      <c r="P607">
        <v>1386</v>
      </c>
    </row>
    <row r="608" spans="10:16" x14ac:dyDescent="0.35">
      <c r="J608" t="str">
        <f t="shared" si="94"/>
        <v>8414_Arts, spectacles et activités récréatives</v>
      </c>
      <c r="K608" t="s">
        <v>129</v>
      </c>
      <c r="L608" t="str">
        <f>INDEX(PDC!$F$1:$G$40,MATCH(URSSAF!M608,PDC!F:F,0),MATCH(PDC!$G$1,PDC!$F$1:$G$1,0))</f>
        <v>Arts, spectacles et activités récréatives</v>
      </c>
      <c r="M608" t="str">
        <f t="shared" si="95"/>
        <v>RZ</v>
      </c>
      <c r="N608" t="s">
        <v>257</v>
      </c>
      <c r="O608">
        <v>70</v>
      </c>
      <c r="P608">
        <v>209</v>
      </c>
    </row>
    <row r="609" spans="10:16" x14ac:dyDescent="0.35">
      <c r="J609" t="str">
        <f t="shared" si="94"/>
        <v xml:space="preserve">8414_Autres activités de services </v>
      </c>
      <c r="K609" t="s">
        <v>129</v>
      </c>
      <c r="L609" t="str">
        <f>INDEX(PDC!$F$1:$G$40,MATCH(URSSAF!M609,PDC!F:F,0),MATCH(PDC!$G$1,PDC!$F$1:$G$1,0))</f>
        <v xml:space="preserve">Autres activités de services </v>
      </c>
      <c r="M609" t="str">
        <f t="shared" si="95"/>
        <v>SZ</v>
      </c>
      <c r="N609" t="s">
        <v>258</v>
      </c>
      <c r="O609">
        <v>122</v>
      </c>
      <c r="P609">
        <v>369</v>
      </c>
    </row>
    <row r="610" spans="10:16" x14ac:dyDescent="0.35">
      <c r="J610" t="str">
        <f t="shared" si="94"/>
        <v>8415_Tous secteurs</v>
      </c>
      <c r="K610" t="s">
        <v>131</v>
      </c>
      <c r="L610" t="str">
        <f>INDEX(PDC!$F$1:$G$40,MATCH(URSSAF!M610,PDC!F:F,0),MATCH(PDC!$G$1,PDC!$F$1:$G$1,0))</f>
        <v>Tous secteurs</v>
      </c>
      <c r="M610" t="s">
        <v>71</v>
      </c>
      <c r="N610" t="s">
        <v>71</v>
      </c>
      <c r="O610">
        <v>3865</v>
      </c>
      <c r="P610">
        <v>26804</v>
      </c>
    </row>
    <row r="611" spans="10:16" x14ac:dyDescent="0.35">
      <c r="J611" t="str">
        <f t="shared" si="94"/>
        <v xml:space="preserve">8415_Industries extractives </v>
      </c>
      <c r="K611" t="s">
        <v>131</v>
      </c>
      <c r="L611" t="str">
        <f>INDEX(PDC!$F$1:$G$40,MATCH(URSSAF!M611,PDC!F:F,0),MATCH(PDC!$G$1,PDC!$F$1:$G$1,0))</f>
        <v xml:space="preserve">Industries extractives </v>
      </c>
      <c r="M611" t="str">
        <f t="shared" si="95"/>
        <v>BZ</v>
      </c>
      <c r="N611" t="s">
        <v>225</v>
      </c>
      <c r="O611">
        <v>10</v>
      </c>
      <c r="P611">
        <v>81</v>
      </c>
    </row>
    <row r="612" spans="10:16" x14ac:dyDescent="0.35">
      <c r="J612" t="str">
        <f t="shared" si="94"/>
        <v>8415_Fabrication de denrées alimentaires, de boissons et de produits à base de tabac</v>
      </c>
      <c r="K612" t="s">
        <v>131</v>
      </c>
      <c r="L612" t="str">
        <f>INDEX(PDC!$F$1:$G$40,MATCH(URSSAF!M612,PDC!F:F,0),MATCH(PDC!$G$1,PDC!$F$1:$G$1,0))</f>
        <v>Fabrication de denrées alimentaires, de boissons et de produits à base de tabac</v>
      </c>
      <c r="M612" t="str">
        <f t="shared" si="95"/>
        <v>CA</v>
      </c>
      <c r="N612" t="s">
        <v>226</v>
      </c>
      <c r="O612">
        <v>91</v>
      </c>
      <c r="P612">
        <v>1752</v>
      </c>
    </row>
    <row r="613" spans="10:16" x14ac:dyDescent="0.35">
      <c r="J613" t="str">
        <f t="shared" si="94"/>
        <v>8415_Fabrication de textiles, industries de l'habillement, industrie du cuir et de la chaussure</v>
      </c>
      <c r="K613" t="s">
        <v>131</v>
      </c>
      <c r="L613" t="str">
        <f>INDEX(PDC!$F$1:$G$40,MATCH(URSSAF!M613,PDC!F:F,0),MATCH(PDC!$G$1,PDC!$F$1:$G$1,0))</f>
        <v>Fabrication de textiles, industries de l'habillement, industrie du cuir et de la chaussure</v>
      </c>
      <c r="M613" t="str">
        <f t="shared" si="95"/>
        <v>CB</v>
      </c>
      <c r="N613" t="s">
        <v>227</v>
      </c>
      <c r="O613">
        <v>3</v>
      </c>
      <c r="P613">
        <v>7</v>
      </c>
    </row>
    <row r="614" spans="10:16" x14ac:dyDescent="0.35">
      <c r="J614" t="str">
        <f t="shared" si="94"/>
        <v xml:space="preserve">8415_Travail du bois, industries du papier et imprimerie </v>
      </c>
      <c r="K614" t="s">
        <v>131</v>
      </c>
      <c r="L614" t="str">
        <f>INDEX(PDC!$F$1:$G$40,MATCH(URSSAF!M614,PDC!F:F,0),MATCH(PDC!$G$1,PDC!$F$1:$G$1,0))</f>
        <v xml:space="preserve">Travail du bois, industries du papier et imprimerie </v>
      </c>
      <c r="M614" t="str">
        <f t="shared" si="95"/>
        <v>CC</v>
      </c>
      <c r="N614" t="s">
        <v>228</v>
      </c>
      <c r="O614">
        <v>15</v>
      </c>
      <c r="P614">
        <v>297</v>
      </c>
    </row>
    <row r="615" spans="10:16" x14ac:dyDescent="0.35">
      <c r="J615" t="str">
        <f t="shared" si="94"/>
        <v>8415_Industrie chimique</v>
      </c>
      <c r="K615" t="s">
        <v>131</v>
      </c>
      <c r="L615" t="str">
        <f>INDEX(PDC!$F$1:$G$40,MATCH(URSSAF!M615,PDC!F:F,0),MATCH(PDC!$G$1,PDC!$F$1:$G$1,0))</f>
        <v>Industrie chimique</v>
      </c>
      <c r="M615" t="str">
        <f t="shared" si="95"/>
        <v>CE</v>
      </c>
      <c r="N615" t="s">
        <v>229</v>
      </c>
      <c r="O615">
        <v>1</v>
      </c>
      <c r="P615">
        <v>2</v>
      </c>
    </row>
    <row r="616" spans="10:16" x14ac:dyDescent="0.35">
      <c r="J616" t="str">
        <f t="shared" si="94"/>
        <v>8415_Fabrication de produits en caoutchouc et en plastique ainsi que d'autres produits minéraux non métalliques</v>
      </c>
      <c r="K616" t="s">
        <v>131</v>
      </c>
      <c r="L616" t="str">
        <f>INDEX(PDC!$F$1:$G$40,MATCH(URSSAF!M616,PDC!F:F,0),MATCH(PDC!$G$1,PDC!$F$1:$G$1,0))</f>
        <v>Fabrication de produits en caoutchouc et en plastique ainsi que d'autres produits minéraux non métalliques</v>
      </c>
      <c r="M616" t="str">
        <f t="shared" si="95"/>
        <v>CG</v>
      </c>
      <c r="N616" t="s">
        <v>231</v>
      </c>
      <c r="O616">
        <v>22</v>
      </c>
      <c r="P616">
        <v>373</v>
      </c>
    </row>
    <row r="617" spans="10:16" x14ac:dyDescent="0.35">
      <c r="J617" t="str">
        <f t="shared" si="94"/>
        <v>8415_Métallurgie et fabrication de produits métalliques à l'exception des machines et des équipements</v>
      </c>
      <c r="K617" t="s">
        <v>131</v>
      </c>
      <c r="L617" t="str">
        <f>INDEX(PDC!$F$1:$G$40,MATCH(URSSAF!M617,PDC!F:F,0),MATCH(PDC!$G$1,PDC!$F$1:$G$1,0))</f>
        <v>Métallurgie et fabrication de produits métalliques à l'exception des machines et des équipements</v>
      </c>
      <c r="M617" t="str">
        <f t="shared" si="95"/>
        <v>CH</v>
      </c>
      <c r="N617" t="s">
        <v>232</v>
      </c>
      <c r="O617">
        <v>25</v>
      </c>
      <c r="P617">
        <v>498</v>
      </c>
    </row>
    <row r="618" spans="10:16" x14ac:dyDescent="0.35">
      <c r="J618" t="str">
        <f t="shared" si="94"/>
        <v>8415_Fabrication de produits informatiques, électroniques et optiques</v>
      </c>
      <c r="K618" t="s">
        <v>131</v>
      </c>
      <c r="L618" t="str">
        <f>INDEX(PDC!$F$1:$G$40,MATCH(URSSAF!M618,PDC!F:F,0),MATCH(PDC!$G$1,PDC!$F$1:$G$1,0))</f>
        <v>Fabrication de produits informatiques, électroniques et optiques</v>
      </c>
      <c r="M618" t="str">
        <f t="shared" si="95"/>
        <v>CI</v>
      </c>
      <c r="N618" t="s">
        <v>233</v>
      </c>
      <c r="O618">
        <v>4</v>
      </c>
      <c r="P618">
        <v>363</v>
      </c>
    </row>
    <row r="619" spans="10:16" x14ac:dyDescent="0.35">
      <c r="J619" t="str">
        <f t="shared" si="94"/>
        <v>8415_Fabrication d'équipements électriques</v>
      </c>
      <c r="K619" t="s">
        <v>131</v>
      </c>
      <c r="L619" t="str">
        <f>INDEX(PDC!$F$1:$G$40,MATCH(URSSAF!M619,PDC!F:F,0),MATCH(PDC!$G$1,PDC!$F$1:$G$1,0))</f>
        <v>Fabrication d'équipements électriques</v>
      </c>
      <c r="M619" t="str">
        <f t="shared" si="95"/>
        <v>CJ</v>
      </c>
      <c r="N619" t="s">
        <v>234</v>
      </c>
    </row>
    <row r="620" spans="10:16" x14ac:dyDescent="0.35">
      <c r="J620" t="str">
        <f t="shared" si="94"/>
        <v>8415_Fabrication de machines et équipements n.c.a.</v>
      </c>
      <c r="K620" t="s">
        <v>131</v>
      </c>
      <c r="L620" t="str">
        <f>INDEX(PDC!$F$1:$G$40,MATCH(URSSAF!M620,PDC!F:F,0),MATCH(PDC!$G$1,PDC!$F$1:$G$1,0))</f>
        <v>Fabrication de machines et équipements n.c.a.</v>
      </c>
      <c r="M620" t="str">
        <f t="shared" si="95"/>
        <v>CK</v>
      </c>
      <c r="N620" t="s">
        <v>235</v>
      </c>
      <c r="O620">
        <v>5</v>
      </c>
      <c r="P620">
        <v>150</v>
      </c>
    </row>
    <row r="621" spans="10:16" x14ac:dyDescent="0.35">
      <c r="J621" t="str">
        <f t="shared" si="94"/>
        <v>8415_Fabrication de matériels de transport</v>
      </c>
      <c r="K621" t="s">
        <v>131</v>
      </c>
      <c r="L621" t="str">
        <f>INDEX(PDC!$F$1:$G$40,MATCH(URSSAF!M621,PDC!F:F,0),MATCH(PDC!$G$1,PDC!$F$1:$G$1,0))</f>
        <v>Fabrication de matériels de transport</v>
      </c>
      <c r="M621" t="str">
        <f t="shared" si="95"/>
        <v>CL</v>
      </c>
      <c r="N621" t="s">
        <v>236</v>
      </c>
    </row>
    <row r="622" spans="10:16" x14ac:dyDescent="0.35">
      <c r="J622" t="str">
        <f t="shared" si="94"/>
        <v>8415_Autres industries manufacturières ; réparation et installation de machines et d'équipements</v>
      </c>
      <c r="K622" t="s">
        <v>131</v>
      </c>
      <c r="L622" t="str">
        <f>INDEX(PDC!$F$1:$G$40,MATCH(URSSAF!M622,PDC!F:F,0),MATCH(PDC!$G$1,PDC!$F$1:$G$1,0))</f>
        <v>Autres industries manufacturières ; réparation et installation de machines et d'équipements</v>
      </c>
      <c r="M622" t="str">
        <f t="shared" si="95"/>
        <v>CM</v>
      </c>
      <c r="N622" t="s">
        <v>237</v>
      </c>
      <c r="O622">
        <v>36</v>
      </c>
      <c r="P622">
        <v>358</v>
      </c>
    </row>
    <row r="623" spans="10:16" x14ac:dyDescent="0.35">
      <c r="J623" t="str">
        <f t="shared" si="94"/>
        <v>8415_Production et distribution d'électricité, de gaz, de vapeur et d'air conditionné</v>
      </c>
      <c r="K623" t="s">
        <v>131</v>
      </c>
      <c r="L623" t="str">
        <f>INDEX(PDC!$F$1:$G$40,MATCH(URSSAF!M623,PDC!F:F,0),MATCH(PDC!$G$1,PDC!$F$1:$G$1,0))</f>
        <v>Production et distribution d'électricité, de gaz, de vapeur et d'air conditionné</v>
      </c>
      <c r="M623" t="str">
        <f t="shared" si="95"/>
        <v>DZ</v>
      </c>
      <c r="N623" t="s">
        <v>238</v>
      </c>
      <c r="O623">
        <v>5</v>
      </c>
      <c r="P623">
        <v>75</v>
      </c>
    </row>
    <row r="624" spans="10:16" x14ac:dyDescent="0.35">
      <c r="J624" t="str">
        <f t="shared" si="94"/>
        <v>8415_Production et distribution d'eau ; assainissement, gestion des déchets et dépollution</v>
      </c>
      <c r="K624" t="s">
        <v>131</v>
      </c>
      <c r="L624" t="str">
        <f>INDEX(PDC!$F$1:$G$40,MATCH(URSSAF!M624,PDC!F:F,0),MATCH(PDC!$G$1,PDC!$F$1:$G$1,0))</f>
        <v>Production et distribution d'eau ; assainissement, gestion des déchets et dépollution</v>
      </c>
      <c r="M624" t="str">
        <f t="shared" si="95"/>
        <v>EZ</v>
      </c>
      <c r="N624" t="s">
        <v>239</v>
      </c>
      <c r="O624">
        <v>11</v>
      </c>
      <c r="P624">
        <v>162</v>
      </c>
    </row>
    <row r="625" spans="10:16" x14ac:dyDescent="0.35">
      <c r="J625" t="str">
        <f t="shared" si="94"/>
        <v xml:space="preserve">8415_Construction </v>
      </c>
      <c r="K625" t="s">
        <v>131</v>
      </c>
      <c r="L625" t="str">
        <f>INDEX(PDC!$F$1:$G$40,MATCH(URSSAF!M625,PDC!F:F,0),MATCH(PDC!$G$1,PDC!$F$1:$G$1,0))</f>
        <v xml:space="preserve">Construction </v>
      </c>
      <c r="M625" t="str">
        <f t="shared" si="95"/>
        <v>FZ</v>
      </c>
      <c r="N625" t="s">
        <v>240</v>
      </c>
      <c r="O625">
        <v>519</v>
      </c>
      <c r="P625">
        <v>2720</v>
      </c>
    </row>
    <row r="626" spans="10:16" x14ac:dyDescent="0.35">
      <c r="J626" t="str">
        <f t="shared" si="94"/>
        <v>8415_Commerce ; réparation d'automobiles et de motocycles</v>
      </c>
      <c r="K626" t="s">
        <v>131</v>
      </c>
      <c r="L626" t="str">
        <f>INDEX(PDC!$F$1:$G$40,MATCH(URSSAF!M626,PDC!F:F,0),MATCH(PDC!$G$1,PDC!$F$1:$G$1,0))</f>
        <v>Commerce ; réparation d'automobiles et de motocycles</v>
      </c>
      <c r="M626" t="str">
        <f t="shared" si="95"/>
        <v>GZ</v>
      </c>
      <c r="N626" t="s">
        <v>241</v>
      </c>
      <c r="O626">
        <v>875</v>
      </c>
      <c r="P626">
        <v>5413</v>
      </c>
    </row>
    <row r="627" spans="10:16" x14ac:dyDescent="0.35">
      <c r="J627" t="str">
        <f t="shared" si="94"/>
        <v xml:space="preserve">8415_Transports et entreposage </v>
      </c>
      <c r="K627" t="s">
        <v>131</v>
      </c>
      <c r="L627" t="str">
        <f>INDEX(PDC!$F$1:$G$40,MATCH(URSSAF!M627,PDC!F:F,0),MATCH(PDC!$G$1,PDC!$F$1:$G$1,0))</f>
        <v xml:space="preserve">Transports et entreposage </v>
      </c>
      <c r="M627" t="str">
        <f t="shared" si="95"/>
        <v>HZ</v>
      </c>
      <c r="N627" t="s">
        <v>242</v>
      </c>
      <c r="O627">
        <v>92</v>
      </c>
      <c r="P627">
        <v>1591</v>
      </c>
    </row>
    <row r="628" spans="10:16" x14ac:dyDescent="0.35">
      <c r="J628" t="str">
        <f t="shared" si="94"/>
        <v>8415_Hébergement et restauration</v>
      </c>
      <c r="K628" t="s">
        <v>131</v>
      </c>
      <c r="L628" t="str">
        <f>INDEX(PDC!$F$1:$G$40,MATCH(URSSAF!M628,PDC!F:F,0),MATCH(PDC!$G$1,PDC!$F$1:$G$1,0))</f>
        <v>Hébergement et restauration</v>
      </c>
      <c r="M628" t="str">
        <f t="shared" si="95"/>
        <v>IZ</v>
      </c>
      <c r="N628" t="s">
        <v>243</v>
      </c>
      <c r="O628">
        <v>730</v>
      </c>
      <c r="P628">
        <v>4682</v>
      </c>
    </row>
    <row r="629" spans="10:16" x14ac:dyDescent="0.35">
      <c r="J629" t="str">
        <f t="shared" si="94"/>
        <v>8415_Edition, audiovisuel et diffusion</v>
      </c>
      <c r="K629" t="s">
        <v>131</v>
      </c>
      <c r="L629" t="str">
        <f>INDEX(PDC!$F$1:$G$40,MATCH(URSSAF!M629,PDC!F:F,0),MATCH(PDC!$G$1,PDC!$F$1:$G$1,0))</f>
        <v>Edition, audiovisuel et diffusion</v>
      </c>
      <c r="M629" t="str">
        <f t="shared" si="95"/>
        <v>JA</v>
      </c>
      <c r="N629" t="s">
        <v>244</v>
      </c>
      <c r="O629">
        <v>21</v>
      </c>
      <c r="P629">
        <v>87</v>
      </c>
    </row>
    <row r="630" spans="10:16" x14ac:dyDescent="0.35">
      <c r="J630" t="str">
        <f t="shared" si="94"/>
        <v>8415_Télécommunications</v>
      </c>
      <c r="K630" t="s">
        <v>131</v>
      </c>
      <c r="L630" t="str">
        <f>INDEX(PDC!$F$1:$G$40,MATCH(URSSAF!M630,PDC!F:F,0),MATCH(PDC!$G$1,PDC!$F$1:$G$1,0))</f>
        <v>Télécommunications</v>
      </c>
      <c r="M630" t="str">
        <f t="shared" si="95"/>
        <v>JB</v>
      </c>
      <c r="N630" t="s">
        <v>245</v>
      </c>
      <c r="O630">
        <v>1</v>
      </c>
      <c r="P630">
        <v>16</v>
      </c>
    </row>
    <row r="631" spans="10:16" x14ac:dyDescent="0.35">
      <c r="J631" t="str">
        <f t="shared" si="94"/>
        <v>8415_Activités informatiques et services d'information</v>
      </c>
      <c r="K631" t="s">
        <v>131</v>
      </c>
      <c r="L631" t="str">
        <f>INDEX(PDC!$F$1:$G$40,MATCH(URSSAF!M631,PDC!F:F,0),MATCH(PDC!$G$1,PDC!$F$1:$G$1,0))</f>
        <v>Activités informatiques et services d'information</v>
      </c>
      <c r="M631" t="str">
        <f t="shared" si="95"/>
        <v>JC</v>
      </c>
      <c r="N631" t="s">
        <v>246</v>
      </c>
      <c r="O631">
        <v>16</v>
      </c>
      <c r="P631">
        <v>25</v>
      </c>
    </row>
    <row r="632" spans="10:16" x14ac:dyDescent="0.35">
      <c r="J632" t="str">
        <f t="shared" si="94"/>
        <v>8415_Activités financières et d'assurance</v>
      </c>
      <c r="K632" t="s">
        <v>131</v>
      </c>
      <c r="L632" t="str">
        <f>INDEX(PDC!$F$1:$G$40,MATCH(URSSAF!M632,PDC!F:F,0),MATCH(PDC!$G$1,PDC!$F$1:$G$1,0))</f>
        <v>Activités financières et d'assurance</v>
      </c>
      <c r="M632" t="str">
        <f t="shared" si="95"/>
        <v>KZ</v>
      </c>
      <c r="N632" t="s">
        <v>247</v>
      </c>
      <c r="O632">
        <v>123</v>
      </c>
      <c r="P632">
        <v>456</v>
      </c>
    </row>
    <row r="633" spans="10:16" x14ac:dyDescent="0.35">
      <c r="J633" t="str">
        <f t="shared" si="94"/>
        <v>8415_Activités immobilières</v>
      </c>
      <c r="K633" t="s">
        <v>131</v>
      </c>
      <c r="L633" t="str">
        <f>INDEX(PDC!$F$1:$G$40,MATCH(URSSAF!M633,PDC!F:F,0),MATCH(PDC!$G$1,PDC!$F$1:$G$1,0))</f>
        <v>Activités immobilières</v>
      </c>
      <c r="M633" t="str">
        <f t="shared" si="95"/>
        <v>LZ</v>
      </c>
      <c r="N633" t="s">
        <v>248</v>
      </c>
      <c r="O633">
        <v>149</v>
      </c>
      <c r="P633">
        <v>600</v>
      </c>
    </row>
    <row r="634" spans="10:16" x14ac:dyDescent="0.35">
      <c r="J634" t="str">
        <f t="shared" si="94"/>
        <v>8415_Activités juridiques, comptables, de gestion, d'architecture, d'ingénierie, de contrôle et d'analyses techniques</v>
      </c>
      <c r="K634" t="s">
        <v>131</v>
      </c>
      <c r="L634" t="str">
        <f>INDEX(PDC!$F$1:$G$40,MATCH(URSSAF!M634,PDC!F:F,0),MATCH(PDC!$G$1,PDC!$F$1:$G$1,0))</f>
        <v>Activités juridiques, comptables, de gestion, d'architecture, d'ingénierie, de contrôle et d'analyses techniques</v>
      </c>
      <c r="M634" t="str">
        <f t="shared" si="95"/>
        <v>MA</v>
      </c>
      <c r="N634" t="s">
        <v>249</v>
      </c>
      <c r="O634">
        <v>190</v>
      </c>
      <c r="P634">
        <v>951</v>
      </c>
    </row>
    <row r="635" spans="10:16" x14ac:dyDescent="0.35">
      <c r="J635" t="str">
        <f t="shared" si="94"/>
        <v>8415_Recherche-développement scientifique</v>
      </c>
      <c r="K635" t="s">
        <v>131</v>
      </c>
      <c r="L635" t="str">
        <f>INDEX(PDC!$F$1:$G$40,MATCH(URSSAF!M635,PDC!F:F,0),MATCH(PDC!$G$1,PDC!$F$1:$G$1,0))</f>
        <v>Recherche-développement scientifique</v>
      </c>
      <c r="M635" t="str">
        <f t="shared" si="95"/>
        <v>MB</v>
      </c>
      <c r="N635" t="s">
        <v>250</v>
      </c>
      <c r="O635">
        <v>1</v>
      </c>
      <c r="P635">
        <v>1</v>
      </c>
    </row>
    <row r="636" spans="10:16" x14ac:dyDescent="0.35">
      <c r="J636" t="str">
        <f t="shared" si="94"/>
        <v>8415_Autres activités spécialisées, scientifiques et techniques</v>
      </c>
      <c r="K636" t="s">
        <v>131</v>
      </c>
      <c r="L636" t="str">
        <f>INDEX(PDC!$F$1:$G$40,MATCH(URSSAF!M636,PDC!F:F,0),MATCH(PDC!$G$1,PDC!$F$1:$G$1,0))</f>
        <v>Autres activités spécialisées, scientifiques et techniques</v>
      </c>
      <c r="M636" t="str">
        <f t="shared" si="95"/>
        <v>MC</v>
      </c>
      <c r="N636" t="s">
        <v>251</v>
      </c>
      <c r="O636">
        <v>51</v>
      </c>
      <c r="P636">
        <v>155</v>
      </c>
    </row>
    <row r="637" spans="10:16" x14ac:dyDescent="0.35">
      <c r="J637" t="str">
        <f t="shared" si="94"/>
        <v>8415_Activités de services administratifs et de soutien</v>
      </c>
      <c r="K637" t="s">
        <v>131</v>
      </c>
      <c r="L637" t="str">
        <f>INDEX(PDC!$F$1:$G$40,MATCH(URSSAF!M637,PDC!F:F,0),MATCH(PDC!$G$1,PDC!$F$1:$G$1,0))</f>
        <v>Activités de services administratifs et de soutien</v>
      </c>
      <c r="M637" t="str">
        <f t="shared" si="95"/>
        <v>NZ</v>
      </c>
      <c r="N637" t="s">
        <v>252</v>
      </c>
      <c r="O637">
        <v>269</v>
      </c>
      <c r="P637">
        <v>1744</v>
      </c>
    </row>
    <row r="638" spans="10:16" x14ac:dyDescent="0.35">
      <c r="J638" t="str">
        <f t="shared" si="94"/>
        <v>8415_Administration publique</v>
      </c>
      <c r="K638" t="s">
        <v>131</v>
      </c>
      <c r="L638" t="str">
        <f>INDEX(PDC!$F$1:$G$40,MATCH(URSSAF!M638,PDC!F:F,0),MATCH(PDC!$G$1,PDC!$F$1:$G$1,0))</f>
        <v>Administration publique</v>
      </c>
      <c r="M638" t="str">
        <f t="shared" si="95"/>
        <v>OZ</v>
      </c>
      <c r="N638" t="s">
        <v>253</v>
      </c>
      <c r="O638">
        <v>1</v>
      </c>
      <c r="P638">
        <v>19</v>
      </c>
    </row>
    <row r="639" spans="10:16" x14ac:dyDescent="0.35">
      <c r="J639" t="str">
        <f t="shared" si="94"/>
        <v>8415_Enseignement</v>
      </c>
      <c r="K639" t="s">
        <v>131</v>
      </c>
      <c r="L639" t="str">
        <f>INDEX(PDC!$F$1:$G$40,MATCH(URSSAF!M639,PDC!F:F,0),MATCH(PDC!$G$1,PDC!$F$1:$G$1,0))</f>
        <v>Enseignement</v>
      </c>
      <c r="M639" t="str">
        <f t="shared" si="95"/>
        <v>PZ</v>
      </c>
      <c r="N639" t="s">
        <v>254</v>
      </c>
      <c r="O639">
        <v>51</v>
      </c>
      <c r="P639">
        <v>489</v>
      </c>
    </row>
    <row r="640" spans="10:16" x14ac:dyDescent="0.35">
      <c r="J640" t="str">
        <f t="shared" si="94"/>
        <v>8415_Activités pour la santé humaine</v>
      </c>
      <c r="K640" t="s">
        <v>131</v>
      </c>
      <c r="L640" t="str">
        <f>INDEX(PDC!$F$1:$G$40,MATCH(URSSAF!M640,PDC!F:F,0),MATCH(PDC!$G$1,PDC!$F$1:$G$1,0))</f>
        <v>Activités pour la santé humaine</v>
      </c>
      <c r="M640" t="str">
        <f t="shared" si="95"/>
        <v>QA</v>
      </c>
      <c r="N640" t="s">
        <v>255</v>
      </c>
      <c r="O640">
        <v>145</v>
      </c>
      <c r="P640">
        <v>664</v>
      </c>
    </row>
    <row r="641" spans="10:16" x14ac:dyDescent="0.35">
      <c r="J641" t="str">
        <f t="shared" si="94"/>
        <v>8415_Hébergement médico-social et social et action sociale sans hébergement</v>
      </c>
      <c r="K641" t="s">
        <v>131</v>
      </c>
      <c r="L641" t="str">
        <f>INDEX(PDC!$F$1:$G$40,MATCH(URSSAF!M641,PDC!F:F,0),MATCH(PDC!$G$1,PDC!$F$1:$G$1,0))</f>
        <v>Hébergement médico-social et social et action sociale sans hébergement</v>
      </c>
      <c r="M641" t="str">
        <f t="shared" si="95"/>
        <v>QB</v>
      </c>
      <c r="N641" t="s">
        <v>256</v>
      </c>
      <c r="O641">
        <v>73</v>
      </c>
      <c r="P641">
        <v>1721</v>
      </c>
    </row>
    <row r="642" spans="10:16" x14ac:dyDescent="0.35">
      <c r="J642" t="str">
        <f t="shared" si="94"/>
        <v>8415_Arts, spectacles et activités récréatives</v>
      </c>
      <c r="K642" t="s">
        <v>131</v>
      </c>
      <c r="L642" t="str">
        <f>INDEX(PDC!$F$1:$G$40,MATCH(URSSAF!M642,PDC!F:F,0),MATCH(PDC!$G$1,PDC!$F$1:$G$1,0))</f>
        <v>Arts, spectacles et activités récréatives</v>
      </c>
      <c r="M642" t="str">
        <f t="shared" si="95"/>
        <v>RZ</v>
      </c>
      <c r="N642" t="s">
        <v>257</v>
      </c>
      <c r="O642">
        <v>127</v>
      </c>
      <c r="P642">
        <v>524</v>
      </c>
    </row>
    <row r="643" spans="10:16" x14ac:dyDescent="0.35">
      <c r="J643" t="str">
        <f t="shared" ref="J643:J706" si="96">K643&amp;"_"&amp;L643</f>
        <v xml:space="preserve">8415_Autres activités de services </v>
      </c>
      <c r="K643" t="s">
        <v>131</v>
      </c>
      <c r="L643" t="str">
        <f>INDEX(PDC!$F$1:$G$40,MATCH(URSSAF!M643,PDC!F:F,0),MATCH(PDC!$G$1,PDC!$F$1:$G$1,0))</f>
        <v xml:space="preserve">Autres activités de services </v>
      </c>
      <c r="M643" t="str">
        <f t="shared" si="95"/>
        <v>SZ</v>
      </c>
      <c r="N643" t="s">
        <v>258</v>
      </c>
      <c r="O643">
        <v>203</v>
      </c>
      <c r="P643">
        <v>828</v>
      </c>
    </row>
    <row r="644" spans="10:16" x14ac:dyDescent="0.35">
      <c r="J644" t="str">
        <f t="shared" si="96"/>
        <v>8416_Tous secteurs</v>
      </c>
      <c r="K644" t="s">
        <v>133</v>
      </c>
      <c r="L644" t="str">
        <f>INDEX(PDC!$F$1:$G$40,MATCH(URSSAF!M644,PDC!F:F,0),MATCH(PDC!$G$1,PDC!$F$1:$G$1,0))</f>
        <v>Tous secteurs</v>
      </c>
      <c r="M644" t="s">
        <v>71</v>
      </c>
      <c r="N644" t="s">
        <v>71</v>
      </c>
      <c r="O644">
        <v>7429</v>
      </c>
      <c r="P644">
        <v>56886</v>
      </c>
    </row>
    <row r="645" spans="10:16" x14ac:dyDescent="0.35">
      <c r="J645" t="str">
        <f t="shared" si="96"/>
        <v xml:space="preserve">8416_Industries extractives </v>
      </c>
      <c r="K645" t="s">
        <v>133</v>
      </c>
      <c r="L645" t="str">
        <f>INDEX(PDC!$F$1:$G$40,MATCH(URSSAF!M645,PDC!F:F,0),MATCH(PDC!$G$1,PDC!$F$1:$G$1,0))</f>
        <v xml:space="preserve">Industries extractives </v>
      </c>
      <c r="M645" t="str">
        <f t="shared" ref="M645:M708" si="97">LEFT(N645,2)</f>
        <v>BZ</v>
      </c>
      <c r="N645" t="s">
        <v>225</v>
      </c>
      <c r="O645">
        <v>13</v>
      </c>
      <c r="P645">
        <v>104</v>
      </c>
    </row>
    <row r="646" spans="10:16" x14ac:dyDescent="0.35">
      <c r="J646" t="str">
        <f t="shared" si="96"/>
        <v>8416_Fabrication de denrées alimentaires, de boissons et de produits à base de tabac</v>
      </c>
      <c r="K646" t="s">
        <v>133</v>
      </c>
      <c r="L646" t="str">
        <f>INDEX(PDC!$F$1:$G$40,MATCH(URSSAF!M646,PDC!F:F,0),MATCH(PDC!$G$1,PDC!$F$1:$G$1,0))</f>
        <v>Fabrication de denrées alimentaires, de boissons et de produits à base de tabac</v>
      </c>
      <c r="M646" t="str">
        <f t="shared" si="97"/>
        <v>CA</v>
      </c>
      <c r="N646" t="s">
        <v>226</v>
      </c>
      <c r="O646">
        <v>207</v>
      </c>
      <c r="P646">
        <v>1780</v>
      </c>
    </row>
    <row r="647" spans="10:16" x14ac:dyDescent="0.35">
      <c r="J647" t="str">
        <f t="shared" si="96"/>
        <v>8416_Fabrication de textiles, industries de l'habillement, industrie du cuir et de la chaussure</v>
      </c>
      <c r="K647" t="s">
        <v>133</v>
      </c>
      <c r="L647" t="str">
        <f>INDEX(PDC!$F$1:$G$40,MATCH(URSSAF!M647,PDC!F:F,0),MATCH(PDC!$G$1,PDC!$F$1:$G$1,0))</f>
        <v>Fabrication de textiles, industries de l'habillement, industrie du cuir et de la chaussure</v>
      </c>
      <c r="M647" t="str">
        <f t="shared" si="97"/>
        <v>CB</v>
      </c>
      <c r="N647" t="s">
        <v>227</v>
      </c>
      <c r="O647">
        <v>7</v>
      </c>
      <c r="P647">
        <v>270</v>
      </c>
    </row>
    <row r="648" spans="10:16" x14ac:dyDescent="0.35">
      <c r="J648" t="str">
        <f t="shared" si="96"/>
        <v xml:space="preserve">8416_Travail du bois, industries du papier et imprimerie </v>
      </c>
      <c r="K648" t="s">
        <v>133</v>
      </c>
      <c r="L648" t="str">
        <f>INDEX(PDC!$F$1:$G$40,MATCH(URSSAF!M648,PDC!F:F,0),MATCH(PDC!$G$1,PDC!$F$1:$G$1,0))</f>
        <v xml:space="preserve">Travail du bois, industries du papier et imprimerie </v>
      </c>
      <c r="M648" t="str">
        <f t="shared" si="97"/>
        <v>CC</v>
      </c>
      <c r="N648" t="s">
        <v>228</v>
      </c>
      <c r="O648">
        <v>37</v>
      </c>
      <c r="P648">
        <v>292</v>
      </c>
    </row>
    <row r="649" spans="10:16" x14ac:dyDescent="0.35">
      <c r="J649" t="str">
        <f t="shared" si="96"/>
        <v>8416_Industrie chimique</v>
      </c>
      <c r="K649" t="s">
        <v>133</v>
      </c>
      <c r="L649" t="str">
        <f>INDEX(PDC!$F$1:$G$40,MATCH(URSSAF!M649,PDC!F:F,0),MATCH(PDC!$G$1,PDC!$F$1:$G$1,0))</f>
        <v>Industrie chimique</v>
      </c>
      <c r="M649" t="str">
        <f t="shared" si="97"/>
        <v>CE</v>
      </c>
      <c r="N649" t="s">
        <v>229</v>
      </c>
      <c r="O649">
        <v>11</v>
      </c>
      <c r="P649">
        <v>406</v>
      </c>
    </row>
    <row r="650" spans="10:16" x14ac:dyDescent="0.35">
      <c r="J650" t="str">
        <f t="shared" si="96"/>
        <v>8416_Industrie pharmaceutique</v>
      </c>
      <c r="K650" t="s">
        <v>133</v>
      </c>
      <c r="L650" t="str">
        <f>INDEX(PDC!$F$1:$G$40,MATCH(URSSAF!M650,PDC!F:F,0),MATCH(PDC!$G$1,PDC!$F$1:$G$1,0))</f>
        <v>Industrie pharmaceutique</v>
      </c>
      <c r="M650" t="str">
        <f t="shared" si="97"/>
        <v>CF</v>
      </c>
      <c r="N650" t="s">
        <v>230</v>
      </c>
      <c r="O650">
        <v>5</v>
      </c>
      <c r="P650">
        <v>889</v>
      </c>
    </row>
    <row r="651" spans="10:16" x14ac:dyDescent="0.35">
      <c r="J651" t="str">
        <f t="shared" si="96"/>
        <v>8416_Fabrication de produits en caoutchouc et en plastique ainsi que d'autres produits minéraux non métalliques</v>
      </c>
      <c r="K651" t="s">
        <v>133</v>
      </c>
      <c r="L651" t="str">
        <f>INDEX(PDC!$F$1:$G$40,MATCH(URSSAF!M651,PDC!F:F,0),MATCH(PDC!$G$1,PDC!$F$1:$G$1,0))</f>
        <v>Fabrication de produits en caoutchouc et en plastique ainsi que d'autres produits minéraux non métalliques</v>
      </c>
      <c r="M651" t="str">
        <f t="shared" si="97"/>
        <v>CG</v>
      </c>
      <c r="N651" t="s">
        <v>231</v>
      </c>
      <c r="O651">
        <v>44</v>
      </c>
      <c r="P651">
        <v>511</v>
      </c>
    </row>
    <row r="652" spans="10:16" x14ac:dyDescent="0.35">
      <c r="J652" t="str">
        <f t="shared" si="96"/>
        <v>8416_Métallurgie et fabrication de produits métalliques à l'exception des machines et des équipements</v>
      </c>
      <c r="K652" t="s">
        <v>133</v>
      </c>
      <c r="L652" t="str">
        <f>INDEX(PDC!$F$1:$G$40,MATCH(URSSAF!M652,PDC!F:F,0),MATCH(PDC!$G$1,PDC!$F$1:$G$1,0))</f>
        <v>Métallurgie et fabrication de produits métalliques à l'exception des machines et des équipements</v>
      </c>
      <c r="M652" t="str">
        <f t="shared" si="97"/>
        <v>CH</v>
      </c>
      <c r="N652" t="s">
        <v>232</v>
      </c>
      <c r="O652">
        <v>87</v>
      </c>
      <c r="P652">
        <v>1932</v>
      </c>
    </row>
    <row r="653" spans="10:16" x14ac:dyDescent="0.35">
      <c r="J653" t="str">
        <f t="shared" si="96"/>
        <v>8416_Fabrication de produits informatiques, électroniques et optiques</v>
      </c>
      <c r="K653" t="s">
        <v>133</v>
      </c>
      <c r="L653" t="str">
        <f>INDEX(PDC!$F$1:$G$40,MATCH(URSSAF!M653,PDC!F:F,0),MATCH(PDC!$G$1,PDC!$F$1:$G$1,0))</f>
        <v>Fabrication de produits informatiques, électroniques et optiques</v>
      </c>
      <c r="M653" t="str">
        <f t="shared" si="97"/>
        <v>CI</v>
      </c>
      <c r="N653" t="s">
        <v>233</v>
      </c>
      <c r="O653">
        <v>16</v>
      </c>
      <c r="P653">
        <v>561</v>
      </c>
    </row>
    <row r="654" spans="10:16" x14ac:dyDescent="0.35">
      <c r="J654" t="str">
        <f t="shared" si="96"/>
        <v>8416_Fabrication d'équipements électriques</v>
      </c>
      <c r="K654" t="s">
        <v>133</v>
      </c>
      <c r="L654" t="str">
        <f>INDEX(PDC!$F$1:$G$40,MATCH(URSSAF!M654,PDC!F:F,0),MATCH(PDC!$G$1,PDC!$F$1:$G$1,0))</f>
        <v>Fabrication d'équipements électriques</v>
      </c>
      <c r="M654" t="str">
        <f t="shared" si="97"/>
        <v>CJ</v>
      </c>
      <c r="N654" t="s">
        <v>234</v>
      </c>
      <c r="O654">
        <v>10</v>
      </c>
      <c r="P654">
        <v>187</v>
      </c>
    </row>
    <row r="655" spans="10:16" x14ac:dyDescent="0.35">
      <c r="J655" t="str">
        <f t="shared" si="96"/>
        <v>8416_Fabrication de machines et équipements n.c.a.</v>
      </c>
      <c r="K655" t="s">
        <v>133</v>
      </c>
      <c r="L655" t="str">
        <f>INDEX(PDC!$F$1:$G$40,MATCH(URSSAF!M655,PDC!F:F,0),MATCH(PDC!$G$1,PDC!$F$1:$G$1,0))</f>
        <v>Fabrication de machines et équipements n.c.a.</v>
      </c>
      <c r="M655" t="str">
        <f t="shared" si="97"/>
        <v>CK</v>
      </c>
      <c r="N655" t="s">
        <v>235</v>
      </c>
      <c r="O655">
        <v>19</v>
      </c>
      <c r="P655">
        <v>397</v>
      </c>
    </row>
    <row r="656" spans="10:16" x14ac:dyDescent="0.35">
      <c r="J656" t="str">
        <f t="shared" si="96"/>
        <v>8416_Fabrication de matériels de transport</v>
      </c>
      <c r="K656" t="s">
        <v>133</v>
      </c>
      <c r="L656" t="str">
        <f>INDEX(PDC!$F$1:$G$40,MATCH(URSSAF!M656,PDC!F:F,0),MATCH(PDC!$G$1,PDC!$F$1:$G$1,0))</f>
        <v>Fabrication de matériels de transport</v>
      </c>
      <c r="M656" t="str">
        <f t="shared" si="97"/>
        <v>CL</v>
      </c>
      <c r="N656" t="s">
        <v>236</v>
      </c>
      <c r="O656">
        <v>7</v>
      </c>
      <c r="P656">
        <v>801</v>
      </c>
    </row>
    <row r="657" spans="10:16" x14ac:dyDescent="0.35">
      <c r="J657" t="str">
        <f t="shared" si="96"/>
        <v>8416_Autres industries manufacturières ; réparation et installation de machines et d'équipements</v>
      </c>
      <c r="K657" t="s">
        <v>133</v>
      </c>
      <c r="L657" t="str">
        <f>INDEX(PDC!$F$1:$G$40,MATCH(URSSAF!M657,PDC!F:F,0),MATCH(PDC!$G$1,PDC!$F$1:$G$1,0))</f>
        <v>Autres industries manufacturières ; réparation et installation de machines et d'équipements</v>
      </c>
      <c r="M657" t="str">
        <f t="shared" si="97"/>
        <v>CM</v>
      </c>
      <c r="N657" t="s">
        <v>237</v>
      </c>
      <c r="O657">
        <v>76</v>
      </c>
      <c r="P657">
        <v>616</v>
      </c>
    </row>
    <row r="658" spans="10:16" x14ac:dyDescent="0.35">
      <c r="J658" t="str">
        <f t="shared" si="96"/>
        <v>8416_Production et distribution d'électricité, de gaz, de vapeur et d'air conditionné</v>
      </c>
      <c r="K658" t="s">
        <v>133</v>
      </c>
      <c r="L658" t="str">
        <f>INDEX(PDC!$F$1:$G$40,MATCH(URSSAF!M658,PDC!F:F,0),MATCH(PDC!$G$1,PDC!$F$1:$G$1,0))</f>
        <v>Production et distribution d'électricité, de gaz, de vapeur et d'air conditionné</v>
      </c>
      <c r="M658" t="str">
        <f t="shared" si="97"/>
        <v>DZ</v>
      </c>
      <c r="N658" t="s">
        <v>238</v>
      </c>
      <c r="O658">
        <v>12</v>
      </c>
      <c r="P658">
        <v>242</v>
      </c>
    </row>
    <row r="659" spans="10:16" x14ac:dyDescent="0.35">
      <c r="J659" t="str">
        <f t="shared" si="96"/>
        <v>8416_Production et distribution d'eau ; assainissement, gestion des déchets et dépollution</v>
      </c>
      <c r="K659" t="s">
        <v>133</v>
      </c>
      <c r="L659" t="str">
        <f>INDEX(PDC!$F$1:$G$40,MATCH(URSSAF!M659,PDC!F:F,0),MATCH(PDC!$G$1,PDC!$F$1:$G$1,0))</f>
        <v>Production et distribution d'eau ; assainissement, gestion des déchets et dépollution</v>
      </c>
      <c r="M659" t="str">
        <f t="shared" si="97"/>
        <v>EZ</v>
      </c>
      <c r="N659" t="s">
        <v>239</v>
      </c>
      <c r="O659">
        <v>27</v>
      </c>
      <c r="P659">
        <v>292</v>
      </c>
    </row>
    <row r="660" spans="10:16" x14ac:dyDescent="0.35">
      <c r="J660" t="str">
        <f t="shared" si="96"/>
        <v xml:space="preserve">8416_Construction </v>
      </c>
      <c r="K660" t="s">
        <v>133</v>
      </c>
      <c r="L660" t="str">
        <f>INDEX(PDC!$F$1:$G$40,MATCH(URSSAF!M660,PDC!F:F,0),MATCH(PDC!$G$1,PDC!$F$1:$G$1,0))</f>
        <v xml:space="preserve">Construction </v>
      </c>
      <c r="M660" t="str">
        <f t="shared" si="97"/>
        <v>FZ</v>
      </c>
      <c r="N660" t="s">
        <v>240</v>
      </c>
      <c r="O660">
        <v>942</v>
      </c>
      <c r="P660">
        <v>4981</v>
      </c>
    </row>
    <row r="661" spans="10:16" x14ac:dyDescent="0.35">
      <c r="J661" t="str">
        <f t="shared" si="96"/>
        <v>8416_Commerce ; réparation d'automobiles et de motocycles</v>
      </c>
      <c r="K661" t="s">
        <v>133</v>
      </c>
      <c r="L661" t="str">
        <f>INDEX(PDC!$F$1:$G$40,MATCH(URSSAF!M661,PDC!F:F,0),MATCH(PDC!$G$1,PDC!$F$1:$G$1,0))</f>
        <v>Commerce ; réparation d'automobiles et de motocycles</v>
      </c>
      <c r="M661" t="str">
        <f t="shared" si="97"/>
        <v>GZ</v>
      </c>
      <c r="N661" t="s">
        <v>241</v>
      </c>
      <c r="O661">
        <v>1818</v>
      </c>
      <c r="P661">
        <v>14440</v>
      </c>
    </row>
    <row r="662" spans="10:16" x14ac:dyDescent="0.35">
      <c r="J662" t="str">
        <f t="shared" si="96"/>
        <v xml:space="preserve">8416_Transports et entreposage </v>
      </c>
      <c r="K662" t="s">
        <v>133</v>
      </c>
      <c r="L662" t="str">
        <f>INDEX(PDC!$F$1:$G$40,MATCH(URSSAF!M662,PDC!F:F,0),MATCH(PDC!$G$1,PDC!$F$1:$G$1,0))</f>
        <v xml:space="preserve">Transports et entreposage </v>
      </c>
      <c r="M662" t="str">
        <f t="shared" si="97"/>
        <v>HZ</v>
      </c>
      <c r="N662" t="s">
        <v>242</v>
      </c>
      <c r="O662">
        <v>195</v>
      </c>
      <c r="P662">
        <v>3251</v>
      </c>
    </row>
    <row r="663" spans="10:16" x14ac:dyDescent="0.35">
      <c r="J663" t="str">
        <f t="shared" si="96"/>
        <v>8416_Hébergement et restauration</v>
      </c>
      <c r="K663" t="s">
        <v>133</v>
      </c>
      <c r="L663" t="str">
        <f>INDEX(PDC!$F$1:$G$40,MATCH(URSSAF!M663,PDC!F:F,0),MATCH(PDC!$G$1,PDC!$F$1:$G$1,0))</f>
        <v>Hébergement et restauration</v>
      </c>
      <c r="M663" t="str">
        <f t="shared" si="97"/>
        <v>IZ</v>
      </c>
      <c r="N663" t="s">
        <v>243</v>
      </c>
      <c r="O663">
        <v>807</v>
      </c>
      <c r="P663">
        <v>4490</v>
      </c>
    </row>
    <row r="664" spans="10:16" x14ac:dyDescent="0.35">
      <c r="J664" t="str">
        <f t="shared" si="96"/>
        <v>8416_Edition, audiovisuel et diffusion</v>
      </c>
      <c r="K664" t="s">
        <v>133</v>
      </c>
      <c r="L664" t="str">
        <f>INDEX(PDC!$F$1:$G$40,MATCH(URSSAF!M664,PDC!F:F,0),MATCH(PDC!$G$1,PDC!$F$1:$G$1,0))</f>
        <v>Edition, audiovisuel et diffusion</v>
      </c>
      <c r="M664" t="str">
        <f t="shared" si="97"/>
        <v>JA</v>
      </c>
      <c r="N664" t="s">
        <v>244</v>
      </c>
      <c r="O664">
        <v>27</v>
      </c>
      <c r="P664">
        <v>121</v>
      </c>
    </row>
    <row r="665" spans="10:16" x14ac:dyDescent="0.35">
      <c r="J665" t="str">
        <f t="shared" si="96"/>
        <v>8416_Télécommunications</v>
      </c>
      <c r="K665" t="s">
        <v>133</v>
      </c>
      <c r="L665" t="str">
        <f>INDEX(PDC!$F$1:$G$40,MATCH(URSSAF!M665,PDC!F:F,0),MATCH(PDC!$G$1,PDC!$F$1:$G$1,0))</f>
        <v>Télécommunications</v>
      </c>
      <c r="M665" t="str">
        <f t="shared" si="97"/>
        <v>JB</v>
      </c>
      <c r="N665" t="s">
        <v>245</v>
      </c>
      <c r="O665">
        <v>11</v>
      </c>
      <c r="P665">
        <v>171</v>
      </c>
    </row>
    <row r="666" spans="10:16" x14ac:dyDescent="0.35">
      <c r="J666" t="str">
        <f t="shared" si="96"/>
        <v>8416_Activités informatiques et services d'information</v>
      </c>
      <c r="K666" t="s">
        <v>133</v>
      </c>
      <c r="L666" t="str">
        <f>INDEX(PDC!$F$1:$G$40,MATCH(URSSAF!M666,PDC!F:F,0),MATCH(PDC!$G$1,PDC!$F$1:$G$1,0))</f>
        <v>Activités informatiques et services d'information</v>
      </c>
      <c r="M666" t="str">
        <f t="shared" si="97"/>
        <v>JC</v>
      </c>
      <c r="N666" t="s">
        <v>246</v>
      </c>
      <c r="O666">
        <v>29</v>
      </c>
      <c r="P666">
        <v>103</v>
      </c>
    </row>
    <row r="667" spans="10:16" x14ac:dyDescent="0.35">
      <c r="J667" t="str">
        <f t="shared" si="96"/>
        <v>8416_Activités financières et d'assurance</v>
      </c>
      <c r="K667" t="s">
        <v>133</v>
      </c>
      <c r="L667" t="str">
        <f>INDEX(PDC!$F$1:$G$40,MATCH(URSSAF!M667,PDC!F:F,0),MATCH(PDC!$G$1,PDC!$F$1:$G$1,0))</f>
        <v>Activités financières et d'assurance</v>
      </c>
      <c r="M667" t="str">
        <f t="shared" si="97"/>
        <v>KZ</v>
      </c>
      <c r="N667" t="s">
        <v>247</v>
      </c>
      <c r="O667">
        <v>359</v>
      </c>
      <c r="P667">
        <v>1591</v>
      </c>
    </row>
    <row r="668" spans="10:16" x14ac:dyDescent="0.35">
      <c r="J668" t="str">
        <f t="shared" si="96"/>
        <v>8416_Activités immobilières</v>
      </c>
      <c r="K668" t="s">
        <v>133</v>
      </c>
      <c r="L668" t="str">
        <f>INDEX(PDC!$F$1:$G$40,MATCH(URSSAF!M668,PDC!F:F,0),MATCH(PDC!$G$1,PDC!$F$1:$G$1,0))</f>
        <v>Activités immobilières</v>
      </c>
      <c r="M668" t="str">
        <f t="shared" si="97"/>
        <v>LZ</v>
      </c>
      <c r="N668" t="s">
        <v>248</v>
      </c>
      <c r="O668">
        <v>312</v>
      </c>
      <c r="P668">
        <v>1183</v>
      </c>
    </row>
    <row r="669" spans="10:16" x14ac:dyDescent="0.35">
      <c r="J669" t="str">
        <f t="shared" si="96"/>
        <v>8416_Activités juridiques, comptables, de gestion, d'architecture, d'ingénierie, de contrôle et d'analyses techniques</v>
      </c>
      <c r="K669" t="s">
        <v>133</v>
      </c>
      <c r="L669" t="str">
        <f>INDEX(PDC!$F$1:$G$40,MATCH(URSSAF!M669,PDC!F:F,0),MATCH(PDC!$G$1,PDC!$F$1:$G$1,0))</f>
        <v>Activités juridiques, comptables, de gestion, d'architecture, d'ingénierie, de contrôle et d'analyses techniques</v>
      </c>
      <c r="M669" t="str">
        <f t="shared" si="97"/>
        <v>MA</v>
      </c>
      <c r="N669" t="s">
        <v>249</v>
      </c>
      <c r="O669">
        <v>404</v>
      </c>
      <c r="P669">
        <v>2074</v>
      </c>
    </row>
    <row r="670" spans="10:16" x14ac:dyDescent="0.35">
      <c r="J670" t="str">
        <f t="shared" si="96"/>
        <v>8416_Recherche-développement scientifique</v>
      </c>
      <c r="K670" t="s">
        <v>133</v>
      </c>
      <c r="L670" t="str">
        <f>INDEX(PDC!$F$1:$G$40,MATCH(URSSAF!M670,PDC!F:F,0),MATCH(PDC!$G$1,PDC!$F$1:$G$1,0))</f>
        <v>Recherche-développement scientifique</v>
      </c>
      <c r="M670" t="str">
        <f t="shared" si="97"/>
        <v>MB</v>
      </c>
      <c r="N670" t="s">
        <v>250</v>
      </c>
      <c r="O670">
        <v>11</v>
      </c>
      <c r="P670">
        <v>152</v>
      </c>
    </row>
    <row r="671" spans="10:16" x14ac:dyDescent="0.35">
      <c r="J671" t="str">
        <f t="shared" si="96"/>
        <v>8416_Autres activités spécialisées, scientifiques et techniques</v>
      </c>
      <c r="K671" t="s">
        <v>133</v>
      </c>
      <c r="L671" t="str">
        <f>INDEX(PDC!$F$1:$G$40,MATCH(URSSAF!M671,PDC!F:F,0),MATCH(PDC!$G$1,PDC!$F$1:$G$1,0))</f>
        <v>Autres activités spécialisées, scientifiques et techniques</v>
      </c>
      <c r="M671" t="str">
        <f t="shared" si="97"/>
        <v>MC</v>
      </c>
      <c r="N671" t="s">
        <v>251</v>
      </c>
      <c r="O671">
        <v>82</v>
      </c>
      <c r="P671">
        <v>349</v>
      </c>
    </row>
    <row r="672" spans="10:16" x14ac:dyDescent="0.35">
      <c r="J672" t="str">
        <f t="shared" si="96"/>
        <v>8416_Activités de services administratifs et de soutien</v>
      </c>
      <c r="K672" t="s">
        <v>133</v>
      </c>
      <c r="L672" t="str">
        <f>INDEX(PDC!$F$1:$G$40,MATCH(URSSAF!M672,PDC!F:F,0),MATCH(PDC!$G$1,PDC!$F$1:$G$1,0))</f>
        <v>Activités de services administratifs et de soutien</v>
      </c>
      <c r="M672" t="str">
        <f t="shared" si="97"/>
        <v>NZ</v>
      </c>
      <c r="N672" t="s">
        <v>252</v>
      </c>
      <c r="O672">
        <v>466</v>
      </c>
      <c r="P672">
        <v>4560</v>
      </c>
    </row>
    <row r="673" spans="10:16" x14ac:dyDescent="0.35">
      <c r="J673" t="str">
        <f t="shared" si="96"/>
        <v>8416_Administration publique</v>
      </c>
      <c r="K673" t="s">
        <v>133</v>
      </c>
      <c r="L673" t="str">
        <f>INDEX(PDC!$F$1:$G$40,MATCH(URSSAF!M673,PDC!F:F,0),MATCH(PDC!$G$1,PDC!$F$1:$G$1,0))</f>
        <v>Administration publique</v>
      </c>
      <c r="M673" t="str">
        <f t="shared" si="97"/>
        <v>OZ</v>
      </c>
      <c r="N673" t="s">
        <v>253</v>
      </c>
      <c r="O673">
        <v>5</v>
      </c>
      <c r="P673">
        <v>38</v>
      </c>
    </row>
    <row r="674" spans="10:16" x14ac:dyDescent="0.35">
      <c r="J674" t="str">
        <f t="shared" si="96"/>
        <v>8416_Enseignement</v>
      </c>
      <c r="K674" t="s">
        <v>133</v>
      </c>
      <c r="L674" t="str">
        <f>INDEX(PDC!$F$1:$G$40,MATCH(URSSAF!M674,PDC!F:F,0),MATCH(PDC!$G$1,PDC!$F$1:$G$1,0))</f>
        <v>Enseignement</v>
      </c>
      <c r="M674" t="str">
        <f t="shared" si="97"/>
        <v>PZ</v>
      </c>
      <c r="N674" t="s">
        <v>254</v>
      </c>
      <c r="O674">
        <v>138</v>
      </c>
      <c r="P674">
        <v>1109</v>
      </c>
    </row>
    <row r="675" spans="10:16" x14ac:dyDescent="0.35">
      <c r="J675" t="str">
        <f t="shared" si="96"/>
        <v>8416_Activités pour la santé humaine</v>
      </c>
      <c r="K675" t="s">
        <v>133</v>
      </c>
      <c r="L675" t="str">
        <f>INDEX(PDC!$F$1:$G$40,MATCH(URSSAF!M675,PDC!F:F,0),MATCH(PDC!$G$1,PDC!$F$1:$G$1,0))</f>
        <v>Activités pour la santé humaine</v>
      </c>
      <c r="M675" t="str">
        <f t="shared" si="97"/>
        <v>QA</v>
      </c>
      <c r="N675" t="s">
        <v>255</v>
      </c>
      <c r="O675">
        <v>322</v>
      </c>
      <c r="P675">
        <v>1824</v>
      </c>
    </row>
    <row r="676" spans="10:16" x14ac:dyDescent="0.35">
      <c r="J676" t="str">
        <f t="shared" si="96"/>
        <v>8416_Hébergement médico-social et social et action sociale sans hébergement</v>
      </c>
      <c r="K676" t="s">
        <v>133</v>
      </c>
      <c r="L676" t="str">
        <f>INDEX(PDC!$F$1:$G$40,MATCH(URSSAF!M676,PDC!F:F,0),MATCH(PDC!$G$1,PDC!$F$1:$G$1,0))</f>
        <v>Hébergement médico-social et social et action sociale sans hébergement</v>
      </c>
      <c r="M676" t="str">
        <f t="shared" si="97"/>
        <v>QB</v>
      </c>
      <c r="N676" t="s">
        <v>256</v>
      </c>
      <c r="O676">
        <v>150</v>
      </c>
      <c r="P676">
        <v>3783</v>
      </c>
    </row>
    <row r="677" spans="10:16" x14ac:dyDescent="0.35">
      <c r="J677" t="str">
        <f t="shared" si="96"/>
        <v>8416_Arts, spectacles et activités récréatives</v>
      </c>
      <c r="K677" t="s">
        <v>133</v>
      </c>
      <c r="L677" t="str">
        <f>INDEX(PDC!$F$1:$G$40,MATCH(URSSAF!M677,PDC!F:F,0),MATCH(PDC!$G$1,PDC!$F$1:$G$1,0))</f>
        <v>Arts, spectacles et activités récréatives</v>
      </c>
      <c r="M677" t="str">
        <f t="shared" si="97"/>
        <v>RZ</v>
      </c>
      <c r="N677" t="s">
        <v>257</v>
      </c>
      <c r="O677">
        <v>261</v>
      </c>
      <c r="P677">
        <v>1464</v>
      </c>
    </row>
    <row r="678" spans="10:16" x14ac:dyDescent="0.35">
      <c r="J678" t="str">
        <f t="shared" si="96"/>
        <v xml:space="preserve">8416_Autres activités de services </v>
      </c>
      <c r="K678" t="s">
        <v>133</v>
      </c>
      <c r="L678" t="str">
        <f>INDEX(PDC!$F$1:$G$40,MATCH(URSSAF!M678,PDC!F:F,0),MATCH(PDC!$G$1,PDC!$F$1:$G$1,0))</f>
        <v xml:space="preserve">Autres activités de services </v>
      </c>
      <c r="M678" t="str">
        <f t="shared" si="97"/>
        <v>SZ</v>
      </c>
      <c r="N678" t="s">
        <v>258</v>
      </c>
      <c r="O678">
        <v>512</v>
      </c>
      <c r="P678">
        <v>1922</v>
      </c>
    </row>
    <row r="679" spans="10:16" x14ac:dyDescent="0.35">
      <c r="J679" t="str">
        <f t="shared" si="96"/>
        <v>8417_Tous secteurs</v>
      </c>
      <c r="K679" t="s">
        <v>135</v>
      </c>
      <c r="L679" t="str">
        <f>INDEX(PDC!$F$1:$G$40,MATCH(URSSAF!M679,PDC!F:F,0),MATCH(PDC!$G$1,PDC!$F$1:$G$1,0))</f>
        <v>Tous secteurs</v>
      </c>
      <c r="M679" t="s">
        <v>71</v>
      </c>
      <c r="N679" t="s">
        <v>71</v>
      </c>
      <c r="O679">
        <v>2189</v>
      </c>
      <c r="P679">
        <v>17067</v>
      </c>
    </row>
    <row r="680" spans="10:16" x14ac:dyDescent="0.35">
      <c r="J680" t="str">
        <f t="shared" si="96"/>
        <v xml:space="preserve">8417_Industries extractives </v>
      </c>
      <c r="K680" t="s">
        <v>135</v>
      </c>
      <c r="L680" t="str">
        <f>INDEX(PDC!$F$1:$G$40,MATCH(URSSAF!M680,PDC!F:F,0),MATCH(PDC!$G$1,PDC!$F$1:$G$1,0))</f>
        <v xml:space="preserve">Industries extractives </v>
      </c>
      <c r="M680" t="str">
        <f t="shared" si="97"/>
        <v>BZ</v>
      </c>
      <c r="N680" t="s">
        <v>225</v>
      </c>
      <c r="O680">
        <v>8</v>
      </c>
      <c r="P680">
        <v>41</v>
      </c>
    </row>
    <row r="681" spans="10:16" x14ac:dyDescent="0.35">
      <c r="J681" t="str">
        <f t="shared" si="96"/>
        <v>8417_Fabrication de denrées alimentaires, de boissons et de produits à base de tabac</v>
      </c>
      <c r="K681" t="s">
        <v>135</v>
      </c>
      <c r="L681" t="str">
        <f>INDEX(PDC!$F$1:$G$40,MATCH(URSSAF!M681,PDC!F:F,0),MATCH(PDC!$G$1,PDC!$F$1:$G$1,0))</f>
        <v>Fabrication de denrées alimentaires, de boissons et de produits à base de tabac</v>
      </c>
      <c r="M681" t="str">
        <f t="shared" si="97"/>
        <v>CA</v>
      </c>
      <c r="N681" t="s">
        <v>226</v>
      </c>
      <c r="O681">
        <v>70</v>
      </c>
      <c r="P681">
        <v>496</v>
      </c>
    </row>
    <row r="682" spans="10:16" x14ac:dyDescent="0.35">
      <c r="J682" t="str">
        <f t="shared" si="96"/>
        <v>8417_Fabrication de textiles, industries de l'habillement, industrie du cuir et de la chaussure</v>
      </c>
      <c r="K682" t="s">
        <v>135</v>
      </c>
      <c r="L682" t="str">
        <f>INDEX(PDC!$F$1:$G$40,MATCH(URSSAF!M682,PDC!F:F,0),MATCH(PDC!$G$1,PDC!$F$1:$G$1,0))</f>
        <v>Fabrication de textiles, industries de l'habillement, industrie du cuir et de la chaussure</v>
      </c>
      <c r="M682" t="str">
        <f t="shared" si="97"/>
        <v>CB</v>
      </c>
      <c r="N682" t="s">
        <v>227</v>
      </c>
      <c r="O682">
        <v>16</v>
      </c>
      <c r="P682">
        <v>609</v>
      </c>
    </row>
    <row r="683" spans="10:16" x14ac:dyDescent="0.35">
      <c r="J683" t="str">
        <f t="shared" si="96"/>
        <v xml:space="preserve">8417_Travail du bois, industries du papier et imprimerie </v>
      </c>
      <c r="K683" t="s">
        <v>135</v>
      </c>
      <c r="L683" t="str">
        <f>INDEX(PDC!$F$1:$G$40,MATCH(URSSAF!M683,PDC!F:F,0),MATCH(PDC!$G$1,PDC!$F$1:$G$1,0))</f>
        <v xml:space="preserve">Travail du bois, industries du papier et imprimerie </v>
      </c>
      <c r="M683" t="str">
        <f t="shared" si="97"/>
        <v>CC</v>
      </c>
      <c r="N683" t="s">
        <v>228</v>
      </c>
      <c r="O683">
        <v>46</v>
      </c>
      <c r="P683">
        <v>807</v>
      </c>
    </row>
    <row r="684" spans="10:16" x14ac:dyDescent="0.35">
      <c r="J684" t="str">
        <f t="shared" si="96"/>
        <v>8417_Industrie chimique</v>
      </c>
      <c r="K684" t="s">
        <v>135</v>
      </c>
      <c r="L684" t="str">
        <f>INDEX(PDC!$F$1:$G$40,MATCH(URSSAF!M684,PDC!F:F,0),MATCH(PDC!$G$1,PDC!$F$1:$G$1,0))</f>
        <v>Industrie chimique</v>
      </c>
      <c r="M684" t="str">
        <f t="shared" si="97"/>
        <v>CE</v>
      </c>
      <c r="N684" t="s">
        <v>229</v>
      </c>
      <c r="O684">
        <v>4</v>
      </c>
      <c r="P684">
        <v>49</v>
      </c>
    </row>
    <row r="685" spans="10:16" x14ac:dyDescent="0.35">
      <c r="J685" t="str">
        <f t="shared" si="96"/>
        <v>8417_Industrie pharmaceutique</v>
      </c>
      <c r="K685" t="s">
        <v>135</v>
      </c>
      <c r="L685" t="str">
        <f>INDEX(PDC!$F$1:$G$40,MATCH(URSSAF!M685,PDC!F:F,0),MATCH(PDC!$G$1,PDC!$F$1:$G$1,0))</f>
        <v>Industrie pharmaceutique</v>
      </c>
      <c r="M685" t="str">
        <f t="shared" si="97"/>
        <v>CF</v>
      </c>
      <c r="N685" t="s">
        <v>230</v>
      </c>
      <c r="O685">
        <v>2</v>
      </c>
      <c r="P685">
        <v>863</v>
      </c>
    </row>
    <row r="686" spans="10:16" x14ac:dyDescent="0.35">
      <c r="J686" t="str">
        <f t="shared" si="96"/>
        <v>8417_Fabrication de produits en caoutchouc et en plastique ainsi que d'autres produits minéraux non métalliques</v>
      </c>
      <c r="K686" t="s">
        <v>135</v>
      </c>
      <c r="L686" t="str">
        <f>INDEX(PDC!$F$1:$G$40,MATCH(URSSAF!M686,PDC!F:F,0),MATCH(PDC!$G$1,PDC!$F$1:$G$1,0))</f>
        <v>Fabrication de produits en caoutchouc et en plastique ainsi que d'autres produits minéraux non métalliques</v>
      </c>
      <c r="M686" t="str">
        <f t="shared" si="97"/>
        <v>CG</v>
      </c>
      <c r="N686" t="s">
        <v>231</v>
      </c>
      <c r="O686">
        <v>44</v>
      </c>
      <c r="P686">
        <v>1168</v>
      </c>
    </row>
    <row r="687" spans="10:16" x14ac:dyDescent="0.35">
      <c r="J687" t="str">
        <f t="shared" si="96"/>
        <v>8417_Métallurgie et fabrication de produits métalliques à l'exception des machines et des équipements</v>
      </c>
      <c r="K687" t="s">
        <v>135</v>
      </c>
      <c r="L687" t="str">
        <f>INDEX(PDC!$F$1:$G$40,MATCH(URSSAF!M687,PDC!F:F,0),MATCH(PDC!$G$1,PDC!$F$1:$G$1,0))</f>
        <v>Métallurgie et fabrication de produits métalliques à l'exception des machines et des équipements</v>
      </c>
      <c r="M687" t="str">
        <f t="shared" si="97"/>
        <v>CH</v>
      </c>
      <c r="N687" t="s">
        <v>232</v>
      </c>
      <c r="O687">
        <v>140</v>
      </c>
      <c r="P687">
        <v>2215</v>
      </c>
    </row>
    <row r="688" spans="10:16" x14ac:dyDescent="0.35">
      <c r="J688" t="str">
        <f t="shared" si="96"/>
        <v>8417_Fabrication de produits informatiques, électroniques et optiques</v>
      </c>
      <c r="K688" t="s">
        <v>135</v>
      </c>
      <c r="L688" t="str">
        <f>INDEX(PDC!$F$1:$G$40,MATCH(URSSAF!M688,PDC!F:F,0),MATCH(PDC!$G$1,PDC!$F$1:$G$1,0))</f>
        <v>Fabrication de produits informatiques, électroniques et optiques</v>
      </c>
      <c r="M688" t="str">
        <f t="shared" si="97"/>
        <v>CI</v>
      </c>
      <c r="N688" t="s">
        <v>233</v>
      </c>
      <c r="O688">
        <v>3</v>
      </c>
      <c r="P688">
        <v>61</v>
      </c>
    </row>
    <row r="689" spans="10:16" x14ac:dyDescent="0.35">
      <c r="J689" t="str">
        <f t="shared" si="96"/>
        <v>8417_Fabrication d'équipements électriques</v>
      </c>
      <c r="K689" t="s">
        <v>135</v>
      </c>
      <c r="L689" t="str">
        <f>INDEX(PDC!$F$1:$G$40,MATCH(URSSAF!M689,PDC!F:F,0),MATCH(PDC!$G$1,PDC!$F$1:$G$1,0))</f>
        <v>Fabrication d'équipements électriques</v>
      </c>
      <c r="M689" t="str">
        <f t="shared" si="97"/>
        <v>CJ</v>
      </c>
      <c r="N689" t="s">
        <v>234</v>
      </c>
      <c r="O689">
        <v>3</v>
      </c>
      <c r="P689">
        <v>254</v>
      </c>
    </row>
    <row r="690" spans="10:16" x14ac:dyDescent="0.35">
      <c r="J690" t="str">
        <f t="shared" si="96"/>
        <v>8417_Fabrication de machines et équipements n.c.a.</v>
      </c>
      <c r="K690" t="s">
        <v>135</v>
      </c>
      <c r="L690" t="str">
        <f>INDEX(PDC!$F$1:$G$40,MATCH(URSSAF!M690,PDC!F:F,0),MATCH(PDC!$G$1,PDC!$F$1:$G$1,0))</f>
        <v>Fabrication de machines et équipements n.c.a.</v>
      </c>
      <c r="M690" t="str">
        <f t="shared" si="97"/>
        <v>CK</v>
      </c>
      <c r="N690" t="s">
        <v>235</v>
      </c>
      <c r="O690">
        <v>5</v>
      </c>
      <c r="P690">
        <v>143</v>
      </c>
    </row>
    <row r="691" spans="10:16" x14ac:dyDescent="0.35">
      <c r="J691" t="str">
        <f t="shared" si="96"/>
        <v>8417_Fabrication de matériels de transport</v>
      </c>
      <c r="K691" t="s">
        <v>135</v>
      </c>
      <c r="L691" t="str">
        <f>INDEX(PDC!$F$1:$G$40,MATCH(URSSAF!M691,PDC!F:F,0),MATCH(PDC!$G$1,PDC!$F$1:$G$1,0))</f>
        <v>Fabrication de matériels de transport</v>
      </c>
      <c r="M691" t="str">
        <f t="shared" si="97"/>
        <v>CL</v>
      </c>
      <c r="N691" t="s">
        <v>236</v>
      </c>
      <c r="O691">
        <v>6</v>
      </c>
      <c r="P691">
        <v>171</v>
      </c>
    </row>
    <row r="692" spans="10:16" x14ac:dyDescent="0.35">
      <c r="J692" t="str">
        <f t="shared" si="96"/>
        <v>8417_Autres industries manufacturières ; réparation et installation de machines et d'équipements</v>
      </c>
      <c r="K692" t="s">
        <v>135</v>
      </c>
      <c r="L692" t="str">
        <f>INDEX(PDC!$F$1:$G$40,MATCH(URSSAF!M692,PDC!F:F,0),MATCH(PDC!$G$1,PDC!$F$1:$G$1,0))</f>
        <v>Autres industries manufacturières ; réparation et installation de machines et d'équipements</v>
      </c>
      <c r="M692" t="str">
        <f t="shared" si="97"/>
        <v>CM</v>
      </c>
      <c r="N692" t="s">
        <v>237</v>
      </c>
      <c r="O692">
        <v>41</v>
      </c>
      <c r="P692">
        <v>236</v>
      </c>
    </row>
    <row r="693" spans="10:16" x14ac:dyDescent="0.35">
      <c r="J693" t="str">
        <f t="shared" si="96"/>
        <v>8417_Production et distribution d'électricité, de gaz, de vapeur et d'air conditionné</v>
      </c>
      <c r="K693" t="s">
        <v>135</v>
      </c>
      <c r="L693" t="str">
        <f>INDEX(PDC!$F$1:$G$40,MATCH(URSSAF!M693,PDC!F:F,0),MATCH(PDC!$G$1,PDC!$F$1:$G$1,0))</f>
        <v>Production et distribution d'électricité, de gaz, de vapeur et d'air conditionné</v>
      </c>
      <c r="M693" t="str">
        <f t="shared" si="97"/>
        <v>DZ</v>
      </c>
      <c r="N693" t="s">
        <v>238</v>
      </c>
      <c r="O693">
        <v>7</v>
      </c>
      <c r="P693">
        <v>54</v>
      </c>
    </row>
    <row r="694" spans="10:16" x14ac:dyDescent="0.35">
      <c r="J694" t="str">
        <f t="shared" si="96"/>
        <v>8417_Production et distribution d'eau ; assainissement, gestion des déchets et dépollution</v>
      </c>
      <c r="K694" t="s">
        <v>135</v>
      </c>
      <c r="L694" t="str">
        <f>INDEX(PDC!$F$1:$G$40,MATCH(URSSAF!M694,PDC!F:F,0),MATCH(PDC!$G$1,PDC!$F$1:$G$1,0))</f>
        <v>Production et distribution d'eau ; assainissement, gestion des déchets et dépollution</v>
      </c>
      <c r="M694" t="str">
        <f t="shared" si="97"/>
        <v>EZ</v>
      </c>
      <c r="N694" t="s">
        <v>239</v>
      </c>
      <c r="O694">
        <v>8</v>
      </c>
      <c r="P694">
        <v>57</v>
      </c>
    </row>
    <row r="695" spans="10:16" x14ac:dyDescent="0.35">
      <c r="J695" t="str">
        <f t="shared" si="96"/>
        <v xml:space="preserve">8417_Construction </v>
      </c>
      <c r="K695" t="s">
        <v>135</v>
      </c>
      <c r="L695" t="str">
        <f>INDEX(PDC!$F$1:$G$40,MATCH(URSSAF!M695,PDC!F:F,0),MATCH(PDC!$G$1,PDC!$F$1:$G$1,0))</f>
        <v xml:space="preserve">Construction </v>
      </c>
      <c r="M695" t="str">
        <f t="shared" si="97"/>
        <v>FZ</v>
      </c>
      <c r="N695" t="s">
        <v>240</v>
      </c>
      <c r="O695">
        <v>336</v>
      </c>
      <c r="P695">
        <v>1302</v>
      </c>
    </row>
    <row r="696" spans="10:16" x14ac:dyDescent="0.35">
      <c r="J696" t="str">
        <f t="shared" si="96"/>
        <v>8417_Commerce ; réparation d'automobiles et de motocycles</v>
      </c>
      <c r="K696" t="s">
        <v>135</v>
      </c>
      <c r="L696" t="str">
        <f>INDEX(PDC!$F$1:$G$40,MATCH(URSSAF!M696,PDC!F:F,0),MATCH(PDC!$G$1,PDC!$F$1:$G$1,0))</f>
        <v>Commerce ; réparation d'automobiles et de motocycles</v>
      </c>
      <c r="M696" t="str">
        <f t="shared" si="97"/>
        <v>GZ</v>
      </c>
      <c r="N696" t="s">
        <v>241</v>
      </c>
      <c r="O696">
        <v>493</v>
      </c>
      <c r="P696">
        <v>2531</v>
      </c>
    </row>
    <row r="697" spans="10:16" x14ac:dyDescent="0.35">
      <c r="J697" t="str">
        <f t="shared" si="96"/>
        <v xml:space="preserve">8417_Transports et entreposage </v>
      </c>
      <c r="K697" t="s">
        <v>135</v>
      </c>
      <c r="L697" t="str">
        <f>INDEX(PDC!$F$1:$G$40,MATCH(URSSAF!M697,PDC!F:F,0),MATCH(PDC!$G$1,PDC!$F$1:$G$1,0))</f>
        <v xml:space="preserve">Transports et entreposage </v>
      </c>
      <c r="M697" t="str">
        <f t="shared" si="97"/>
        <v>HZ</v>
      </c>
      <c r="N697" t="s">
        <v>242</v>
      </c>
      <c r="O697">
        <v>84</v>
      </c>
      <c r="P697">
        <v>1045</v>
      </c>
    </row>
    <row r="698" spans="10:16" x14ac:dyDescent="0.35">
      <c r="J698" t="str">
        <f t="shared" si="96"/>
        <v>8417_Hébergement et restauration</v>
      </c>
      <c r="K698" t="s">
        <v>135</v>
      </c>
      <c r="L698" t="str">
        <f>INDEX(PDC!$F$1:$G$40,MATCH(URSSAF!M698,PDC!F:F,0),MATCH(PDC!$G$1,PDC!$F$1:$G$1,0))</f>
        <v>Hébergement et restauration</v>
      </c>
      <c r="M698" t="str">
        <f t="shared" si="97"/>
        <v>IZ</v>
      </c>
      <c r="N698" t="s">
        <v>243</v>
      </c>
      <c r="O698">
        <v>163</v>
      </c>
      <c r="P698">
        <v>601</v>
      </c>
    </row>
    <row r="699" spans="10:16" x14ac:dyDescent="0.35">
      <c r="J699" t="str">
        <f t="shared" si="96"/>
        <v>8417_Edition, audiovisuel et diffusion</v>
      </c>
      <c r="K699" t="s">
        <v>135</v>
      </c>
      <c r="L699" t="str">
        <f>INDEX(PDC!$F$1:$G$40,MATCH(URSSAF!M699,PDC!F:F,0),MATCH(PDC!$G$1,PDC!$F$1:$G$1,0))</f>
        <v>Edition, audiovisuel et diffusion</v>
      </c>
      <c r="M699" t="str">
        <f t="shared" si="97"/>
        <v>JA</v>
      </c>
      <c r="N699" t="s">
        <v>244</v>
      </c>
      <c r="O699">
        <v>8</v>
      </c>
      <c r="P699">
        <v>21</v>
      </c>
    </row>
    <row r="700" spans="10:16" x14ac:dyDescent="0.35">
      <c r="J700" t="str">
        <f t="shared" si="96"/>
        <v>8417_Télécommunications</v>
      </c>
      <c r="K700" t="s">
        <v>135</v>
      </c>
      <c r="L700" t="str">
        <f>INDEX(PDC!$F$1:$G$40,MATCH(URSSAF!M700,PDC!F:F,0),MATCH(PDC!$G$1,PDC!$F$1:$G$1,0))</f>
        <v>Télécommunications</v>
      </c>
      <c r="M700" t="str">
        <f t="shared" si="97"/>
        <v>JB</v>
      </c>
      <c r="N700" t="s">
        <v>245</v>
      </c>
      <c r="O700">
        <v>2</v>
      </c>
      <c r="P700">
        <v>10</v>
      </c>
    </row>
    <row r="701" spans="10:16" x14ac:dyDescent="0.35">
      <c r="J701" t="str">
        <f t="shared" si="96"/>
        <v>8417_Activités informatiques et services d'information</v>
      </c>
      <c r="K701" t="s">
        <v>135</v>
      </c>
      <c r="L701" t="str">
        <f>INDEX(PDC!$F$1:$G$40,MATCH(URSSAF!M701,PDC!F:F,0),MATCH(PDC!$G$1,PDC!$F$1:$G$1,0))</f>
        <v>Activités informatiques et services d'information</v>
      </c>
      <c r="M701" t="str">
        <f t="shared" si="97"/>
        <v>JC</v>
      </c>
      <c r="N701" t="s">
        <v>246</v>
      </c>
      <c r="O701">
        <v>10</v>
      </c>
      <c r="P701">
        <v>17</v>
      </c>
    </row>
    <row r="702" spans="10:16" x14ac:dyDescent="0.35">
      <c r="J702" t="str">
        <f t="shared" si="96"/>
        <v>8417_Activités financières et d'assurance</v>
      </c>
      <c r="K702" t="s">
        <v>135</v>
      </c>
      <c r="L702" t="str">
        <f>INDEX(PDC!$F$1:$G$40,MATCH(URSSAF!M702,PDC!F:F,0),MATCH(PDC!$G$1,PDC!$F$1:$G$1,0))</f>
        <v>Activités financières et d'assurance</v>
      </c>
      <c r="M702" t="str">
        <f t="shared" si="97"/>
        <v>KZ</v>
      </c>
      <c r="N702" t="s">
        <v>247</v>
      </c>
      <c r="O702">
        <v>110</v>
      </c>
      <c r="P702">
        <v>434</v>
      </c>
    </row>
    <row r="703" spans="10:16" x14ac:dyDescent="0.35">
      <c r="J703" t="str">
        <f t="shared" si="96"/>
        <v>8417_Activités immobilières</v>
      </c>
      <c r="K703" t="s">
        <v>135</v>
      </c>
      <c r="L703" t="str">
        <f>INDEX(PDC!$F$1:$G$40,MATCH(URSSAF!M703,PDC!F:F,0),MATCH(PDC!$G$1,PDC!$F$1:$G$1,0))</f>
        <v>Activités immobilières</v>
      </c>
      <c r="M703" t="str">
        <f t="shared" si="97"/>
        <v>LZ</v>
      </c>
      <c r="N703" t="s">
        <v>248</v>
      </c>
      <c r="O703">
        <v>18</v>
      </c>
      <c r="P703">
        <v>30</v>
      </c>
    </row>
    <row r="704" spans="10:16" x14ac:dyDescent="0.35">
      <c r="J704" t="str">
        <f t="shared" si="96"/>
        <v>8417_Activités juridiques, comptables, de gestion, d'architecture, d'ingénierie, de contrôle et d'analyses techniques</v>
      </c>
      <c r="K704" t="s">
        <v>135</v>
      </c>
      <c r="L704" t="str">
        <f>INDEX(PDC!$F$1:$G$40,MATCH(URSSAF!M704,PDC!F:F,0),MATCH(PDC!$G$1,PDC!$F$1:$G$1,0))</f>
        <v>Activités juridiques, comptables, de gestion, d'architecture, d'ingénierie, de contrôle et d'analyses techniques</v>
      </c>
      <c r="M704" t="str">
        <f t="shared" si="97"/>
        <v>MA</v>
      </c>
      <c r="N704" t="s">
        <v>249</v>
      </c>
      <c r="O704">
        <v>86</v>
      </c>
      <c r="P704">
        <v>390</v>
      </c>
    </row>
    <row r="705" spans="10:16" x14ac:dyDescent="0.35">
      <c r="J705" t="str">
        <f t="shared" si="96"/>
        <v>8417_Recherche-développement scientifique</v>
      </c>
      <c r="K705" t="s">
        <v>135</v>
      </c>
      <c r="L705" t="str">
        <f>INDEX(PDC!$F$1:$G$40,MATCH(URSSAF!M705,PDC!F:F,0),MATCH(PDC!$G$1,PDC!$F$1:$G$1,0))</f>
        <v>Recherche-développement scientifique</v>
      </c>
      <c r="M705" t="str">
        <f t="shared" si="97"/>
        <v>MB</v>
      </c>
      <c r="N705" t="s">
        <v>250</v>
      </c>
      <c r="O705">
        <v>1</v>
      </c>
      <c r="P705">
        <v>10</v>
      </c>
    </row>
    <row r="706" spans="10:16" x14ac:dyDescent="0.35">
      <c r="J706" t="str">
        <f t="shared" si="96"/>
        <v>8417_Autres activités spécialisées, scientifiques et techniques</v>
      </c>
      <c r="K706" t="s">
        <v>135</v>
      </c>
      <c r="L706" t="str">
        <f>INDEX(PDC!$F$1:$G$40,MATCH(URSSAF!M706,PDC!F:F,0),MATCH(PDC!$G$1,PDC!$F$1:$G$1,0))</f>
        <v>Autres activités spécialisées, scientifiques et techniques</v>
      </c>
      <c r="M706" t="str">
        <f t="shared" si="97"/>
        <v>MC</v>
      </c>
      <c r="N706" t="s">
        <v>251</v>
      </c>
      <c r="O706">
        <v>18</v>
      </c>
      <c r="P706">
        <v>49</v>
      </c>
    </row>
    <row r="707" spans="10:16" x14ac:dyDescent="0.35">
      <c r="J707" t="str">
        <f t="shared" ref="J707:J770" si="98">K707&amp;"_"&amp;L707</f>
        <v>8417_Activités de services administratifs et de soutien</v>
      </c>
      <c r="K707" t="s">
        <v>135</v>
      </c>
      <c r="L707" t="str">
        <f>INDEX(PDC!$F$1:$G$40,MATCH(URSSAF!M707,PDC!F:F,0),MATCH(PDC!$G$1,PDC!$F$1:$G$1,0))</f>
        <v>Activités de services administratifs et de soutien</v>
      </c>
      <c r="M707" t="str">
        <f t="shared" si="97"/>
        <v>NZ</v>
      </c>
      <c r="N707" t="s">
        <v>252</v>
      </c>
      <c r="O707">
        <v>70</v>
      </c>
      <c r="P707">
        <v>1060</v>
      </c>
    </row>
    <row r="708" spans="10:16" x14ac:dyDescent="0.35">
      <c r="J708" t="str">
        <f t="shared" si="98"/>
        <v>8417_Administration publique</v>
      </c>
      <c r="K708" t="s">
        <v>135</v>
      </c>
      <c r="L708" t="str">
        <f>INDEX(PDC!$F$1:$G$40,MATCH(URSSAF!M708,PDC!F:F,0),MATCH(PDC!$G$1,PDC!$F$1:$G$1,0))</f>
        <v>Administration publique</v>
      </c>
      <c r="M708" t="str">
        <f t="shared" si="97"/>
        <v>OZ</v>
      </c>
      <c r="N708" t="s">
        <v>253</v>
      </c>
      <c r="O708">
        <v>3</v>
      </c>
      <c r="P708">
        <v>29</v>
      </c>
    </row>
    <row r="709" spans="10:16" x14ac:dyDescent="0.35">
      <c r="J709" t="str">
        <f t="shared" si="98"/>
        <v>8417_Enseignement</v>
      </c>
      <c r="K709" t="s">
        <v>135</v>
      </c>
      <c r="L709" t="str">
        <f>INDEX(PDC!$F$1:$G$40,MATCH(URSSAF!M709,PDC!F:F,0),MATCH(PDC!$G$1,PDC!$F$1:$G$1,0))</f>
        <v>Enseignement</v>
      </c>
      <c r="M709" t="str">
        <f t="shared" ref="M709:M772" si="99">LEFT(N709,2)</f>
        <v>PZ</v>
      </c>
      <c r="N709" t="s">
        <v>254</v>
      </c>
      <c r="O709">
        <v>34</v>
      </c>
      <c r="P709">
        <v>183</v>
      </c>
    </row>
    <row r="710" spans="10:16" x14ac:dyDescent="0.35">
      <c r="J710" t="str">
        <f t="shared" si="98"/>
        <v>8417_Activités pour la santé humaine</v>
      </c>
      <c r="K710" t="s">
        <v>135</v>
      </c>
      <c r="L710" t="str">
        <f>INDEX(PDC!$F$1:$G$40,MATCH(URSSAF!M710,PDC!F:F,0),MATCH(PDC!$G$1,PDC!$F$1:$G$1,0))</f>
        <v>Activités pour la santé humaine</v>
      </c>
      <c r="M710" t="str">
        <f t="shared" si="99"/>
        <v>QA</v>
      </c>
      <c r="N710" t="s">
        <v>255</v>
      </c>
      <c r="O710">
        <v>100</v>
      </c>
      <c r="P710">
        <v>274</v>
      </c>
    </row>
    <row r="711" spans="10:16" x14ac:dyDescent="0.35">
      <c r="J711" t="str">
        <f t="shared" si="98"/>
        <v>8417_Hébergement médico-social et social et action sociale sans hébergement</v>
      </c>
      <c r="K711" t="s">
        <v>135</v>
      </c>
      <c r="L711" t="str">
        <f>INDEX(PDC!$F$1:$G$40,MATCH(URSSAF!M711,PDC!F:F,0),MATCH(PDC!$G$1,PDC!$F$1:$G$1,0))</f>
        <v>Hébergement médico-social et social et action sociale sans hébergement</v>
      </c>
      <c r="M711" t="str">
        <f t="shared" si="99"/>
        <v>QB</v>
      </c>
      <c r="N711" t="s">
        <v>256</v>
      </c>
      <c r="O711">
        <v>51</v>
      </c>
      <c r="P711">
        <v>1306</v>
      </c>
    </row>
    <row r="712" spans="10:16" x14ac:dyDescent="0.35">
      <c r="J712" t="str">
        <f t="shared" si="98"/>
        <v>8417_Arts, spectacles et activités récréatives</v>
      </c>
      <c r="K712" t="s">
        <v>135</v>
      </c>
      <c r="L712" t="str">
        <f>INDEX(PDC!$F$1:$G$40,MATCH(URSSAF!M712,PDC!F:F,0),MATCH(PDC!$G$1,PDC!$F$1:$G$1,0))</f>
        <v>Arts, spectacles et activités récréatives</v>
      </c>
      <c r="M712" t="str">
        <f t="shared" si="99"/>
        <v>RZ</v>
      </c>
      <c r="N712" t="s">
        <v>257</v>
      </c>
      <c r="O712">
        <v>74</v>
      </c>
      <c r="P712">
        <v>174</v>
      </c>
    </row>
    <row r="713" spans="10:16" x14ac:dyDescent="0.35">
      <c r="J713" t="str">
        <f t="shared" si="98"/>
        <v xml:space="preserve">8417_Autres activités de services </v>
      </c>
      <c r="K713" t="s">
        <v>135</v>
      </c>
      <c r="L713" t="str">
        <f>INDEX(PDC!$F$1:$G$40,MATCH(URSSAF!M713,PDC!F:F,0),MATCH(PDC!$G$1,PDC!$F$1:$G$1,0))</f>
        <v xml:space="preserve">Autres activités de services </v>
      </c>
      <c r="M713" t="str">
        <f t="shared" si="99"/>
        <v>SZ</v>
      </c>
      <c r="N713" t="s">
        <v>258</v>
      </c>
      <c r="O713">
        <v>125</v>
      </c>
      <c r="P713">
        <v>377</v>
      </c>
    </row>
    <row r="714" spans="10:16" x14ac:dyDescent="0.35">
      <c r="J714" t="str">
        <f t="shared" si="98"/>
        <v>8418_Tous secteurs</v>
      </c>
      <c r="K714" t="s">
        <v>137</v>
      </c>
      <c r="L714" t="str">
        <f>INDEX(PDC!$F$1:$G$40,MATCH(URSSAF!M714,PDC!F:F,0),MATCH(PDC!$G$1,PDC!$F$1:$G$1,0))</f>
        <v>Tous secteurs</v>
      </c>
      <c r="M714" t="s">
        <v>71</v>
      </c>
      <c r="N714" t="s">
        <v>71</v>
      </c>
      <c r="O714">
        <v>3230</v>
      </c>
      <c r="P714">
        <v>20749</v>
      </c>
    </row>
    <row r="715" spans="10:16" x14ac:dyDescent="0.35">
      <c r="J715" t="str">
        <f t="shared" si="98"/>
        <v xml:space="preserve">8418_Industries extractives </v>
      </c>
      <c r="K715" t="s">
        <v>137</v>
      </c>
      <c r="L715" t="str">
        <f>INDEX(PDC!$F$1:$G$40,MATCH(URSSAF!M715,PDC!F:F,0),MATCH(PDC!$G$1,PDC!$F$1:$G$1,0))</f>
        <v xml:space="preserve">Industries extractives </v>
      </c>
      <c r="M715" t="str">
        <f t="shared" si="99"/>
        <v>BZ</v>
      </c>
      <c r="N715" t="s">
        <v>225</v>
      </c>
      <c r="O715">
        <v>5</v>
      </c>
      <c r="P715">
        <v>26</v>
      </c>
    </row>
    <row r="716" spans="10:16" x14ac:dyDescent="0.35">
      <c r="J716" t="str">
        <f t="shared" si="98"/>
        <v>8418_Fabrication de denrées alimentaires, de boissons et de produits à base de tabac</v>
      </c>
      <c r="K716" t="s">
        <v>137</v>
      </c>
      <c r="L716" t="str">
        <f>INDEX(PDC!$F$1:$G$40,MATCH(URSSAF!M716,PDC!F:F,0),MATCH(PDC!$G$1,PDC!$F$1:$G$1,0))</f>
        <v>Fabrication de denrées alimentaires, de boissons et de produits à base de tabac</v>
      </c>
      <c r="M716" t="str">
        <f t="shared" si="99"/>
        <v>CA</v>
      </c>
      <c r="N716" t="s">
        <v>226</v>
      </c>
      <c r="O716">
        <v>58</v>
      </c>
      <c r="P716">
        <v>336</v>
      </c>
    </row>
    <row r="717" spans="10:16" x14ac:dyDescent="0.35">
      <c r="J717" t="str">
        <f t="shared" si="98"/>
        <v>8418_Fabrication de textiles, industries de l'habillement, industrie du cuir et de la chaussure</v>
      </c>
      <c r="K717" t="s">
        <v>137</v>
      </c>
      <c r="L717" t="str">
        <f>INDEX(PDC!$F$1:$G$40,MATCH(URSSAF!M717,PDC!F:F,0),MATCH(PDC!$G$1,PDC!$F$1:$G$1,0))</f>
        <v>Fabrication de textiles, industries de l'habillement, industrie du cuir et de la chaussure</v>
      </c>
      <c r="M717" t="str">
        <f t="shared" si="99"/>
        <v>CB</v>
      </c>
      <c r="N717" t="s">
        <v>227</v>
      </c>
      <c r="O717">
        <v>6</v>
      </c>
      <c r="P717">
        <v>17</v>
      </c>
    </row>
    <row r="718" spans="10:16" x14ac:dyDescent="0.35">
      <c r="J718" t="str">
        <f t="shared" si="98"/>
        <v xml:space="preserve">8418_Travail du bois, industries du papier et imprimerie </v>
      </c>
      <c r="K718" t="s">
        <v>137</v>
      </c>
      <c r="L718" t="str">
        <f>INDEX(PDC!$F$1:$G$40,MATCH(URSSAF!M718,PDC!F:F,0),MATCH(PDC!$G$1,PDC!$F$1:$G$1,0))</f>
        <v xml:space="preserve">Travail du bois, industries du papier et imprimerie </v>
      </c>
      <c r="M718" t="str">
        <f t="shared" si="99"/>
        <v>CC</v>
      </c>
      <c r="N718" t="s">
        <v>228</v>
      </c>
      <c r="O718">
        <v>17</v>
      </c>
      <c r="P718">
        <v>55</v>
      </c>
    </row>
    <row r="719" spans="10:16" x14ac:dyDescent="0.35">
      <c r="J719" t="str">
        <f t="shared" si="98"/>
        <v>8418_Industrie chimique</v>
      </c>
      <c r="K719" t="s">
        <v>137</v>
      </c>
      <c r="L719" t="str">
        <f>INDEX(PDC!$F$1:$G$40,MATCH(URSSAF!M719,PDC!F:F,0),MATCH(PDC!$G$1,PDC!$F$1:$G$1,0))</f>
        <v>Industrie chimique</v>
      </c>
      <c r="M719" t="str">
        <f t="shared" si="99"/>
        <v>CE</v>
      </c>
      <c r="N719" t="s">
        <v>229</v>
      </c>
      <c r="O719">
        <v>2</v>
      </c>
      <c r="P719">
        <v>22</v>
      </c>
    </row>
    <row r="720" spans="10:16" x14ac:dyDescent="0.35">
      <c r="J720" t="str">
        <f t="shared" si="98"/>
        <v>8418_Fabrication de produits en caoutchouc et en plastique ainsi que d'autres produits minéraux non métalliques</v>
      </c>
      <c r="K720" t="s">
        <v>137</v>
      </c>
      <c r="L720" t="str">
        <f>INDEX(PDC!$F$1:$G$40,MATCH(URSSAF!M720,PDC!F:F,0),MATCH(PDC!$G$1,PDC!$F$1:$G$1,0))</f>
        <v>Fabrication de produits en caoutchouc et en plastique ainsi que d'autres produits minéraux non métalliques</v>
      </c>
      <c r="M720" t="str">
        <f t="shared" si="99"/>
        <v>CG</v>
      </c>
      <c r="N720" t="s">
        <v>231</v>
      </c>
      <c r="O720">
        <v>10</v>
      </c>
      <c r="P720">
        <v>204</v>
      </c>
    </row>
    <row r="721" spans="10:16" x14ac:dyDescent="0.35">
      <c r="J721" t="str">
        <f t="shared" si="98"/>
        <v>8418_Métallurgie et fabrication de produits métalliques à l'exception des machines et des équipements</v>
      </c>
      <c r="K721" t="s">
        <v>137</v>
      </c>
      <c r="L721" t="str">
        <f>INDEX(PDC!$F$1:$G$40,MATCH(URSSAF!M721,PDC!F:F,0),MATCH(PDC!$G$1,PDC!$F$1:$G$1,0))</f>
        <v>Métallurgie et fabrication de produits métalliques à l'exception des machines et des équipements</v>
      </c>
      <c r="M721" t="str">
        <f t="shared" si="99"/>
        <v>CH</v>
      </c>
      <c r="N721" t="s">
        <v>232</v>
      </c>
      <c r="O721">
        <v>27</v>
      </c>
      <c r="P721">
        <v>423</v>
      </c>
    </row>
    <row r="722" spans="10:16" x14ac:dyDescent="0.35">
      <c r="J722" t="str">
        <f t="shared" si="98"/>
        <v>8418_Fabrication de produits informatiques, électroniques et optiques</v>
      </c>
      <c r="K722" t="s">
        <v>137</v>
      </c>
      <c r="L722" t="str">
        <f>INDEX(PDC!$F$1:$G$40,MATCH(URSSAF!M722,PDC!F:F,0),MATCH(PDC!$G$1,PDC!$F$1:$G$1,0))</f>
        <v>Fabrication de produits informatiques, électroniques et optiques</v>
      </c>
      <c r="M722" t="str">
        <f t="shared" si="99"/>
        <v>CI</v>
      </c>
      <c r="N722" t="s">
        <v>233</v>
      </c>
      <c r="O722">
        <v>2</v>
      </c>
      <c r="P722">
        <v>5</v>
      </c>
    </row>
    <row r="723" spans="10:16" x14ac:dyDescent="0.35">
      <c r="J723" t="str">
        <f t="shared" si="98"/>
        <v>8418_Fabrication d'équipements électriques</v>
      </c>
      <c r="K723" t="s">
        <v>137</v>
      </c>
      <c r="L723" t="str">
        <f>INDEX(PDC!$F$1:$G$40,MATCH(URSSAF!M723,PDC!F:F,0),MATCH(PDC!$G$1,PDC!$F$1:$G$1,0))</f>
        <v>Fabrication d'équipements électriques</v>
      </c>
      <c r="M723" t="str">
        <f t="shared" si="99"/>
        <v>CJ</v>
      </c>
      <c r="N723" t="s">
        <v>234</v>
      </c>
      <c r="O723">
        <v>1</v>
      </c>
      <c r="P723">
        <v>80</v>
      </c>
    </row>
    <row r="724" spans="10:16" x14ac:dyDescent="0.35">
      <c r="J724" t="str">
        <f t="shared" si="98"/>
        <v>8418_Fabrication de machines et équipements n.c.a.</v>
      </c>
      <c r="K724" t="s">
        <v>137</v>
      </c>
      <c r="L724" t="str">
        <f>INDEX(PDC!$F$1:$G$40,MATCH(URSSAF!M724,PDC!F:F,0),MATCH(PDC!$G$1,PDC!$F$1:$G$1,0))</f>
        <v>Fabrication de machines et équipements n.c.a.</v>
      </c>
      <c r="M724" t="str">
        <f t="shared" si="99"/>
        <v>CK</v>
      </c>
      <c r="N724" t="s">
        <v>235</v>
      </c>
    </row>
    <row r="725" spans="10:16" x14ac:dyDescent="0.35">
      <c r="J725" t="str">
        <f t="shared" si="98"/>
        <v>8418_Fabrication de matériels de transport</v>
      </c>
      <c r="K725" t="s">
        <v>137</v>
      </c>
      <c r="L725" t="str">
        <f>INDEX(PDC!$F$1:$G$40,MATCH(URSSAF!M725,PDC!F:F,0),MATCH(PDC!$G$1,PDC!$F$1:$G$1,0))</f>
        <v>Fabrication de matériels de transport</v>
      </c>
      <c r="M725" t="str">
        <f t="shared" si="99"/>
        <v>CL</v>
      </c>
      <c r="N725" t="s">
        <v>236</v>
      </c>
      <c r="O725">
        <v>2</v>
      </c>
      <c r="P725">
        <v>6</v>
      </c>
    </row>
    <row r="726" spans="10:16" x14ac:dyDescent="0.35">
      <c r="J726" t="str">
        <f t="shared" si="98"/>
        <v>8418_Autres industries manufacturières ; réparation et installation de machines et d'équipements</v>
      </c>
      <c r="K726" t="s">
        <v>137</v>
      </c>
      <c r="L726" t="str">
        <f>INDEX(PDC!$F$1:$G$40,MATCH(URSSAF!M726,PDC!F:F,0),MATCH(PDC!$G$1,PDC!$F$1:$G$1,0))</f>
        <v>Autres industries manufacturières ; réparation et installation de machines et d'équipements</v>
      </c>
      <c r="M726" t="str">
        <f t="shared" si="99"/>
        <v>CM</v>
      </c>
      <c r="N726" t="s">
        <v>237</v>
      </c>
      <c r="O726">
        <v>14</v>
      </c>
      <c r="P726">
        <v>614</v>
      </c>
    </row>
    <row r="727" spans="10:16" x14ac:dyDescent="0.35">
      <c r="J727" t="str">
        <f t="shared" si="98"/>
        <v>8418_Production et distribution d'électricité, de gaz, de vapeur et d'air conditionné</v>
      </c>
      <c r="K727" t="s">
        <v>137</v>
      </c>
      <c r="L727" t="str">
        <f>INDEX(PDC!$F$1:$G$40,MATCH(URSSAF!M727,PDC!F:F,0),MATCH(PDC!$G$1,PDC!$F$1:$G$1,0))</f>
        <v>Production et distribution d'électricité, de gaz, de vapeur et d'air conditionné</v>
      </c>
      <c r="M727" t="str">
        <f t="shared" si="99"/>
        <v>DZ</v>
      </c>
      <c r="N727" t="s">
        <v>238</v>
      </c>
      <c r="O727">
        <v>8</v>
      </c>
      <c r="P727">
        <v>98</v>
      </c>
    </row>
    <row r="728" spans="10:16" x14ac:dyDescent="0.35">
      <c r="J728" t="str">
        <f t="shared" si="98"/>
        <v>8418_Production et distribution d'eau ; assainissement, gestion des déchets et dépollution</v>
      </c>
      <c r="K728" t="s">
        <v>137</v>
      </c>
      <c r="L728" t="str">
        <f>INDEX(PDC!$F$1:$G$40,MATCH(URSSAF!M728,PDC!F:F,0),MATCH(PDC!$G$1,PDC!$F$1:$G$1,0))</f>
        <v>Production et distribution d'eau ; assainissement, gestion des déchets et dépollution</v>
      </c>
      <c r="M728" t="str">
        <f t="shared" si="99"/>
        <v>EZ</v>
      </c>
      <c r="N728" t="s">
        <v>239</v>
      </c>
      <c r="O728">
        <v>6</v>
      </c>
      <c r="P728">
        <v>83</v>
      </c>
    </row>
    <row r="729" spans="10:16" x14ac:dyDescent="0.35">
      <c r="J729" t="str">
        <f t="shared" si="98"/>
        <v xml:space="preserve">8418_Construction </v>
      </c>
      <c r="K729" t="s">
        <v>137</v>
      </c>
      <c r="L729" t="str">
        <f>INDEX(PDC!$F$1:$G$40,MATCH(URSSAF!M729,PDC!F:F,0),MATCH(PDC!$G$1,PDC!$F$1:$G$1,0))</f>
        <v xml:space="preserve">Construction </v>
      </c>
      <c r="M729" t="str">
        <f t="shared" si="99"/>
        <v>FZ</v>
      </c>
      <c r="N729" t="s">
        <v>240</v>
      </c>
      <c r="O729">
        <v>391</v>
      </c>
      <c r="P729">
        <v>2130</v>
      </c>
    </row>
    <row r="730" spans="10:16" x14ac:dyDescent="0.35">
      <c r="J730" t="str">
        <f t="shared" si="98"/>
        <v>8418_Commerce ; réparation d'automobiles et de motocycles</v>
      </c>
      <c r="K730" t="s">
        <v>137</v>
      </c>
      <c r="L730" t="str">
        <f>INDEX(PDC!$F$1:$G$40,MATCH(URSSAF!M730,PDC!F:F,0),MATCH(PDC!$G$1,PDC!$F$1:$G$1,0))</f>
        <v>Commerce ; réparation d'automobiles et de motocycles</v>
      </c>
      <c r="M730" t="str">
        <f t="shared" si="99"/>
        <v>GZ</v>
      </c>
      <c r="N730" t="s">
        <v>241</v>
      </c>
      <c r="O730">
        <v>743</v>
      </c>
      <c r="P730">
        <v>4189</v>
      </c>
    </row>
    <row r="731" spans="10:16" x14ac:dyDescent="0.35">
      <c r="J731" t="str">
        <f t="shared" si="98"/>
        <v xml:space="preserve">8418_Transports et entreposage </v>
      </c>
      <c r="K731" t="s">
        <v>137</v>
      </c>
      <c r="L731" t="str">
        <f>INDEX(PDC!$F$1:$G$40,MATCH(URSSAF!M731,PDC!F:F,0),MATCH(PDC!$G$1,PDC!$F$1:$G$1,0))</f>
        <v xml:space="preserve">Transports et entreposage </v>
      </c>
      <c r="M731" t="str">
        <f t="shared" si="99"/>
        <v>HZ</v>
      </c>
      <c r="N731" t="s">
        <v>242</v>
      </c>
      <c r="O731">
        <v>78</v>
      </c>
      <c r="P731">
        <v>1784</v>
      </c>
    </row>
    <row r="732" spans="10:16" x14ac:dyDescent="0.35">
      <c r="J732" t="str">
        <f t="shared" si="98"/>
        <v>8418_Hébergement et restauration</v>
      </c>
      <c r="K732" t="s">
        <v>137</v>
      </c>
      <c r="L732" t="str">
        <f>INDEX(PDC!$F$1:$G$40,MATCH(URSSAF!M732,PDC!F:F,0),MATCH(PDC!$G$1,PDC!$F$1:$G$1,0))</f>
        <v>Hébergement et restauration</v>
      </c>
      <c r="M732" t="str">
        <f t="shared" si="99"/>
        <v>IZ</v>
      </c>
      <c r="N732" t="s">
        <v>243</v>
      </c>
      <c r="O732">
        <v>682</v>
      </c>
      <c r="P732">
        <v>4686</v>
      </c>
    </row>
    <row r="733" spans="10:16" x14ac:dyDescent="0.35">
      <c r="J733" t="str">
        <f t="shared" si="98"/>
        <v>8418_Edition, audiovisuel et diffusion</v>
      </c>
      <c r="K733" t="s">
        <v>137</v>
      </c>
      <c r="L733" t="str">
        <f>INDEX(PDC!$F$1:$G$40,MATCH(URSSAF!M733,PDC!F:F,0),MATCH(PDC!$G$1,PDC!$F$1:$G$1,0))</f>
        <v>Edition, audiovisuel et diffusion</v>
      </c>
      <c r="M733" t="str">
        <f t="shared" si="99"/>
        <v>JA</v>
      </c>
      <c r="N733" t="s">
        <v>244</v>
      </c>
      <c r="O733">
        <v>17</v>
      </c>
      <c r="P733">
        <v>110</v>
      </c>
    </row>
    <row r="734" spans="10:16" x14ac:dyDescent="0.35">
      <c r="J734" t="str">
        <f t="shared" si="98"/>
        <v>8418_Télécommunications</v>
      </c>
      <c r="K734" t="s">
        <v>137</v>
      </c>
      <c r="L734" t="str">
        <f>INDEX(PDC!$F$1:$G$40,MATCH(URSSAF!M734,PDC!F:F,0),MATCH(PDC!$G$1,PDC!$F$1:$G$1,0))</f>
        <v>Télécommunications</v>
      </c>
      <c r="M734" t="str">
        <f t="shared" si="99"/>
        <v>JB</v>
      </c>
      <c r="N734" t="s">
        <v>245</v>
      </c>
      <c r="O734">
        <v>3</v>
      </c>
      <c r="P734">
        <v>8</v>
      </c>
    </row>
    <row r="735" spans="10:16" x14ac:dyDescent="0.35">
      <c r="J735" t="str">
        <f t="shared" si="98"/>
        <v>8418_Activités informatiques et services d'information</v>
      </c>
      <c r="K735" t="s">
        <v>137</v>
      </c>
      <c r="L735" t="str">
        <f>INDEX(PDC!$F$1:$G$40,MATCH(URSSAF!M735,PDC!F:F,0),MATCH(PDC!$G$1,PDC!$F$1:$G$1,0))</f>
        <v>Activités informatiques et services d'information</v>
      </c>
      <c r="M735" t="str">
        <f t="shared" si="99"/>
        <v>JC</v>
      </c>
      <c r="N735" t="s">
        <v>246</v>
      </c>
      <c r="O735">
        <v>6</v>
      </c>
      <c r="P735">
        <v>15</v>
      </c>
    </row>
    <row r="736" spans="10:16" x14ac:dyDescent="0.35">
      <c r="J736" t="str">
        <f t="shared" si="98"/>
        <v>8418_Activités financières et d'assurance</v>
      </c>
      <c r="K736" t="s">
        <v>137</v>
      </c>
      <c r="L736" t="str">
        <f>INDEX(PDC!$F$1:$G$40,MATCH(URSSAF!M736,PDC!F:F,0),MATCH(PDC!$G$1,PDC!$F$1:$G$1,0))</f>
        <v>Activités financières et d'assurance</v>
      </c>
      <c r="M736" t="str">
        <f t="shared" si="99"/>
        <v>KZ</v>
      </c>
      <c r="N736" t="s">
        <v>247</v>
      </c>
      <c r="O736">
        <v>111</v>
      </c>
      <c r="P736">
        <v>578</v>
      </c>
    </row>
    <row r="737" spans="10:16" x14ac:dyDescent="0.35">
      <c r="J737" t="str">
        <f t="shared" si="98"/>
        <v>8418_Activités immobilières</v>
      </c>
      <c r="K737" t="s">
        <v>137</v>
      </c>
      <c r="L737" t="str">
        <f>INDEX(PDC!$F$1:$G$40,MATCH(URSSAF!M737,PDC!F:F,0),MATCH(PDC!$G$1,PDC!$F$1:$G$1,0))</f>
        <v>Activités immobilières</v>
      </c>
      <c r="M737" t="str">
        <f t="shared" si="99"/>
        <v>LZ</v>
      </c>
      <c r="N737" t="s">
        <v>248</v>
      </c>
      <c r="O737">
        <v>161</v>
      </c>
      <c r="P737">
        <v>458</v>
      </c>
    </row>
    <row r="738" spans="10:16" x14ac:dyDescent="0.35">
      <c r="J738" t="str">
        <f t="shared" si="98"/>
        <v>8418_Activités juridiques, comptables, de gestion, d'architecture, d'ingénierie, de contrôle et d'analyses techniques</v>
      </c>
      <c r="K738" t="s">
        <v>137</v>
      </c>
      <c r="L738" t="str">
        <f>INDEX(PDC!$F$1:$G$40,MATCH(URSSAF!M738,PDC!F:F,0),MATCH(PDC!$G$1,PDC!$F$1:$G$1,0))</f>
        <v>Activités juridiques, comptables, de gestion, d'architecture, d'ingénierie, de contrôle et d'analyses techniques</v>
      </c>
      <c r="M738" t="str">
        <f t="shared" si="99"/>
        <v>MA</v>
      </c>
      <c r="N738" t="s">
        <v>249</v>
      </c>
      <c r="O738">
        <v>131</v>
      </c>
      <c r="P738">
        <v>697</v>
      </c>
    </row>
    <row r="739" spans="10:16" x14ac:dyDescent="0.35">
      <c r="J739" t="str">
        <f t="shared" si="98"/>
        <v>8418_Recherche-développement scientifique</v>
      </c>
      <c r="K739" t="s">
        <v>137</v>
      </c>
      <c r="L739" t="str">
        <f>INDEX(PDC!$F$1:$G$40,MATCH(URSSAF!M739,PDC!F:F,0),MATCH(PDC!$G$1,PDC!$F$1:$G$1,0))</f>
        <v>Recherche-développement scientifique</v>
      </c>
      <c r="M739" t="str">
        <f t="shared" si="99"/>
        <v>MB</v>
      </c>
      <c r="N739" t="s">
        <v>250</v>
      </c>
      <c r="O739">
        <v>2</v>
      </c>
      <c r="P739">
        <v>6</v>
      </c>
    </row>
    <row r="740" spans="10:16" x14ac:dyDescent="0.35">
      <c r="J740" t="str">
        <f t="shared" si="98"/>
        <v>8418_Autres activités spécialisées, scientifiques et techniques</v>
      </c>
      <c r="K740" t="s">
        <v>137</v>
      </c>
      <c r="L740" t="str">
        <f>INDEX(PDC!$F$1:$G$40,MATCH(URSSAF!M740,PDC!F:F,0),MATCH(PDC!$G$1,PDC!$F$1:$G$1,0))</f>
        <v>Autres activités spécialisées, scientifiques et techniques</v>
      </c>
      <c r="M740" t="str">
        <f t="shared" si="99"/>
        <v>MC</v>
      </c>
      <c r="N740" t="s">
        <v>251</v>
      </c>
      <c r="O740">
        <v>29</v>
      </c>
      <c r="P740">
        <v>75</v>
      </c>
    </row>
    <row r="741" spans="10:16" x14ac:dyDescent="0.35">
      <c r="J741" t="str">
        <f t="shared" si="98"/>
        <v>8418_Activités de services administratifs et de soutien</v>
      </c>
      <c r="K741" t="s">
        <v>137</v>
      </c>
      <c r="L741" t="str">
        <f>INDEX(PDC!$F$1:$G$40,MATCH(URSSAF!M741,PDC!F:F,0),MATCH(PDC!$G$1,PDC!$F$1:$G$1,0))</f>
        <v>Activités de services administratifs et de soutien</v>
      </c>
      <c r="M741" t="str">
        <f t="shared" si="99"/>
        <v>NZ</v>
      </c>
      <c r="N741" t="s">
        <v>252</v>
      </c>
      <c r="O741">
        <v>346</v>
      </c>
      <c r="P741">
        <v>1532</v>
      </c>
    </row>
    <row r="742" spans="10:16" x14ac:dyDescent="0.35">
      <c r="J742" t="str">
        <f t="shared" si="98"/>
        <v>8418_Administration publique</v>
      </c>
      <c r="K742" t="s">
        <v>137</v>
      </c>
      <c r="L742" t="str">
        <f>INDEX(PDC!$F$1:$G$40,MATCH(URSSAF!M742,PDC!F:F,0),MATCH(PDC!$G$1,PDC!$F$1:$G$1,0))</f>
        <v>Administration publique</v>
      </c>
      <c r="M742" t="str">
        <f t="shared" si="99"/>
        <v>OZ</v>
      </c>
      <c r="N742" t="s">
        <v>253</v>
      </c>
      <c r="O742">
        <v>1</v>
      </c>
      <c r="P742">
        <v>5</v>
      </c>
    </row>
    <row r="743" spans="10:16" x14ac:dyDescent="0.35">
      <c r="J743" t="str">
        <f t="shared" si="98"/>
        <v>8418_Enseignement</v>
      </c>
      <c r="K743" t="s">
        <v>137</v>
      </c>
      <c r="L743" t="str">
        <f>INDEX(PDC!$F$1:$G$40,MATCH(URSSAF!M743,PDC!F:F,0),MATCH(PDC!$G$1,PDC!$F$1:$G$1,0))</f>
        <v>Enseignement</v>
      </c>
      <c r="M743" t="str">
        <f t="shared" si="99"/>
        <v>PZ</v>
      </c>
      <c r="N743" t="s">
        <v>254</v>
      </c>
      <c r="O743">
        <v>35</v>
      </c>
      <c r="P743">
        <v>216</v>
      </c>
    </row>
    <row r="744" spans="10:16" x14ac:dyDescent="0.35">
      <c r="J744" t="str">
        <f t="shared" si="98"/>
        <v>8418_Activités pour la santé humaine</v>
      </c>
      <c r="K744" t="s">
        <v>137</v>
      </c>
      <c r="L744" t="str">
        <f>INDEX(PDC!$F$1:$G$40,MATCH(URSSAF!M744,PDC!F:F,0),MATCH(PDC!$G$1,PDC!$F$1:$G$1,0))</f>
        <v>Activités pour la santé humaine</v>
      </c>
      <c r="M744" t="str">
        <f t="shared" si="99"/>
        <v>QA</v>
      </c>
      <c r="N744" t="s">
        <v>255</v>
      </c>
      <c r="O744">
        <v>70</v>
      </c>
      <c r="P744">
        <v>621</v>
      </c>
    </row>
    <row r="745" spans="10:16" x14ac:dyDescent="0.35">
      <c r="J745" t="str">
        <f t="shared" si="98"/>
        <v>8418_Hébergement médico-social et social et action sociale sans hébergement</v>
      </c>
      <c r="K745" t="s">
        <v>137</v>
      </c>
      <c r="L745" t="str">
        <f>INDEX(PDC!$F$1:$G$40,MATCH(URSSAF!M745,PDC!F:F,0),MATCH(PDC!$G$1,PDC!$F$1:$G$1,0))</f>
        <v>Hébergement médico-social et social et action sociale sans hébergement</v>
      </c>
      <c r="M745" t="str">
        <f t="shared" si="99"/>
        <v>QB</v>
      </c>
      <c r="N745" t="s">
        <v>256</v>
      </c>
      <c r="O745">
        <v>41</v>
      </c>
      <c r="P745">
        <v>754</v>
      </c>
    </row>
    <row r="746" spans="10:16" x14ac:dyDescent="0.35">
      <c r="J746" t="str">
        <f t="shared" si="98"/>
        <v>8418_Arts, spectacles et activités récréatives</v>
      </c>
      <c r="K746" t="s">
        <v>137</v>
      </c>
      <c r="L746" t="str">
        <f>INDEX(PDC!$F$1:$G$40,MATCH(URSSAF!M746,PDC!F:F,0),MATCH(PDC!$G$1,PDC!$F$1:$G$1,0))</f>
        <v>Arts, spectacles et activités récréatives</v>
      </c>
      <c r="M746" t="str">
        <f t="shared" si="99"/>
        <v>RZ</v>
      </c>
      <c r="N746" t="s">
        <v>257</v>
      </c>
      <c r="O746">
        <v>79</v>
      </c>
      <c r="P746">
        <v>402</v>
      </c>
    </row>
    <row r="747" spans="10:16" x14ac:dyDescent="0.35">
      <c r="J747" t="str">
        <f t="shared" si="98"/>
        <v xml:space="preserve">8418_Autres activités de services </v>
      </c>
      <c r="K747" t="s">
        <v>137</v>
      </c>
      <c r="L747" t="str">
        <f>INDEX(PDC!$F$1:$G$40,MATCH(URSSAF!M747,PDC!F:F,0),MATCH(PDC!$G$1,PDC!$F$1:$G$1,0))</f>
        <v xml:space="preserve">Autres activités de services </v>
      </c>
      <c r="M747" t="str">
        <f t="shared" si="99"/>
        <v>SZ</v>
      </c>
      <c r="N747" t="s">
        <v>258</v>
      </c>
      <c r="O747">
        <v>146</v>
      </c>
      <c r="P747">
        <v>514</v>
      </c>
    </row>
    <row r="748" spans="10:16" x14ac:dyDescent="0.35">
      <c r="J748" t="str">
        <f t="shared" si="98"/>
        <v>8419_Tous secteurs</v>
      </c>
      <c r="K748" t="s">
        <v>139</v>
      </c>
      <c r="L748" t="str">
        <f>INDEX(PDC!$F$1:$G$40,MATCH(URSSAF!M748,PDC!F:F,0),MATCH(PDC!$G$1,PDC!$F$1:$G$1,0))</f>
        <v>Tous secteurs</v>
      </c>
      <c r="M748" t="s">
        <v>71</v>
      </c>
      <c r="N748" t="s">
        <v>71</v>
      </c>
      <c r="O748">
        <v>3354</v>
      </c>
      <c r="P748">
        <v>24910</v>
      </c>
    </row>
    <row r="749" spans="10:16" x14ac:dyDescent="0.35">
      <c r="J749" t="str">
        <f t="shared" si="98"/>
        <v xml:space="preserve">8419_Industries extractives </v>
      </c>
      <c r="K749" t="s">
        <v>139</v>
      </c>
      <c r="L749" t="str">
        <f>INDEX(PDC!$F$1:$G$40,MATCH(URSSAF!M749,PDC!F:F,0),MATCH(PDC!$G$1,PDC!$F$1:$G$1,0))</f>
        <v xml:space="preserve">Industries extractives </v>
      </c>
      <c r="M749" t="str">
        <f t="shared" si="99"/>
        <v>BZ</v>
      </c>
      <c r="N749" t="s">
        <v>225</v>
      </c>
      <c r="O749">
        <v>9</v>
      </c>
      <c r="P749">
        <v>49</v>
      </c>
    </row>
    <row r="750" spans="10:16" x14ac:dyDescent="0.35">
      <c r="J750" t="str">
        <f t="shared" si="98"/>
        <v>8419_Fabrication de denrées alimentaires, de boissons et de produits à base de tabac</v>
      </c>
      <c r="K750" t="s">
        <v>139</v>
      </c>
      <c r="L750" t="str">
        <f>INDEX(PDC!$F$1:$G$40,MATCH(URSSAF!M750,PDC!F:F,0),MATCH(PDC!$G$1,PDC!$F$1:$G$1,0))</f>
        <v>Fabrication de denrées alimentaires, de boissons et de produits à base de tabac</v>
      </c>
      <c r="M750" t="str">
        <f t="shared" si="99"/>
        <v>CA</v>
      </c>
      <c r="N750" t="s">
        <v>226</v>
      </c>
      <c r="O750">
        <v>162</v>
      </c>
      <c r="P750">
        <v>1017</v>
      </c>
    </row>
    <row r="751" spans="10:16" x14ac:dyDescent="0.35">
      <c r="J751" t="str">
        <f t="shared" si="98"/>
        <v>8419_Fabrication de textiles, industries de l'habillement, industrie du cuir et de la chaussure</v>
      </c>
      <c r="K751" t="s">
        <v>139</v>
      </c>
      <c r="L751" t="str">
        <f>INDEX(PDC!$F$1:$G$40,MATCH(URSSAF!M751,PDC!F:F,0),MATCH(PDC!$G$1,PDC!$F$1:$G$1,0))</f>
        <v>Fabrication de textiles, industries de l'habillement, industrie du cuir et de la chaussure</v>
      </c>
      <c r="M751" t="str">
        <f t="shared" si="99"/>
        <v>CB</v>
      </c>
      <c r="N751" t="s">
        <v>227</v>
      </c>
      <c r="O751">
        <v>15</v>
      </c>
      <c r="P751">
        <v>617</v>
      </c>
    </row>
    <row r="752" spans="10:16" x14ac:dyDescent="0.35">
      <c r="J752" t="str">
        <f t="shared" si="98"/>
        <v xml:space="preserve">8419_Travail du bois, industries du papier et imprimerie </v>
      </c>
      <c r="K752" t="s">
        <v>139</v>
      </c>
      <c r="L752" t="str">
        <f>INDEX(PDC!$F$1:$G$40,MATCH(URSSAF!M752,PDC!F:F,0),MATCH(PDC!$G$1,PDC!$F$1:$G$1,0))</f>
        <v xml:space="preserve">Travail du bois, industries du papier et imprimerie </v>
      </c>
      <c r="M752" t="str">
        <f t="shared" si="99"/>
        <v>CC</v>
      </c>
      <c r="N752" t="s">
        <v>228</v>
      </c>
      <c r="O752">
        <v>17</v>
      </c>
      <c r="P752">
        <v>232</v>
      </c>
    </row>
    <row r="753" spans="10:16" x14ac:dyDescent="0.35">
      <c r="J753" t="str">
        <f t="shared" si="98"/>
        <v>8419_Industrie chimique</v>
      </c>
      <c r="K753" t="s">
        <v>139</v>
      </c>
      <c r="L753" t="str">
        <f>INDEX(PDC!$F$1:$G$40,MATCH(URSSAF!M753,PDC!F:F,0),MATCH(PDC!$G$1,PDC!$F$1:$G$1,0))</f>
        <v>Industrie chimique</v>
      </c>
      <c r="M753" t="str">
        <f t="shared" si="99"/>
        <v>CE</v>
      </c>
      <c r="N753" t="s">
        <v>229</v>
      </c>
      <c r="O753">
        <v>4</v>
      </c>
      <c r="P753">
        <v>161</v>
      </c>
    </row>
    <row r="754" spans="10:16" x14ac:dyDescent="0.35">
      <c r="J754" t="str">
        <f t="shared" si="98"/>
        <v>8419_Industrie pharmaceutique</v>
      </c>
      <c r="K754" t="s">
        <v>139</v>
      </c>
      <c r="L754" t="str">
        <f>INDEX(PDC!$F$1:$G$40,MATCH(URSSAF!M754,PDC!F:F,0),MATCH(PDC!$G$1,PDC!$F$1:$G$1,0))</f>
        <v>Industrie pharmaceutique</v>
      </c>
      <c r="M754" t="str">
        <f t="shared" si="99"/>
        <v>CF</v>
      </c>
      <c r="N754" t="s">
        <v>230</v>
      </c>
      <c r="O754">
        <v>1</v>
      </c>
      <c r="P754">
        <v>18</v>
      </c>
    </row>
    <row r="755" spans="10:16" x14ac:dyDescent="0.35">
      <c r="J755" t="str">
        <f t="shared" si="98"/>
        <v>8419_Fabrication de produits en caoutchouc et en plastique ainsi que d'autres produits minéraux non métalliques</v>
      </c>
      <c r="K755" t="s">
        <v>139</v>
      </c>
      <c r="L755" t="str">
        <f>INDEX(PDC!$F$1:$G$40,MATCH(URSSAF!M755,PDC!F:F,0),MATCH(PDC!$G$1,PDC!$F$1:$G$1,0))</f>
        <v>Fabrication de produits en caoutchouc et en plastique ainsi que d'autres produits minéraux non métalliques</v>
      </c>
      <c r="M755" t="str">
        <f t="shared" si="99"/>
        <v>CG</v>
      </c>
      <c r="N755" t="s">
        <v>231</v>
      </c>
      <c r="O755">
        <v>30</v>
      </c>
      <c r="P755">
        <v>1255</v>
      </c>
    </row>
    <row r="756" spans="10:16" x14ac:dyDescent="0.35">
      <c r="J756" t="str">
        <f t="shared" si="98"/>
        <v>8419_Métallurgie et fabrication de produits métalliques à l'exception des machines et des équipements</v>
      </c>
      <c r="K756" t="s">
        <v>139</v>
      </c>
      <c r="L756" t="str">
        <f>INDEX(PDC!$F$1:$G$40,MATCH(URSSAF!M756,PDC!F:F,0),MATCH(PDC!$G$1,PDC!$F$1:$G$1,0))</f>
        <v>Métallurgie et fabrication de produits métalliques à l'exception des machines et des équipements</v>
      </c>
      <c r="M756" t="str">
        <f t="shared" si="99"/>
        <v>CH</v>
      </c>
      <c r="N756" t="s">
        <v>232</v>
      </c>
      <c r="O756">
        <v>27</v>
      </c>
      <c r="P756">
        <v>539</v>
      </c>
    </row>
    <row r="757" spans="10:16" x14ac:dyDescent="0.35">
      <c r="J757" t="str">
        <f t="shared" si="98"/>
        <v>8419_Fabrication de produits informatiques, électroniques et optiques</v>
      </c>
      <c r="K757" t="s">
        <v>139</v>
      </c>
      <c r="L757" t="str">
        <f>INDEX(PDC!$F$1:$G$40,MATCH(URSSAF!M757,PDC!F:F,0),MATCH(PDC!$G$1,PDC!$F$1:$G$1,0))</f>
        <v>Fabrication de produits informatiques, électroniques et optiques</v>
      </c>
      <c r="M757" t="str">
        <f t="shared" si="99"/>
        <v>CI</v>
      </c>
      <c r="N757" t="s">
        <v>233</v>
      </c>
      <c r="O757">
        <v>4</v>
      </c>
      <c r="P757">
        <v>317</v>
      </c>
    </row>
    <row r="758" spans="10:16" x14ac:dyDescent="0.35">
      <c r="J758" t="str">
        <f t="shared" si="98"/>
        <v>8419_Fabrication d'équipements électriques</v>
      </c>
      <c r="K758" t="s">
        <v>139</v>
      </c>
      <c r="L758" t="str">
        <f>INDEX(PDC!$F$1:$G$40,MATCH(URSSAF!M758,PDC!F:F,0),MATCH(PDC!$G$1,PDC!$F$1:$G$1,0))</f>
        <v>Fabrication d'équipements électriques</v>
      </c>
      <c r="M758" t="str">
        <f t="shared" si="99"/>
        <v>CJ</v>
      </c>
      <c r="N758" t="s">
        <v>234</v>
      </c>
      <c r="O758">
        <v>1</v>
      </c>
      <c r="P758">
        <v>0</v>
      </c>
    </row>
    <row r="759" spans="10:16" x14ac:dyDescent="0.35">
      <c r="J759" t="str">
        <f t="shared" si="98"/>
        <v>8419_Fabrication de machines et équipements n.c.a.</v>
      </c>
      <c r="K759" t="s">
        <v>139</v>
      </c>
      <c r="L759" t="str">
        <f>INDEX(PDC!$F$1:$G$40,MATCH(URSSAF!M759,PDC!F:F,0),MATCH(PDC!$G$1,PDC!$F$1:$G$1,0))</f>
        <v>Fabrication de machines et équipements n.c.a.</v>
      </c>
      <c r="M759" t="str">
        <f t="shared" si="99"/>
        <v>CK</v>
      </c>
      <c r="N759" t="s">
        <v>235</v>
      </c>
      <c r="O759">
        <v>4</v>
      </c>
      <c r="P759">
        <v>22</v>
      </c>
    </row>
    <row r="760" spans="10:16" x14ac:dyDescent="0.35">
      <c r="J760" t="str">
        <f t="shared" si="98"/>
        <v>8419_Fabrication de matériels de transport</v>
      </c>
      <c r="K760" t="s">
        <v>139</v>
      </c>
      <c r="L760" t="str">
        <f>INDEX(PDC!$F$1:$G$40,MATCH(URSSAF!M760,PDC!F:F,0),MATCH(PDC!$G$1,PDC!$F$1:$G$1,0))</f>
        <v>Fabrication de matériels de transport</v>
      </c>
      <c r="M760" t="str">
        <f t="shared" si="99"/>
        <v>CL</v>
      </c>
      <c r="N760" t="s">
        <v>236</v>
      </c>
      <c r="O760">
        <v>3</v>
      </c>
      <c r="P760">
        <v>11</v>
      </c>
    </row>
    <row r="761" spans="10:16" x14ac:dyDescent="0.35">
      <c r="J761" t="str">
        <f t="shared" si="98"/>
        <v>8419_Autres industries manufacturières ; réparation et installation de machines et d'équipements</v>
      </c>
      <c r="K761" t="s">
        <v>139</v>
      </c>
      <c r="L761" t="str">
        <f>INDEX(PDC!$F$1:$G$40,MATCH(URSSAF!M761,PDC!F:F,0),MATCH(PDC!$G$1,PDC!$F$1:$G$1,0))</f>
        <v>Autres industries manufacturières ; réparation et installation de machines et d'équipements</v>
      </c>
      <c r="M761" t="str">
        <f t="shared" si="99"/>
        <v>CM</v>
      </c>
      <c r="N761" t="s">
        <v>237</v>
      </c>
      <c r="O761">
        <v>50</v>
      </c>
      <c r="P761">
        <v>395</v>
      </c>
    </row>
    <row r="762" spans="10:16" x14ac:dyDescent="0.35">
      <c r="J762" t="str">
        <f t="shared" si="98"/>
        <v>8419_Production et distribution d'électricité, de gaz, de vapeur et d'air conditionné</v>
      </c>
      <c r="K762" t="s">
        <v>139</v>
      </c>
      <c r="L762" t="str">
        <f>INDEX(PDC!$F$1:$G$40,MATCH(URSSAF!M762,PDC!F:F,0),MATCH(PDC!$G$1,PDC!$F$1:$G$1,0))</f>
        <v>Production et distribution d'électricité, de gaz, de vapeur et d'air conditionné</v>
      </c>
      <c r="M762" t="str">
        <f t="shared" si="99"/>
        <v>DZ</v>
      </c>
      <c r="N762" t="s">
        <v>238</v>
      </c>
      <c r="O762">
        <v>20</v>
      </c>
      <c r="P762">
        <v>234</v>
      </c>
    </row>
    <row r="763" spans="10:16" x14ac:dyDescent="0.35">
      <c r="J763" t="str">
        <f t="shared" si="98"/>
        <v>8419_Production et distribution d'eau ; assainissement, gestion des déchets et dépollution</v>
      </c>
      <c r="K763" t="s">
        <v>139</v>
      </c>
      <c r="L763" t="str">
        <f>INDEX(PDC!$F$1:$G$40,MATCH(URSSAF!M763,PDC!F:F,0),MATCH(PDC!$G$1,PDC!$F$1:$G$1,0))</f>
        <v>Production et distribution d'eau ; assainissement, gestion des déchets et dépollution</v>
      </c>
      <c r="M763" t="str">
        <f t="shared" si="99"/>
        <v>EZ</v>
      </c>
      <c r="N763" t="s">
        <v>239</v>
      </c>
      <c r="O763">
        <v>18</v>
      </c>
      <c r="P763">
        <v>112</v>
      </c>
    </row>
    <row r="764" spans="10:16" x14ac:dyDescent="0.35">
      <c r="J764" t="str">
        <f t="shared" si="98"/>
        <v xml:space="preserve">8419_Construction </v>
      </c>
      <c r="K764" t="s">
        <v>139</v>
      </c>
      <c r="L764" t="str">
        <f>INDEX(PDC!$F$1:$G$40,MATCH(URSSAF!M764,PDC!F:F,0),MATCH(PDC!$G$1,PDC!$F$1:$G$1,0))</f>
        <v xml:space="preserve">Construction </v>
      </c>
      <c r="M764" t="str">
        <f t="shared" si="99"/>
        <v>FZ</v>
      </c>
      <c r="N764" t="s">
        <v>240</v>
      </c>
      <c r="O764">
        <v>450</v>
      </c>
      <c r="P764">
        <v>2376</v>
      </c>
    </row>
    <row r="765" spans="10:16" x14ac:dyDescent="0.35">
      <c r="J765" t="str">
        <f t="shared" si="98"/>
        <v>8419_Commerce ; réparation d'automobiles et de motocycles</v>
      </c>
      <c r="K765" t="s">
        <v>139</v>
      </c>
      <c r="L765" t="str">
        <f>INDEX(PDC!$F$1:$G$40,MATCH(URSSAF!M765,PDC!F:F,0),MATCH(PDC!$G$1,PDC!$F$1:$G$1,0))</f>
        <v>Commerce ; réparation d'automobiles et de motocycles</v>
      </c>
      <c r="M765" t="str">
        <f t="shared" si="99"/>
        <v>GZ</v>
      </c>
      <c r="N765" t="s">
        <v>241</v>
      </c>
      <c r="O765">
        <v>771</v>
      </c>
      <c r="P765">
        <v>4449</v>
      </c>
    </row>
    <row r="766" spans="10:16" x14ac:dyDescent="0.35">
      <c r="J766" t="str">
        <f t="shared" si="98"/>
        <v xml:space="preserve">8419_Transports et entreposage </v>
      </c>
      <c r="K766" t="s">
        <v>139</v>
      </c>
      <c r="L766" t="str">
        <f>INDEX(PDC!$F$1:$G$40,MATCH(URSSAF!M766,PDC!F:F,0),MATCH(PDC!$G$1,PDC!$F$1:$G$1,0))</f>
        <v xml:space="preserve">Transports et entreposage </v>
      </c>
      <c r="M766" t="str">
        <f t="shared" si="99"/>
        <v>HZ</v>
      </c>
      <c r="N766" t="s">
        <v>242</v>
      </c>
      <c r="O766">
        <v>126</v>
      </c>
      <c r="P766">
        <v>1372</v>
      </c>
    </row>
    <row r="767" spans="10:16" x14ac:dyDescent="0.35">
      <c r="J767" t="str">
        <f t="shared" si="98"/>
        <v>8419_Hébergement et restauration</v>
      </c>
      <c r="K767" t="s">
        <v>139</v>
      </c>
      <c r="L767" t="str">
        <f>INDEX(PDC!$F$1:$G$40,MATCH(URSSAF!M767,PDC!F:F,0),MATCH(PDC!$G$1,PDC!$F$1:$G$1,0))</f>
        <v>Hébergement et restauration</v>
      </c>
      <c r="M767" t="str">
        <f t="shared" si="99"/>
        <v>IZ</v>
      </c>
      <c r="N767" t="s">
        <v>243</v>
      </c>
      <c r="O767">
        <v>357</v>
      </c>
      <c r="P767">
        <v>1144</v>
      </c>
    </row>
    <row r="768" spans="10:16" x14ac:dyDescent="0.35">
      <c r="J768" t="str">
        <f t="shared" si="98"/>
        <v>8419_Edition, audiovisuel et diffusion</v>
      </c>
      <c r="K768" t="s">
        <v>139</v>
      </c>
      <c r="L768" t="str">
        <f>INDEX(PDC!$F$1:$G$40,MATCH(URSSAF!M768,PDC!F:F,0),MATCH(PDC!$G$1,PDC!$F$1:$G$1,0))</f>
        <v>Edition, audiovisuel et diffusion</v>
      </c>
      <c r="M768" t="str">
        <f t="shared" si="99"/>
        <v>JA</v>
      </c>
      <c r="N768" t="s">
        <v>244</v>
      </c>
      <c r="O768">
        <v>17</v>
      </c>
      <c r="P768">
        <v>117</v>
      </c>
    </row>
    <row r="769" spans="10:16" x14ac:dyDescent="0.35">
      <c r="J769" t="str">
        <f t="shared" si="98"/>
        <v>8419_Télécommunications</v>
      </c>
      <c r="K769" t="s">
        <v>139</v>
      </c>
      <c r="L769" t="str">
        <f>INDEX(PDC!$F$1:$G$40,MATCH(URSSAF!M769,PDC!F:F,0),MATCH(PDC!$G$1,PDC!$F$1:$G$1,0))</f>
        <v>Télécommunications</v>
      </c>
      <c r="M769" t="str">
        <f t="shared" si="99"/>
        <v>JB</v>
      </c>
      <c r="N769" t="s">
        <v>245</v>
      </c>
      <c r="O769">
        <v>6</v>
      </c>
      <c r="P769">
        <v>115</v>
      </c>
    </row>
    <row r="770" spans="10:16" x14ac:dyDescent="0.35">
      <c r="J770" t="str">
        <f t="shared" si="98"/>
        <v>8419_Activités informatiques et services d'information</v>
      </c>
      <c r="K770" t="s">
        <v>139</v>
      </c>
      <c r="L770" t="str">
        <f>INDEX(PDC!$F$1:$G$40,MATCH(URSSAF!M770,PDC!F:F,0),MATCH(PDC!$G$1,PDC!$F$1:$G$1,0))</f>
        <v>Activités informatiques et services d'information</v>
      </c>
      <c r="M770" t="str">
        <f t="shared" si="99"/>
        <v>JC</v>
      </c>
      <c r="N770" t="s">
        <v>246</v>
      </c>
      <c r="O770">
        <v>19</v>
      </c>
      <c r="P770">
        <v>147</v>
      </c>
    </row>
    <row r="771" spans="10:16" x14ac:dyDescent="0.35">
      <c r="J771" t="str">
        <f t="shared" ref="J771:J834" si="100">K771&amp;"_"&amp;L771</f>
        <v>8419_Activités financières et d'assurance</v>
      </c>
      <c r="K771" t="s">
        <v>139</v>
      </c>
      <c r="L771" t="str">
        <f>INDEX(PDC!$F$1:$G$40,MATCH(URSSAF!M771,PDC!F:F,0),MATCH(PDC!$G$1,PDC!$F$1:$G$1,0))</f>
        <v>Activités financières et d'assurance</v>
      </c>
      <c r="M771" t="str">
        <f t="shared" si="99"/>
        <v>KZ</v>
      </c>
      <c r="N771" t="s">
        <v>247</v>
      </c>
      <c r="O771">
        <v>125</v>
      </c>
      <c r="P771">
        <v>579</v>
      </c>
    </row>
    <row r="772" spans="10:16" x14ac:dyDescent="0.35">
      <c r="J772" t="str">
        <f t="shared" si="100"/>
        <v>8419_Activités immobilières</v>
      </c>
      <c r="K772" t="s">
        <v>139</v>
      </c>
      <c r="L772" t="str">
        <f>INDEX(PDC!$F$1:$G$40,MATCH(URSSAF!M772,PDC!F:F,0),MATCH(PDC!$G$1,PDC!$F$1:$G$1,0))</f>
        <v>Activités immobilières</v>
      </c>
      <c r="M772" t="str">
        <f t="shared" si="99"/>
        <v>LZ</v>
      </c>
      <c r="N772" t="s">
        <v>248</v>
      </c>
      <c r="O772">
        <v>34</v>
      </c>
      <c r="P772">
        <v>296</v>
      </c>
    </row>
    <row r="773" spans="10:16" x14ac:dyDescent="0.35">
      <c r="J773" t="str">
        <f t="shared" si="100"/>
        <v>8419_Activités juridiques, comptables, de gestion, d'architecture, d'ingénierie, de contrôle et d'analyses techniques</v>
      </c>
      <c r="K773" t="s">
        <v>139</v>
      </c>
      <c r="L773" t="str">
        <f>INDEX(PDC!$F$1:$G$40,MATCH(URSSAF!M773,PDC!F:F,0),MATCH(PDC!$G$1,PDC!$F$1:$G$1,0))</f>
        <v>Activités juridiques, comptables, de gestion, d'architecture, d'ingénierie, de contrôle et d'analyses techniques</v>
      </c>
      <c r="M773" t="str">
        <f t="shared" ref="M773:M836" si="101">LEFT(N773,2)</f>
        <v>MA</v>
      </c>
      <c r="N773" t="s">
        <v>249</v>
      </c>
      <c r="O773">
        <v>120</v>
      </c>
      <c r="P773">
        <v>659</v>
      </c>
    </row>
    <row r="774" spans="10:16" x14ac:dyDescent="0.35">
      <c r="J774" t="str">
        <f t="shared" si="100"/>
        <v>8419_Recherche-développement scientifique</v>
      </c>
      <c r="K774" t="s">
        <v>139</v>
      </c>
      <c r="L774" t="str">
        <f>INDEX(PDC!$F$1:$G$40,MATCH(URSSAF!M774,PDC!F:F,0),MATCH(PDC!$G$1,PDC!$F$1:$G$1,0))</f>
        <v>Recherche-développement scientifique</v>
      </c>
      <c r="M774" t="str">
        <f t="shared" si="101"/>
        <v>MB</v>
      </c>
      <c r="N774" t="s">
        <v>250</v>
      </c>
      <c r="O774">
        <v>2</v>
      </c>
      <c r="P774">
        <v>2</v>
      </c>
    </row>
    <row r="775" spans="10:16" x14ac:dyDescent="0.35">
      <c r="J775" t="str">
        <f t="shared" si="100"/>
        <v>8419_Autres activités spécialisées, scientifiques et techniques</v>
      </c>
      <c r="K775" t="s">
        <v>139</v>
      </c>
      <c r="L775" t="str">
        <f>INDEX(PDC!$F$1:$G$40,MATCH(URSSAF!M775,PDC!F:F,0),MATCH(PDC!$G$1,PDC!$F$1:$G$1,0))</f>
        <v>Autres activités spécialisées, scientifiques et techniques</v>
      </c>
      <c r="M775" t="str">
        <f t="shared" si="101"/>
        <v>MC</v>
      </c>
      <c r="N775" t="s">
        <v>251</v>
      </c>
      <c r="O775">
        <v>36</v>
      </c>
      <c r="P775">
        <v>130</v>
      </c>
    </row>
    <row r="776" spans="10:16" x14ac:dyDescent="0.35">
      <c r="J776" t="str">
        <f t="shared" si="100"/>
        <v>8419_Activités de services administratifs et de soutien</v>
      </c>
      <c r="K776" t="s">
        <v>139</v>
      </c>
      <c r="L776" t="str">
        <f>INDEX(PDC!$F$1:$G$40,MATCH(URSSAF!M776,PDC!F:F,0),MATCH(PDC!$G$1,PDC!$F$1:$G$1,0))</f>
        <v>Activités de services administratifs et de soutien</v>
      </c>
      <c r="M776" t="str">
        <f t="shared" si="101"/>
        <v>NZ</v>
      </c>
      <c r="N776" t="s">
        <v>252</v>
      </c>
      <c r="O776">
        <v>148</v>
      </c>
      <c r="P776">
        <v>1204</v>
      </c>
    </row>
    <row r="777" spans="10:16" x14ac:dyDescent="0.35">
      <c r="J777" t="str">
        <f t="shared" si="100"/>
        <v>8419_Administration publique</v>
      </c>
      <c r="K777" t="s">
        <v>139</v>
      </c>
      <c r="L777" t="str">
        <f>INDEX(PDC!$F$1:$G$40,MATCH(URSSAF!M777,PDC!F:F,0),MATCH(PDC!$G$1,PDC!$F$1:$G$1,0))</f>
        <v>Administration publique</v>
      </c>
      <c r="M777" t="str">
        <f t="shared" si="101"/>
        <v>OZ</v>
      </c>
      <c r="N777" t="s">
        <v>253</v>
      </c>
      <c r="O777">
        <v>13</v>
      </c>
      <c r="P777">
        <v>575</v>
      </c>
    </row>
    <row r="778" spans="10:16" x14ac:dyDescent="0.35">
      <c r="J778" t="str">
        <f t="shared" si="100"/>
        <v>8419_Enseignement</v>
      </c>
      <c r="K778" t="s">
        <v>139</v>
      </c>
      <c r="L778" t="str">
        <f>INDEX(PDC!$F$1:$G$40,MATCH(URSSAF!M778,PDC!F:F,0),MATCH(PDC!$G$1,PDC!$F$1:$G$1,0))</f>
        <v>Enseignement</v>
      </c>
      <c r="M778" t="str">
        <f t="shared" si="101"/>
        <v>PZ</v>
      </c>
      <c r="N778" t="s">
        <v>254</v>
      </c>
      <c r="O778">
        <v>76</v>
      </c>
      <c r="P778">
        <v>574</v>
      </c>
    </row>
    <row r="779" spans="10:16" x14ac:dyDescent="0.35">
      <c r="J779" t="str">
        <f t="shared" si="100"/>
        <v>8419_Activités pour la santé humaine</v>
      </c>
      <c r="K779" t="s">
        <v>139</v>
      </c>
      <c r="L779" t="str">
        <f>INDEX(PDC!$F$1:$G$40,MATCH(URSSAF!M779,PDC!F:F,0),MATCH(PDC!$G$1,PDC!$F$1:$G$1,0))</f>
        <v>Activités pour la santé humaine</v>
      </c>
      <c r="M779" t="str">
        <f t="shared" si="101"/>
        <v>QA</v>
      </c>
      <c r="N779" t="s">
        <v>255</v>
      </c>
      <c r="O779">
        <v>159</v>
      </c>
      <c r="P779">
        <v>1738</v>
      </c>
    </row>
    <row r="780" spans="10:16" x14ac:dyDescent="0.35">
      <c r="J780" t="str">
        <f t="shared" si="100"/>
        <v>8419_Hébergement médico-social et social et action sociale sans hébergement</v>
      </c>
      <c r="K780" t="s">
        <v>139</v>
      </c>
      <c r="L780" t="str">
        <f>INDEX(PDC!$F$1:$G$40,MATCH(URSSAF!M780,PDC!F:F,0),MATCH(PDC!$G$1,PDC!$F$1:$G$1,0))</f>
        <v>Hébergement médico-social et social et action sociale sans hébergement</v>
      </c>
      <c r="M780" t="str">
        <f t="shared" si="101"/>
        <v>QB</v>
      </c>
      <c r="N780" t="s">
        <v>256</v>
      </c>
      <c r="O780">
        <v>141</v>
      </c>
      <c r="P780">
        <v>3362</v>
      </c>
    </row>
    <row r="781" spans="10:16" x14ac:dyDescent="0.35">
      <c r="J781" t="str">
        <f t="shared" si="100"/>
        <v>8419_Arts, spectacles et activités récréatives</v>
      </c>
      <c r="K781" t="s">
        <v>139</v>
      </c>
      <c r="L781" t="str">
        <f>INDEX(PDC!$F$1:$G$40,MATCH(URSSAF!M781,PDC!F:F,0),MATCH(PDC!$G$1,PDC!$F$1:$G$1,0))</f>
        <v>Arts, spectacles et activités récréatives</v>
      </c>
      <c r="M781" t="str">
        <f t="shared" si="101"/>
        <v>RZ</v>
      </c>
      <c r="N781" t="s">
        <v>257</v>
      </c>
      <c r="O781">
        <v>147</v>
      </c>
      <c r="P781">
        <v>258</v>
      </c>
    </row>
    <row r="782" spans="10:16" x14ac:dyDescent="0.35">
      <c r="J782" t="str">
        <f t="shared" si="100"/>
        <v xml:space="preserve">8419_Autres activités de services </v>
      </c>
      <c r="K782" t="s">
        <v>139</v>
      </c>
      <c r="L782" t="str">
        <f>INDEX(PDC!$F$1:$G$40,MATCH(URSSAF!M782,PDC!F:F,0),MATCH(PDC!$G$1,PDC!$F$1:$G$1,0))</f>
        <v xml:space="preserve">Autres activités de services </v>
      </c>
      <c r="M782" t="str">
        <f t="shared" si="101"/>
        <v>SZ</v>
      </c>
      <c r="N782" t="s">
        <v>258</v>
      </c>
      <c r="O782">
        <v>242</v>
      </c>
      <c r="P782">
        <v>834</v>
      </c>
    </row>
    <row r="783" spans="10:16" x14ac:dyDescent="0.35">
      <c r="J783" t="str">
        <f t="shared" si="100"/>
        <v>8420_Tous secteurs</v>
      </c>
      <c r="K783" t="s">
        <v>141</v>
      </c>
      <c r="L783" t="str">
        <f>INDEX(PDC!$F$1:$G$40,MATCH(URSSAF!M783,PDC!F:F,0),MATCH(PDC!$G$1,PDC!$F$1:$G$1,0))</f>
        <v>Tous secteurs</v>
      </c>
      <c r="M783" t="s">
        <v>71</v>
      </c>
      <c r="N783" t="s">
        <v>71</v>
      </c>
      <c r="O783">
        <v>2294</v>
      </c>
      <c r="P783">
        <v>18236</v>
      </c>
    </row>
    <row r="784" spans="10:16" x14ac:dyDescent="0.35">
      <c r="J784" t="str">
        <f t="shared" si="100"/>
        <v xml:space="preserve">8420_Industries extractives </v>
      </c>
      <c r="K784" t="s">
        <v>141</v>
      </c>
      <c r="L784" t="str">
        <f>INDEX(PDC!$F$1:$G$40,MATCH(URSSAF!M784,PDC!F:F,0),MATCH(PDC!$G$1,PDC!$F$1:$G$1,0))</f>
        <v xml:space="preserve">Industries extractives </v>
      </c>
      <c r="M784" t="str">
        <f t="shared" si="101"/>
        <v>BZ</v>
      </c>
      <c r="N784" t="s">
        <v>225</v>
      </c>
      <c r="O784">
        <v>7</v>
      </c>
      <c r="P784">
        <v>24</v>
      </c>
    </row>
    <row r="785" spans="10:16" x14ac:dyDescent="0.35">
      <c r="J785" t="str">
        <f t="shared" si="100"/>
        <v>8420_Fabrication de denrées alimentaires, de boissons et de produits à base de tabac</v>
      </c>
      <c r="K785" t="s">
        <v>141</v>
      </c>
      <c r="L785" t="str">
        <f>INDEX(PDC!$F$1:$G$40,MATCH(URSSAF!M785,PDC!F:F,0),MATCH(PDC!$G$1,PDC!$F$1:$G$1,0))</f>
        <v>Fabrication de denrées alimentaires, de boissons et de produits à base de tabac</v>
      </c>
      <c r="M785" t="str">
        <f t="shared" si="101"/>
        <v>CA</v>
      </c>
      <c r="N785" t="s">
        <v>226</v>
      </c>
      <c r="O785">
        <v>105</v>
      </c>
      <c r="P785">
        <v>1152</v>
      </c>
    </row>
    <row r="786" spans="10:16" x14ac:dyDescent="0.35">
      <c r="J786" t="str">
        <f t="shared" si="100"/>
        <v>8420_Fabrication de textiles, industries de l'habillement, industrie du cuir et de la chaussure</v>
      </c>
      <c r="K786" t="s">
        <v>141</v>
      </c>
      <c r="L786" t="str">
        <f>INDEX(PDC!$F$1:$G$40,MATCH(URSSAF!M786,PDC!F:F,0),MATCH(PDC!$G$1,PDC!$F$1:$G$1,0))</f>
        <v>Fabrication de textiles, industries de l'habillement, industrie du cuir et de la chaussure</v>
      </c>
      <c r="M786" t="str">
        <f t="shared" si="101"/>
        <v>CB</v>
      </c>
      <c r="N786" t="s">
        <v>227</v>
      </c>
      <c r="O786">
        <v>28</v>
      </c>
      <c r="P786">
        <v>1075</v>
      </c>
    </row>
    <row r="787" spans="10:16" x14ac:dyDescent="0.35">
      <c r="J787" t="str">
        <f t="shared" si="100"/>
        <v xml:space="preserve">8420_Travail du bois, industries du papier et imprimerie </v>
      </c>
      <c r="K787" t="s">
        <v>141</v>
      </c>
      <c r="L787" t="str">
        <f>INDEX(PDC!$F$1:$G$40,MATCH(URSSAF!M787,PDC!F:F,0),MATCH(PDC!$G$1,PDC!$F$1:$G$1,0))</f>
        <v xml:space="preserve">Travail du bois, industries du papier et imprimerie </v>
      </c>
      <c r="M787" t="str">
        <f t="shared" si="101"/>
        <v>CC</v>
      </c>
      <c r="N787" t="s">
        <v>228</v>
      </c>
      <c r="O787">
        <v>23</v>
      </c>
      <c r="P787">
        <v>184</v>
      </c>
    </row>
    <row r="788" spans="10:16" x14ac:dyDescent="0.35">
      <c r="J788" t="str">
        <f t="shared" si="100"/>
        <v>8420_Industrie chimique</v>
      </c>
      <c r="K788" t="s">
        <v>141</v>
      </c>
      <c r="L788" t="str">
        <f>INDEX(PDC!$F$1:$G$40,MATCH(URSSAF!M788,PDC!F:F,0),MATCH(PDC!$G$1,PDC!$F$1:$G$1,0))</f>
        <v>Industrie chimique</v>
      </c>
      <c r="M788" t="str">
        <f t="shared" si="101"/>
        <v>CE</v>
      </c>
      <c r="N788" t="s">
        <v>229</v>
      </c>
      <c r="O788">
        <v>6</v>
      </c>
      <c r="P788">
        <v>187</v>
      </c>
    </row>
    <row r="789" spans="10:16" x14ac:dyDescent="0.35">
      <c r="J789" t="str">
        <f t="shared" si="100"/>
        <v>8420_Fabrication de produits en caoutchouc et en plastique ainsi que d'autres produits minéraux non métalliques</v>
      </c>
      <c r="K789" t="s">
        <v>141</v>
      </c>
      <c r="L789" t="str">
        <f>INDEX(PDC!$F$1:$G$40,MATCH(URSSAF!M789,PDC!F:F,0),MATCH(PDC!$G$1,PDC!$F$1:$G$1,0))</f>
        <v>Fabrication de produits en caoutchouc et en plastique ainsi que d'autres produits minéraux non métalliques</v>
      </c>
      <c r="M789" t="str">
        <f t="shared" si="101"/>
        <v>CG</v>
      </c>
      <c r="N789" t="s">
        <v>231</v>
      </c>
      <c r="O789">
        <v>67</v>
      </c>
      <c r="P789">
        <v>2231</v>
      </c>
    </row>
    <row r="790" spans="10:16" x14ac:dyDescent="0.35">
      <c r="J790" t="str">
        <f t="shared" si="100"/>
        <v>8420_Métallurgie et fabrication de produits métalliques à l'exception des machines et des équipements</v>
      </c>
      <c r="K790" t="s">
        <v>141</v>
      </c>
      <c r="L790" t="str">
        <f>INDEX(PDC!$F$1:$G$40,MATCH(URSSAF!M790,PDC!F:F,0),MATCH(PDC!$G$1,PDC!$F$1:$G$1,0))</f>
        <v>Métallurgie et fabrication de produits métalliques à l'exception des machines et des équipements</v>
      </c>
      <c r="M790" t="str">
        <f t="shared" si="101"/>
        <v>CH</v>
      </c>
      <c r="N790" t="s">
        <v>232</v>
      </c>
      <c r="O790">
        <v>56</v>
      </c>
      <c r="P790">
        <v>985</v>
      </c>
    </row>
    <row r="791" spans="10:16" x14ac:dyDescent="0.35">
      <c r="J791" t="str">
        <f t="shared" si="100"/>
        <v>8420_Fabrication de produits informatiques, électroniques et optiques</v>
      </c>
      <c r="K791" t="s">
        <v>141</v>
      </c>
      <c r="L791" t="str">
        <f>INDEX(PDC!$F$1:$G$40,MATCH(URSSAF!M791,PDC!F:F,0),MATCH(PDC!$G$1,PDC!$F$1:$G$1,0))</f>
        <v>Fabrication de produits informatiques, électroniques et optiques</v>
      </c>
      <c r="M791" t="str">
        <f t="shared" si="101"/>
        <v>CI</v>
      </c>
      <c r="N791" t="s">
        <v>233</v>
      </c>
      <c r="O791">
        <v>2</v>
      </c>
      <c r="P791">
        <v>195</v>
      </c>
    </row>
    <row r="792" spans="10:16" x14ac:dyDescent="0.35">
      <c r="J792" t="str">
        <f t="shared" si="100"/>
        <v>8420_Fabrication d'équipements électriques</v>
      </c>
      <c r="K792" t="s">
        <v>141</v>
      </c>
      <c r="L792" t="str">
        <f>INDEX(PDC!$F$1:$G$40,MATCH(URSSAF!M792,PDC!F:F,0),MATCH(PDC!$G$1,PDC!$F$1:$G$1,0))</f>
        <v>Fabrication d'équipements électriques</v>
      </c>
      <c r="M792" t="str">
        <f t="shared" si="101"/>
        <v>CJ</v>
      </c>
      <c r="N792" t="s">
        <v>234</v>
      </c>
      <c r="O792">
        <v>6</v>
      </c>
      <c r="P792">
        <v>132</v>
      </c>
    </row>
    <row r="793" spans="10:16" x14ac:dyDescent="0.35">
      <c r="J793" t="str">
        <f t="shared" si="100"/>
        <v>8420_Fabrication de machines et équipements n.c.a.</v>
      </c>
      <c r="K793" t="s">
        <v>141</v>
      </c>
      <c r="L793" t="str">
        <f>INDEX(PDC!$F$1:$G$40,MATCH(URSSAF!M793,PDC!F:F,0),MATCH(PDC!$G$1,PDC!$F$1:$G$1,0))</f>
        <v>Fabrication de machines et équipements n.c.a.</v>
      </c>
      <c r="M793" t="str">
        <f t="shared" si="101"/>
        <v>CK</v>
      </c>
      <c r="N793" t="s">
        <v>235</v>
      </c>
      <c r="O793">
        <v>6</v>
      </c>
      <c r="P793">
        <v>200</v>
      </c>
    </row>
    <row r="794" spans="10:16" x14ac:dyDescent="0.35">
      <c r="J794" t="str">
        <f t="shared" si="100"/>
        <v>8420_Fabrication de matériels de transport</v>
      </c>
      <c r="K794" t="s">
        <v>141</v>
      </c>
      <c r="L794" t="str">
        <f>INDEX(PDC!$F$1:$G$40,MATCH(URSSAF!M794,PDC!F:F,0),MATCH(PDC!$G$1,PDC!$F$1:$G$1,0))</f>
        <v>Fabrication de matériels de transport</v>
      </c>
      <c r="M794" t="str">
        <f t="shared" si="101"/>
        <v>CL</v>
      </c>
      <c r="N794" t="s">
        <v>236</v>
      </c>
      <c r="O794">
        <v>7</v>
      </c>
      <c r="P794">
        <v>132</v>
      </c>
    </row>
    <row r="795" spans="10:16" x14ac:dyDescent="0.35">
      <c r="J795" t="str">
        <f t="shared" si="100"/>
        <v>8420_Autres industries manufacturières ; réparation et installation de machines et d'équipements</v>
      </c>
      <c r="K795" t="s">
        <v>141</v>
      </c>
      <c r="L795" t="str">
        <f>INDEX(PDC!$F$1:$G$40,MATCH(URSSAF!M795,PDC!F:F,0),MATCH(PDC!$G$1,PDC!$F$1:$G$1,0))</f>
        <v>Autres industries manufacturières ; réparation et installation de machines et d'équipements</v>
      </c>
      <c r="M795" t="str">
        <f t="shared" si="101"/>
        <v>CM</v>
      </c>
      <c r="N795" t="s">
        <v>237</v>
      </c>
      <c r="O795">
        <v>46</v>
      </c>
      <c r="P795">
        <v>594</v>
      </c>
    </row>
    <row r="796" spans="10:16" x14ac:dyDescent="0.35">
      <c r="J796" t="str">
        <f t="shared" si="100"/>
        <v>8420_Production et distribution d'électricité, de gaz, de vapeur et d'air conditionné</v>
      </c>
      <c r="K796" t="s">
        <v>141</v>
      </c>
      <c r="L796" t="str">
        <f>INDEX(PDC!$F$1:$G$40,MATCH(URSSAF!M796,PDC!F:F,0),MATCH(PDC!$G$1,PDC!$F$1:$G$1,0))</f>
        <v>Production et distribution d'électricité, de gaz, de vapeur et d'air conditionné</v>
      </c>
      <c r="M796" t="str">
        <f t="shared" si="101"/>
        <v>DZ</v>
      </c>
      <c r="N796" t="s">
        <v>238</v>
      </c>
      <c r="O796">
        <v>8</v>
      </c>
      <c r="P796">
        <v>120</v>
      </c>
    </row>
    <row r="797" spans="10:16" x14ac:dyDescent="0.35">
      <c r="J797" t="str">
        <f t="shared" si="100"/>
        <v>8420_Production et distribution d'eau ; assainissement, gestion des déchets et dépollution</v>
      </c>
      <c r="K797" t="s">
        <v>141</v>
      </c>
      <c r="L797" t="str">
        <f>INDEX(PDC!$F$1:$G$40,MATCH(URSSAF!M797,PDC!F:F,0),MATCH(PDC!$G$1,PDC!$F$1:$G$1,0))</f>
        <v>Production et distribution d'eau ; assainissement, gestion des déchets et dépollution</v>
      </c>
      <c r="M797" t="str">
        <f t="shared" si="101"/>
        <v>EZ</v>
      </c>
      <c r="N797" t="s">
        <v>239</v>
      </c>
      <c r="O797">
        <v>12</v>
      </c>
      <c r="P797">
        <v>80</v>
      </c>
    </row>
    <row r="798" spans="10:16" x14ac:dyDescent="0.35">
      <c r="J798" t="str">
        <f t="shared" si="100"/>
        <v xml:space="preserve">8420_Construction </v>
      </c>
      <c r="K798" t="s">
        <v>141</v>
      </c>
      <c r="L798" t="str">
        <f>INDEX(PDC!$F$1:$G$40,MATCH(URSSAF!M798,PDC!F:F,0),MATCH(PDC!$G$1,PDC!$F$1:$G$1,0))</f>
        <v xml:space="preserve">Construction </v>
      </c>
      <c r="M798" t="str">
        <f t="shared" si="101"/>
        <v>FZ</v>
      </c>
      <c r="N798" t="s">
        <v>240</v>
      </c>
      <c r="O798">
        <v>336</v>
      </c>
      <c r="P798">
        <v>1705</v>
      </c>
    </row>
    <row r="799" spans="10:16" x14ac:dyDescent="0.35">
      <c r="J799" t="str">
        <f t="shared" si="100"/>
        <v>8420_Commerce ; réparation d'automobiles et de motocycles</v>
      </c>
      <c r="K799" t="s">
        <v>141</v>
      </c>
      <c r="L799" t="str">
        <f>INDEX(PDC!$F$1:$G$40,MATCH(URSSAF!M799,PDC!F:F,0),MATCH(PDC!$G$1,PDC!$F$1:$G$1,0))</f>
        <v>Commerce ; réparation d'automobiles et de motocycles</v>
      </c>
      <c r="M799" t="str">
        <f t="shared" si="101"/>
        <v>GZ</v>
      </c>
      <c r="N799" t="s">
        <v>241</v>
      </c>
      <c r="O799">
        <v>509</v>
      </c>
      <c r="P799">
        <v>2483</v>
      </c>
    </row>
    <row r="800" spans="10:16" x14ac:dyDescent="0.35">
      <c r="J800" t="str">
        <f t="shared" si="100"/>
        <v xml:space="preserve">8420_Transports et entreposage </v>
      </c>
      <c r="K800" t="s">
        <v>141</v>
      </c>
      <c r="L800" t="str">
        <f>INDEX(PDC!$F$1:$G$40,MATCH(URSSAF!M800,PDC!F:F,0),MATCH(PDC!$G$1,PDC!$F$1:$G$1,0))</f>
        <v xml:space="preserve">Transports et entreposage </v>
      </c>
      <c r="M800" t="str">
        <f t="shared" si="101"/>
        <v>HZ</v>
      </c>
      <c r="N800" t="s">
        <v>242</v>
      </c>
      <c r="O800">
        <v>76</v>
      </c>
      <c r="P800">
        <v>807</v>
      </c>
    </row>
    <row r="801" spans="10:16" x14ac:dyDescent="0.35">
      <c r="J801" t="str">
        <f t="shared" si="100"/>
        <v>8420_Hébergement et restauration</v>
      </c>
      <c r="K801" t="s">
        <v>141</v>
      </c>
      <c r="L801" t="str">
        <f>INDEX(PDC!$F$1:$G$40,MATCH(URSSAF!M801,PDC!F:F,0),MATCH(PDC!$G$1,PDC!$F$1:$G$1,0))</f>
        <v>Hébergement et restauration</v>
      </c>
      <c r="M801" t="str">
        <f t="shared" si="101"/>
        <v>IZ</v>
      </c>
      <c r="N801" t="s">
        <v>243</v>
      </c>
      <c r="O801">
        <v>184</v>
      </c>
      <c r="P801">
        <v>558</v>
      </c>
    </row>
    <row r="802" spans="10:16" x14ac:dyDescent="0.35">
      <c r="J802" t="str">
        <f t="shared" si="100"/>
        <v>8420_Edition, audiovisuel et diffusion</v>
      </c>
      <c r="K802" t="s">
        <v>141</v>
      </c>
      <c r="L802" t="str">
        <f>INDEX(PDC!$F$1:$G$40,MATCH(URSSAF!M802,PDC!F:F,0),MATCH(PDC!$G$1,PDC!$F$1:$G$1,0))</f>
        <v>Edition, audiovisuel et diffusion</v>
      </c>
      <c r="M802" t="str">
        <f t="shared" si="101"/>
        <v>JA</v>
      </c>
      <c r="N802" t="s">
        <v>244</v>
      </c>
      <c r="O802">
        <v>11</v>
      </c>
      <c r="P802">
        <v>46</v>
      </c>
    </row>
    <row r="803" spans="10:16" x14ac:dyDescent="0.35">
      <c r="J803" t="str">
        <f t="shared" si="100"/>
        <v>8420_Télécommunications</v>
      </c>
      <c r="K803" t="s">
        <v>141</v>
      </c>
      <c r="L803" t="str">
        <f>INDEX(PDC!$F$1:$G$40,MATCH(URSSAF!M803,PDC!F:F,0),MATCH(PDC!$G$1,PDC!$F$1:$G$1,0))</f>
        <v>Télécommunications</v>
      </c>
      <c r="M803" t="str">
        <f t="shared" si="101"/>
        <v>JB</v>
      </c>
      <c r="N803" t="s">
        <v>245</v>
      </c>
      <c r="O803">
        <v>2</v>
      </c>
      <c r="P803">
        <v>7</v>
      </c>
    </row>
    <row r="804" spans="10:16" x14ac:dyDescent="0.35">
      <c r="J804" t="str">
        <f t="shared" si="100"/>
        <v>8420_Activités informatiques et services d'information</v>
      </c>
      <c r="K804" t="s">
        <v>141</v>
      </c>
      <c r="L804" t="str">
        <f>INDEX(PDC!$F$1:$G$40,MATCH(URSSAF!M804,PDC!F:F,0),MATCH(PDC!$G$1,PDC!$F$1:$G$1,0))</f>
        <v>Activités informatiques et services d'information</v>
      </c>
      <c r="M804" t="str">
        <f t="shared" si="101"/>
        <v>JC</v>
      </c>
      <c r="N804" t="s">
        <v>246</v>
      </c>
      <c r="O804">
        <v>8</v>
      </c>
      <c r="P804">
        <v>21</v>
      </c>
    </row>
    <row r="805" spans="10:16" x14ac:dyDescent="0.35">
      <c r="J805" t="str">
        <f t="shared" si="100"/>
        <v>8420_Activités financières et d'assurance</v>
      </c>
      <c r="K805" t="s">
        <v>141</v>
      </c>
      <c r="L805" t="str">
        <f>INDEX(PDC!$F$1:$G$40,MATCH(URSSAF!M805,PDC!F:F,0),MATCH(PDC!$G$1,PDC!$F$1:$G$1,0))</f>
        <v>Activités financières et d'assurance</v>
      </c>
      <c r="M805" t="str">
        <f t="shared" si="101"/>
        <v>KZ</v>
      </c>
      <c r="N805" t="s">
        <v>247</v>
      </c>
      <c r="O805">
        <v>108</v>
      </c>
      <c r="P805">
        <v>433</v>
      </c>
    </row>
    <row r="806" spans="10:16" x14ac:dyDescent="0.35">
      <c r="J806" t="str">
        <f t="shared" si="100"/>
        <v>8420_Activités immobilières</v>
      </c>
      <c r="K806" t="s">
        <v>141</v>
      </c>
      <c r="L806" t="str">
        <f>INDEX(PDC!$F$1:$G$40,MATCH(URSSAF!M806,PDC!F:F,0),MATCH(PDC!$G$1,PDC!$F$1:$G$1,0))</f>
        <v>Activités immobilières</v>
      </c>
      <c r="M806" t="str">
        <f t="shared" si="101"/>
        <v>LZ</v>
      </c>
      <c r="N806" t="s">
        <v>248</v>
      </c>
      <c r="O806">
        <v>27</v>
      </c>
      <c r="P806">
        <v>95</v>
      </c>
    </row>
    <row r="807" spans="10:16" x14ac:dyDescent="0.35">
      <c r="J807" t="str">
        <f t="shared" si="100"/>
        <v>8420_Activités juridiques, comptables, de gestion, d'architecture, d'ingénierie, de contrôle et d'analyses techniques</v>
      </c>
      <c r="K807" t="s">
        <v>141</v>
      </c>
      <c r="L807" t="str">
        <f>INDEX(PDC!$F$1:$G$40,MATCH(URSSAF!M807,PDC!F:F,0),MATCH(PDC!$G$1,PDC!$F$1:$G$1,0))</f>
        <v>Activités juridiques, comptables, de gestion, d'architecture, d'ingénierie, de contrôle et d'analyses techniques</v>
      </c>
      <c r="M807" t="str">
        <f t="shared" si="101"/>
        <v>MA</v>
      </c>
      <c r="N807" t="s">
        <v>249</v>
      </c>
      <c r="O807">
        <v>90</v>
      </c>
      <c r="P807">
        <v>392</v>
      </c>
    </row>
    <row r="808" spans="10:16" x14ac:dyDescent="0.35">
      <c r="J808" t="str">
        <f t="shared" si="100"/>
        <v>8420_Recherche-développement scientifique</v>
      </c>
      <c r="K808" t="s">
        <v>141</v>
      </c>
      <c r="L808" t="str">
        <f>INDEX(PDC!$F$1:$G$40,MATCH(URSSAF!M808,PDC!F:F,0),MATCH(PDC!$G$1,PDC!$F$1:$G$1,0))</f>
        <v>Recherche-développement scientifique</v>
      </c>
      <c r="M808" t="str">
        <f t="shared" si="101"/>
        <v>MB</v>
      </c>
      <c r="N808" t="s">
        <v>250</v>
      </c>
      <c r="O808">
        <v>2</v>
      </c>
      <c r="P808">
        <v>4</v>
      </c>
    </row>
    <row r="809" spans="10:16" x14ac:dyDescent="0.35">
      <c r="J809" t="str">
        <f t="shared" si="100"/>
        <v>8420_Autres activités spécialisées, scientifiques et techniques</v>
      </c>
      <c r="K809" t="s">
        <v>141</v>
      </c>
      <c r="L809" t="str">
        <f>INDEX(PDC!$F$1:$G$40,MATCH(URSSAF!M809,PDC!F:F,0),MATCH(PDC!$G$1,PDC!$F$1:$G$1,0))</f>
        <v>Autres activités spécialisées, scientifiques et techniques</v>
      </c>
      <c r="M809" t="str">
        <f t="shared" si="101"/>
        <v>MC</v>
      </c>
      <c r="N809" t="s">
        <v>251</v>
      </c>
      <c r="O809">
        <v>15</v>
      </c>
      <c r="P809">
        <v>53</v>
      </c>
    </row>
    <row r="810" spans="10:16" x14ac:dyDescent="0.35">
      <c r="J810" t="str">
        <f t="shared" si="100"/>
        <v>8420_Activités de services administratifs et de soutien</v>
      </c>
      <c r="K810" t="s">
        <v>141</v>
      </c>
      <c r="L810" t="str">
        <f>INDEX(PDC!$F$1:$G$40,MATCH(URSSAF!M810,PDC!F:F,0),MATCH(PDC!$G$1,PDC!$F$1:$G$1,0))</f>
        <v>Activités de services administratifs et de soutien</v>
      </c>
      <c r="M810" t="str">
        <f t="shared" si="101"/>
        <v>NZ</v>
      </c>
      <c r="N810" t="s">
        <v>252</v>
      </c>
      <c r="O810">
        <v>83</v>
      </c>
      <c r="P810">
        <v>1306</v>
      </c>
    </row>
    <row r="811" spans="10:16" x14ac:dyDescent="0.35">
      <c r="J811" t="str">
        <f t="shared" si="100"/>
        <v>8420_Administration publique</v>
      </c>
      <c r="K811" t="s">
        <v>141</v>
      </c>
      <c r="L811" t="str">
        <f>INDEX(PDC!$F$1:$G$40,MATCH(URSSAF!M811,PDC!F:F,0),MATCH(PDC!$G$1,PDC!$F$1:$G$1,0))</f>
        <v>Administration publique</v>
      </c>
      <c r="M811" t="str">
        <f t="shared" si="101"/>
        <v>OZ</v>
      </c>
      <c r="N811" t="s">
        <v>253</v>
      </c>
      <c r="O811">
        <v>1</v>
      </c>
      <c r="P811">
        <v>14</v>
      </c>
    </row>
    <row r="812" spans="10:16" x14ac:dyDescent="0.35">
      <c r="J812" t="str">
        <f t="shared" si="100"/>
        <v>8420_Enseignement</v>
      </c>
      <c r="K812" t="s">
        <v>141</v>
      </c>
      <c r="L812" t="str">
        <f>INDEX(PDC!$F$1:$G$40,MATCH(URSSAF!M812,PDC!F:F,0),MATCH(PDC!$G$1,PDC!$F$1:$G$1,0))</f>
        <v>Enseignement</v>
      </c>
      <c r="M812" t="str">
        <f t="shared" si="101"/>
        <v>PZ</v>
      </c>
      <c r="N812" t="s">
        <v>254</v>
      </c>
      <c r="O812">
        <v>56</v>
      </c>
      <c r="P812">
        <v>403</v>
      </c>
    </row>
    <row r="813" spans="10:16" x14ac:dyDescent="0.35">
      <c r="J813" t="str">
        <f t="shared" si="100"/>
        <v>8420_Activités pour la santé humaine</v>
      </c>
      <c r="K813" t="s">
        <v>141</v>
      </c>
      <c r="L813" t="str">
        <f>INDEX(PDC!$F$1:$G$40,MATCH(URSSAF!M813,PDC!F:F,0),MATCH(PDC!$G$1,PDC!$F$1:$G$1,0))</f>
        <v>Activités pour la santé humaine</v>
      </c>
      <c r="M813" t="str">
        <f t="shared" si="101"/>
        <v>QA</v>
      </c>
      <c r="N813" t="s">
        <v>255</v>
      </c>
      <c r="O813">
        <v>110</v>
      </c>
      <c r="P813">
        <v>558</v>
      </c>
    </row>
    <row r="814" spans="10:16" x14ac:dyDescent="0.35">
      <c r="J814" t="str">
        <f t="shared" si="100"/>
        <v>8420_Hébergement médico-social et social et action sociale sans hébergement</v>
      </c>
      <c r="K814" t="s">
        <v>141</v>
      </c>
      <c r="L814" t="str">
        <f>INDEX(PDC!$F$1:$G$40,MATCH(URSSAF!M814,PDC!F:F,0),MATCH(PDC!$G$1,PDC!$F$1:$G$1,0))</f>
        <v>Hébergement médico-social et social et action sociale sans hébergement</v>
      </c>
      <c r="M814" t="str">
        <f t="shared" si="101"/>
        <v>QB</v>
      </c>
      <c r="N814" t="s">
        <v>256</v>
      </c>
      <c r="O814">
        <v>80</v>
      </c>
      <c r="P814">
        <v>1595</v>
      </c>
    </row>
    <row r="815" spans="10:16" x14ac:dyDescent="0.35">
      <c r="J815" t="str">
        <f t="shared" si="100"/>
        <v>8420_Arts, spectacles et activités récréatives</v>
      </c>
      <c r="K815" t="s">
        <v>141</v>
      </c>
      <c r="L815" t="str">
        <f>INDEX(PDC!$F$1:$G$40,MATCH(URSSAF!M815,PDC!F:F,0),MATCH(PDC!$G$1,PDC!$F$1:$G$1,0))</f>
        <v>Arts, spectacles et activités récréatives</v>
      </c>
      <c r="M815" t="str">
        <f t="shared" si="101"/>
        <v>RZ</v>
      </c>
      <c r="N815" t="s">
        <v>257</v>
      </c>
      <c r="O815">
        <v>101</v>
      </c>
      <c r="P815">
        <v>187</v>
      </c>
    </row>
    <row r="816" spans="10:16" x14ac:dyDescent="0.35">
      <c r="J816" t="str">
        <f t="shared" si="100"/>
        <v xml:space="preserve">8420_Autres activités de services </v>
      </c>
      <c r="K816" t="s">
        <v>141</v>
      </c>
      <c r="L816" t="str">
        <f>INDEX(PDC!$F$1:$G$40,MATCH(URSSAF!M816,PDC!F:F,0),MATCH(PDC!$G$1,PDC!$F$1:$G$1,0))</f>
        <v xml:space="preserve">Autres activités de services </v>
      </c>
      <c r="M816" t="str">
        <f t="shared" si="101"/>
        <v>SZ</v>
      </c>
      <c r="N816" t="s">
        <v>258</v>
      </c>
      <c r="O816">
        <v>116</v>
      </c>
      <c r="P816">
        <v>278</v>
      </c>
    </row>
    <row r="817" spans="10:16" x14ac:dyDescent="0.35">
      <c r="J817" t="str">
        <f t="shared" si="100"/>
        <v>8421_Tous secteurs</v>
      </c>
      <c r="K817" t="s">
        <v>143</v>
      </c>
      <c r="L817" t="str">
        <f>INDEX(PDC!$F$1:$G$40,MATCH(URSSAF!M817,PDC!F:F,0),MATCH(PDC!$G$1,PDC!$F$1:$G$1,0))</f>
        <v>Tous secteurs</v>
      </c>
      <c r="M817" t="s">
        <v>71</v>
      </c>
      <c r="N817" t="s">
        <v>71</v>
      </c>
      <c r="O817">
        <v>59123</v>
      </c>
      <c r="P817">
        <v>675772</v>
      </c>
    </row>
    <row r="818" spans="10:16" x14ac:dyDescent="0.35">
      <c r="J818" t="str">
        <f t="shared" si="100"/>
        <v xml:space="preserve">8421_Industries extractives </v>
      </c>
      <c r="K818" t="s">
        <v>143</v>
      </c>
      <c r="L818" t="str">
        <f>INDEX(PDC!$F$1:$G$40,MATCH(URSSAF!M818,PDC!F:F,0),MATCH(PDC!$G$1,PDC!$F$1:$G$1,0))</f>
        <v xml:space="preserve">Industries extractives </v>
      </c>
      <c r="M818" t="str">
        <f t="shared" si="101"/>
        <v>BZ</v>
      </c>
      <c r="N818" t="s">
        <v>225</v>
      </c>
      <c r="O818">
        <v>32</v>
      </c>
      <c r="P818">
        <v>247</v>
      </c>
    </row>
    <row r="819" spans="10:16" x14ac:dyDescent="0.35">
      <c r="J819" t="str">
        <f t="shared" si="100"/>
        <v>8421_Fabrication de denrées alimentaires, de boissons et de produits à base de tabac</v>
      </c>
      <c r="K819" t="s">
        <v>143</v>
      </c>
      <c r="L819" t="str">
        <f>INDEX(PDC!$F$1:$G$40,MATCH(URSSAF!M819,PDC!F:F,0),MATCH(PDC!$G$1,PDC!$F$1:$G$1,0))</f>
        <v>Fabrication de denrées alimentaires, de boissons et de produits à base de tabac</v>
      </c>
      <c r="M819" t="str">
        <f t="shared" si="101"/>
        <v>CA</v>
      </c>
      <c r="N819" t="s">
        <v>226</v>
      </c>
      <c r="O819">
        <v>1014</v>
      </c>
      <c r="P819">
        <v>7878</v>
      </c>
    </row>
    <row r="820" spans="10:16" x14ac:dyDescent="0.35">
      <c r="J820" t="str">
        <f t="shared" si="100"/>
        <v>8421_Fabrication de textiles, industries de l'habillement, industrie du cuir et de la chaussure</v>
      </c>
      <c r="K820" t="s">
        <v>143</v>
      </c>
      <c r="L820" t="str">
        <f>INDEX(PDC!$F$1:$G$40,MATCH(URSSAF!M820,PDC!F:F,0),MATCH(PDC!$G$1,PDC!$F$1:$G$1,0))</f>
        <v>Fabrication de textiles, industries de l'habillement, industrie du cuir et de la chaussure</v>
      </c>
      <c r="M820" t="str">
        <f t="shared" si="101"/>
        <v>CB</v>
      </c>
      <c r="N820" t="s">
        <v>227</v>
      </c>
      <c r="O820">
        <v>185</v>
      </c>
      <c r="P820">
        <v>3209</v>
      </c>
    </row>
    <row r="821" spans="10:16" x14ac:dyDescent="0.35">
      <c r="J821" t="str">
        <f t="shared" si="100"/>
        <v xml:space="preserve">8421_Travail du bois, industries du papier et imprimerie </v>
      </c>
      <c r="K821" t="s">
        <v>143</v>
      </c>
      <c r="L821" t="str">
        <f>INDEX(PDC!$F$1:$G$40,MATCH(URSSAF!M821,PDC!F:F,0),MATCH(PDC!$G$1,PDC!$F$1:$G$1,0))</f>
        <v xml:space="preserve">Travail du bois, industries du papier et imprimerie </v>
      </c>
      <c r="M821" t="str">
        <f t="shared" si="101"/>
        <v>CC</v>
      </c>
      <c r="N821" t="s">
        <v>228</v>
      </c>
      <c r="O821">
        <v>304</v>
      </c>
      <c r="P821">
        <v>3367</v>
      </c>
    </row>
    <row r="822" spans="10:16" x14ac:dyDescent="0.35">
      <c r="J822" t="str">
        <f t="shared" si="100"/>
        <v>8421_Cokéfaction et raffinage</v>
      </c>
      <c r="K822" t="s">
        <v>143</v>
      </c>
      <c r="L822" t="str">
        <f>INDEX(PDC!$F$1:$G$40,MATCH(URSSAF!M822,PDC!F:F,0),MATCH(PDC!$G$1,PDC!$F$1:$G$1,0))</f>
        <v>Cokéfaction et raffinage</v>
      </c>
      <c r="M822" t="str">
        <f t="shared" si="101"/>
        <v>CD</v>
      </c>
      <c r="N822" t="s">
        <v>259</v>
      </c>
      <c r="O822">
        <v>4</v>
      </c>
      <c r="P822">
        <v>988</v>
      </c>
    </row>
    <row r="823" spans="10:16" x14ac:dyDescent="0.35">
      <c r="J823" t="str">
        <f t="shared" si="100"/>
        <v>8421_Industrie chimique</v>
      </c>
      <c r="K823" t="s">
        <v>143</v>
      </c>
      <c r="L823" t="str">
        <f>INDEX(PDC!$F$1:$G$40,MATCH(URSSAF!M823,PDC!F:F,0),MATCH(PDC!$G$1,PDC!$F$1:$G$1,0))</f>
        <v>Industrie chimique</v>
      </c>
      <c r="M823" t="str">
        <f t="shared" si="101"/>
        <v>CE</v>
      </c>
      <c r="N823" t="s">
        <v>229</v>
      </c>
      <c r="O823">
        <v>98</v>
      </c>
      <c r="P823">
        <v>10060</v>
      </c>
    </row>
    <row r="824" spans="10:16" x14ac:dyDescent="0.35">
      <c r="J824" t="str">
        <f t="shared" si="100"/>
        <v>8421_Industrie pharmaceutique</v>
      </c>
      <c r="K824" t="s">
        <v>143</v>
      </c>
      <c r="L824" t="str">
        <f>INDEX(PDC!$F$1:$G$40,MATCH(URSSAF!M824,PDC!F:F,0),MATCH(PDC!$G$1,PDC!$F$1:$G$1,0))</f>
        <v>Industrie pharmaceutique</v>
      </c>
      <c r="M824" t="str">
        <f t="shared" si="101"/>
        <v>CF</v>
      </c>
      <c r="N824" t="s">
        <v>230</v>
      </c>
      <c r="O824">
        <v>39</v>
      </c>
      <c r="P824">
        <v>9645</v>
      </c>
    </row>
    <row r="825" spans="10:16" x14ac:dyDescent="0.35">
      <c r="J825" t="str">
        <f t="shared" si="100"/>
        <v>8421_Fabrication de produits en caoutchouc et en plastique ainsi que d'autres produits minéraux non métalliques</v>
      </c>
      <c r="K825" t="s">
        <v>143</v>
      </c>
      <c r="L825" t="str">
        <f>INDEX(PDC!$F$1:$G$40,MATCH(URSSAF!M825,PDC!F:F,0),MATCH(PDC!$G$1,PDC!$F$1:$G$1,0))</f>
        <v>Fabrication de produits en caoutchouc et en plastique ainsi que d'autres produits minéraux non métalliques</v>
      </c>
      <c r="M825" t="str">
        <f t="shared" si="101"/>
        <v>CG</v>
      </c>
      <c r="N825" t="s">
        <v>231</v>
      </c>
      <c r="O825">
        <v>291</v>
      </c>
      <c r="P825">
        <v>5278</v>
      </c>
    </row>
    <row r="826" spans="10:16" x14ac:dyDescent="0.35">
      <c r="J826" t="str">
        <f t="shared" si="100"/>
        <v>8421_Métallurgie et fabrication de produits métalliques à l'exception des machines et des équipements</v>
      </c>
      <c r="K826" t="s">
        <v>143</v>
      </c>
      <c r="L826" t="str">
        <f>INDEX(PDC!$F$1:$G$40,MATCH(URSSAF!M826,PDC!F:F,0),MATCH(PDC!$G$1,PDC!$F$1:$G$1,0))</f>
        <v>Métallurgie et fabrication de produits métalliques à l'exception des machines et des équipements</v>
      </c>
      <c r="M826" t="str">
        <f t="shared" si="101"/>
        <v>CH</v>
      </c>
      <c r="N826" t="s">
        <v>232</v>
      </c>
      <c r="O826">
        <v>652</v>
      </c>
      <c r="P826">
        <v>10163</v>
      </c>
    </row>
    <row r="827" spans="10:16" x14ac:dyDescent="0.35">
      <c r="J827" t="str">
        <f t="shared" si="100"/>
        <v>8421_Fabrication de produits informatiques, électroniques et optiques</v>
      </c>
      <c r="K827" t="s">
        <v>143</v>
      </c>
      <c r="L827" t="str">
        <f>INDEX(PDC!$F$1:$G$40,MATCH(URSSAF!M827,PDC!F:F,0),MATCH(PDC!$G$1,PDC!$F$1:$G$1,0))</f>
        <v>Fabrication de produits informatiques, électroniques et optiques</v>
      </c>
      <c r="M827" t="str">
        <f t="shared" si="101"/>
        <v>CI</v>
      </c>
      <c r="N827" t="s">
        <v>233</v>
      </c>
      <c r="O827">
        <v>97</v>
      </c>
      <c r="P827">
        <v>2539</v>
      </c>
    </row>
    <row r="828" spans="10:16" x14ac:dyDescent="0.35">
      <c r="J828" t="str">
        <f t="shared" si="100"/>
        <v>8421_Fabrication d'équipements électriques</v>
      </c>
      <c r="K828" t="s">
        <v>143</v>
      </c>
      <c r="L828" t="str">
        <f>INDEX(PDC!$F$1:$G$40,MATCH(URSSAF!M828,PDC!F:F,0),MATCH(PDC!$G$1,PDC!$F$1:$G$1,0))</f>
        <v>Fabrication d'équipements électriques</v>
      </c>
      <c r="M828" t="str">
        <f t="shared" si="101"/>
        <v>CJ</v>
      </c>
      <c r="N828" t="s">
        <v>234</v>
      </c>
      <c r="O828">
        <v>116</v>
      </c>
      <c r="P828">
        <v>5154</v>
      </c>
    </row>
    <row r="829" spans="10:16" x14ac:dyDescent="0.35">
      <c r="J829" t="str">
        <f t="shared" si="100"/>
        <v>8421_Fabrication de machines et équipements n.c.a.</v>
      </c>
      <c r="K829" t="s">
        <v>143</v>
      </c>
      <c r="L829" t="str">
        <f>INDEX(PDC!$F$1:$G$40,MATCH(URSSAF!M829,PDC!F:F,0),MATCH(PDC!$G$1,PDC!$F$1:$G$1,0))</f>
        <v>Fabrication de machines et équipements n.c.a.</v>
      </c>
      <c r="M829" t="str">
        <f t="shared" si="101"/>
        <v>CK</v>
      </c>
      <c r="N829" t="s">
        <v>235</v>
      </c>
      <c r="O829">
        <v>259</v>
      </c>
      <c r="P829">
        <v>9935</v>
      </c>
    </row>
    <row r="830" spans="10:16" x14ac:dyDescent="0.35">
      <c r="J830" t="str">
        <f t="shared" si="100"/>
        <v>8421_Fabrication de matériels de transport</v>
      </c>
      <c r="K830" t="s">
        <v>143</v>
      </c>
      <c r="L830" t="str">
        <f>INDEX(PDC!$F$1:$G$40,MATCH(URSSAF!M830,PDC!F:F,0),MATCH(PDC!$G$1,PDC!$F$1:$G$1,0))</f>
        <v>Fabrication de matériels de transport</v>
      </c>
      <c r="M830" t="str">
        <f t="shared" si="101"/>
        <v>CL</v>
      </c>
      <c r="N830" t="s">
        <v>236</v>
      </c>
      <c r="O830">
        <v>93</v>
      </c>
      <c r="P830">
        <v>8326</v>
      </c>
    </row>
    <row r="831" spans="10:16" x14ac:dyDescent="0.35">
      <c r="J831" t="str">
        <f t="shared" si="100"/>
        <v>8421_Autres industries manufacturières ; réparation et installation de machines et d'équipements</v>
      </c>
      <c r="K831" t="s">
        <v>143</v>
      </c>
      <c r="L831" t="str">
        <f>INDEX(PDC!$F$1:$G$40,MATCH(URSSAF!M831,PDC!F:F,0),MATCH(PDC!$G$1,PDC!$F$1:$G$1,0))</f>
        <v>Autres industries manufacturières ; réparation et installation de machines et d'équipements</v>
      </c>
      <c r="M831" t="str">
        <f t="shared" si="101"/>
        <v>CM</v>
      </c>
      <c r="N831" t="s">
        <v>237</v>
      </c>
      <c r="O831">
        <v>925</v>
      </c>
      <c r="P831">
        <v>13131</v>
      </c>
    </row>
    <row r="832" spans="10:16" x14ac:dyDescent="0.35">
      <c r="J832" t="str">
        <f t="shared" si="100"/>
        <v>8421_Production et distribution d'électricité, de gaz, de vapeur et d'air conditionné</v>
      </c>
      <c r="K832" t="s">
        <v>143</v>
      </c>
      <c r="L832" t="str">
        <f>INDEX(PDC!$F$1:$G$40,MATCH(URSSAF!M832,PDC!F:F,0),MATCH(PDC!$G$1,PDC!$F$1:$G$1,0))</f>
        <v>Production et distribution d'électricité, de gaz, de vapeur et d'air conditionné</v>
      </c>
      <c r="M832" t="str">
        <f t="shared" si="101"/>
        <v>DZ</v>
      </c>
      <c r="N832" t="s">
        <v>238</v>
      </c>
      <c r="O832">
        <v>99</v>
      </c>
      <c r="P832">
        <v>7755</v>
      </c>
    </row>
    <row r="833" spans="10:16" x14ac:dyDescent="0.35">
      <c r="J833" t="str">
        <f t="shared" si="100"/>
        <v>8421_Production et distribution d'eau ; assainissement, gestion des déchets et dépollution</v>
      </c>
      <c r="K833" t="s">
        <v>143</v>
      </c>
      <c r="L833" t="str">
        <f>INDEX(PDC!$F$1:$G$40,MATCH(URSSAF!M833,PDC!F:F,0),MATCH(PDC!$G$1,PDC!$F$1:$G$1,0))</f>
        <v>Production et distribution d'eau ; assainissement, gestion des déchets et dépollution</v>
      </c>
      <c r="M833" t="str">
        <f t="shared" si="101"/>
        <v>EZ</v>
      </c>
      <c r="N833" t="s">
        <v>239</v>
      </c>
      <c r="O833">
        <v>248</v>
      </c>
      <c r="P833">
        <v>5062</v>
      </c>
    </row>
    <row r="834" spans="10:16" x14ac:dyDescent="0.35">
      <c r="J834" t="str">
        <f t="shared" si="100"/>
        <v xml:space="preserve">8421_Construction </v>
      </c>
      <c r="K834" t="s">
        <v>143</v>
      </c>
      <c r="L834" t="str">
        <f>INDEX(PDC!$F$1:$G$40,MATCH(URSSAF!M834,PDC!F:F,0),MATCH(PDC!$G$1,PDC!$F$1:$G$1,0))</f>
        <v xml:space="preserve">Construction </v>
      </c>
      <c r="M834" t="str">
        <f t="shared" si="101"/>
        <v>FZ</v>
      </c>
      <c r="N834" t="s">
        <v>240</v>
      </c>
      <c r="O834">
        <v>5758</v>
      </c>
      <c r="P834">
        <v>46887</v>
      </c>
    </row>
    <row r="835" spans="10:16" x14ac:dyDescent="0.35">
      <c r="J835" t="str">
        <f t="shared" ref="J835:J898" si="102">K835&amp;"_"&amp;L835</f>
        <v>8421_Commerce ; réparation d'automobiles et de motocycles</v>
      </c>
      <c r="K835" t="s">
        <v>143</v>
      </c>
      <c r="L835" t="str">
        <f>INDEX(PDC!$F$1:$G$40,MATCH(URSSAF!M835,PDC!F:F,0),MATCH(PDC!$G$1,PDC!$F$1:$G$1,0))</f>
        <v>Commerce ; réparation d'automobiles et de motocycles</v>
      </c>
      <c r="M835" t="str">
        <f t="shared" si="101"/>
        <v>GZ</v>
      </c>
      <c r="N835" t="s">
        <v>241</v>
      </c>
      <c r="O835">
        <v>12270</v>
      </c>
      <c r="P835">
        <v>102719</v>
      </c>
    </row>
    <row r="836" spans="10:16" x14ac:dyDescent="0.35">
      <c r="J836" t="str">
        <f t="shared" si="102"/>
        <v xml:space="preserve">8421_Transports et entreposage </v>
      </c>
      <c r="K836" t="s">
        <v>143</v>
      </c>
      <c r="L836" t="str">
        <f>INDEX(PDC!$F$1:$G$40,MATCH(URSSAF!M836,PDC!F:F,0),MATCH(PDC!$G$1,PDC!$F$1:$G$1,0))</f>
        <v xml:space="preserve">Transports et entreposage </v>
      </c>
      <c r="M836" t="str">
        <f t="shared" si="101"/>
        <v>HZ</v>
      </c>
      <c r="N836" t="s">
        <v>242</v>
      </c>
      <c r="O836">
        <v>1990</v>
      </c>
      <c r="P836">
        <v>52766</v>
      </c>
    </row>
    <row r="837" spans="10:16" x14ac:dyDescent="0.35">
      <c r="J837" t="str">
        <f t="shared" si="102"/>
        <v>8421_Hébergement et restauration</v>
      </c>
      <c r="K837" t="s">
        <v>143</v>
      </c>
      <c r="L837" t="str">
        <f>INDEX(PDC!$F$1:$G$40,MATCH(URSSAF!M837,PDC!F:F,0),MATCH(PDC!$G$1,PDC!$F$1:$G$1,0))</f>
        <v>Hébergement et restauration</v>
      </c>
      <c r="M837" t="str">
        <f t="shared" ref="M837:M900" si="103">LEFT(N837,2)</f>
        <v>IZ</v>
      </c>
      <c r="N837" t="s">
        <v>243</v>
      </c>
      <c r="O837">
        <v>4785</v>
      </c>
      <c r="P837">
        <v>32656</v>
      </c>
    </row>
    <row r="838" spans="10:16" x14ac:dyDescent="0.35">
      <c r="J838" t="str">
        <f t="shared" si="102"/>
        <v>8421_Edition, audiovisuel et diffusion</v>
      </c>
      <c r="K838" t="s">
        <v>143</v>
      </c>
      <c r="L838" t="str">
        <f>INDEX(PDC!$F$1:$G$40,MATCH(URSSAF!M838,PDC!F:F,0),MATCH(PDC!$G$1,PDC!$F$1:$G$1,0))</f>
        <v>Edition, audiovisuel et diffusion</v>
      </c>
      <c r="M838" t="str">
        <f t="shared" si="103"/>
        <v>JA</v>
      </c>
      <c r="N838" t="s">
        <v>244</v>
      </c>
      <c r="O838">
        <v>626</v>
      </c>
      <c r="P838">
        <v>7315</v>
      </c>
    </row>
    <row r="839" spans="10:16" x14ac:dyDescent="0.35">
      <c r="J839" t="str">
        <f t="shared" si="102"/>
        <v>8421_Télécommunications</v>
      </c>
      <c r="K839" t="s">
        <v>143</v>
      </c>
      <c r="L839" t="str">
        <f>INDEX(PDC!$F$1:$G$40,MATCH(URSSAF!M839,PDC!F:F,0),MATCH(PDC!$G$1,PDC!$F$1:$G$1,0))</f>
        <v>Télécommunications</v>
      </c>
      <c r="M839" t="str">
        <f t="shared" si="103"/>
        <v>JB</v>
      </c>
      <c r="N839" t="s">
        <v>245</v>
      </c>
      <c r="O839">
        <v>110</v>
      </c>
      <c r="P839">
        <v>6232</v>
      </c>
    </row>
    <row r="840" spans="10:16" x14ac:dyDescent="0.35">
      <c r="J840" t="str">
        <f t="shared" si="102"/>
        <v>8421_Activités informatiques et services d'information</v>
      </c>
      <c r="K840" t="s">
        <v>143</v>
      </c>
      <c r="L840" t="str">
        <f>INDEX(PDC!$F$1:$G$40,MATCH(URSSAF!M840,PDC!F:F,0),MATCH(PDC!$G$1,PDC!$F$1:$G$1,0))</f>
        <v>Activités informatiques et services d'information</v>
      </c>
      <c r="M840" t="str">
        <f t="shared" si="103"/>
        <v>JC</v>
      </c>
      <c r="N840" t="s">
        <v>246</v>
      </c>
      <c r="O840">
        <v>1352</v>
      </c>
      <c r="P840">
        <v>25688</v>
      </c>
    </row>
    <row r="841" spans="10:16" x14ac:dyDescent="0.35">
      <c r="J841" t="str">
        <f t="shared" si="102"/>
        <v>8421_Activités financières et d'assurance</v>
      </c>
      <c r="K841" t="s">
        <v>143</v>
      </c>
      <c r="L841" t="str">
        <f>INDEX(PDC!$F$1:$G$40,MATCH(URSSAF!M841,PDC!F:F,0),MATCH(PDC!$G$1,PDC!$F$1:$G$1,0))</f>
        <v>Activités financières et d'assurance</v>
      </c>
      <c r="M841" t="str">
        <f t="shared" si="103"/>
        <v>KZ</v>
      </c>
      <c r="N841" t="s">
        <v>247</v>
      </c>
      <c r="O841">
        <v>3182</v>
      </c>
      <c r="P841">
        <v>28137</v>
      </c>
    </row>
    <row r="842" spans="10:16" x14ac:dyDescent="0.35">
      <c r="J842" t="str">
        <f t="shared" si="102"/>
        <v>8421_Activités immobilières</v>
      </c>
      <c r="K842" t="s">
        <v>143</v>
      </c>
      <c r="L842" t="str">
        <f>INDEX(PDC!$F$1:$G$40,MATCH(URSSAF!M842,PDC!F:F,0),MATCH(PDC!$G$1,PDC!$F$1:$G$1,0))</f>
        <v>Activités immobilières</v>
      </c>
      <c r="M842" t="str">
        <f t="shared" si="103"/>
        <v>LZ</v>
      </c>
      <c r="N842" t="s">
        <v>248</v>
      </c>
      <c r="O842">
        <v>1638</v>
      </c>
      <c r="P842">
        <v>9962</v>
      </c>
    </row>
    <row r="843" spans="10:16" x14ac:dyDescent="0.35">
      <c r="J843" t="str">
        <f t="shared" si="102"/>
        <v>8421_Activités juridiques, comptables, de gestion, d'architecture, d'ingénierie, de contrôle et d'analyses techniques</v>
      </c>
      <c r="K843" t="s">
        <v>143</v>
      </c>
      <c r="L843" t="str">
        <f>INDEX(PDC!$F$1:$G$40,MATCH(URSSAF!M843,PDC!F:F,0),MATCH(PDC!$G$1,PDC!$F$1:$G$1,0))</f>
        <v>Activités juridiques, comptables, de gestion, d'architecture, d'ingénierie, de contrôle et d'analyses techniques</v>
      </c>
      <c r="M843" t="str">
        <f t="shared" si="103"/>
        <v>MA</v>
      </c>
      <c r="N843" t="s">
        <v>249</v>
      </c>
      <c r="O843">
        <v>5598</v>
      </c>
      <c r="P843">
        <v>52940</v>
      </c>
    </row>
    <row r="844" spans="10:16" x14ac:dyDescent="0.35">
      <c r="J844" t="str">
        <f t="shared" si="102"/>
        <v>8421_Recherche-développement scientifique</v>
      </c>
      <c r="K844" t="s">
        <v>143</v>
      </c>
      <c r="L844" t="str">
        <f>INDEX(PDC!$F$1:$G$40,MATCH(URSSAF!M844,PDC!F:F,0),MATCH(PDC!$G$1,PDC!$F$1:$G$1,0))</f>
        <v>Recherche-développement scientifique</v>
      </c>
      <c r="M844" t="str">
        <f t="shared" si="103"/>
        <v>MB</v>
      </c>
      <c r="N844" t="s">
        <v>250</v>
      </c>
      <c r="O844">
        <v>198</v>
      </c>
      <c r="P844">
        <v>4769</v>
      </c>
    </row>
    <row r="845" spans="10:16" x14ac:dyDescent="0.35">
      <c r="J845" t="str">
        <f t="shared" si="102"/>
        <v>8421_Autres activités spécialisées, scientifiques et techniques</v>
      </c>
      <c r="K845" t="s">
        <v>143</v>
      </c>
      <c r="L845" t="str">
        <f>INDEX(PDC!$F$1:$G$40,MATCH(URSSAF!M845,PDC!F:F,0),MATCH(PDC!$G$1,PDC!$F$1:$G$1,0))</f>
        <v>Autres activités spécialisées, scientifiques et techniques</v>
      </c>
      <c r="M845" t="str">
        <f t="shared" si="103"/>
        <v>MC</v>
      </c>
      <c r="N845" t="s">
        <v>251</v>
      </c>
      <c r="O845">
        <v>1034</v>
      </c>
      <c r="P845">
        <v>8366</v>
      </c>
    </row>
    <row r="846" spans="10:16" x14ac:dyDescent="0.35">
      <c r="J846" t="str">
        <f t="shared" si="102"/>
        <v>8421_Activités de services administratifs et de soutien</v>
      </c>
      <c r="K846" t="s">
        <v>143</v>
      </c>
      <c r="L846" t="str">
        <f>INDEX(PDC!$F$1:$G$40,MATCH(URSSAF!M846,PDC!F:F,0),MATCH(PDC!$G$1,PDC!$F$1:$G$1,0))</f>
        <v>Activités de services administratifs et de soutien</v>
      </c>
      <c r="M846" t="str">
        <f t="shared" si="103"/>
        <v>NZ</v>
      </c>
      <c r="N846" t="s">
        <v>252</v>
      </c>
      <c r="O846">
        <v>5619</v>
      </c>
      <c r="P846">
        <v>85258</v>
      </c>
    </row>
    <row r="847" spans="10:16" x14ac:dyDescent="0.35">
      <c r="J847" t="str">
        <f t="shared" si="102"/>
        <v>8421_Administration publique</v>
      </c>
      <c r="K847" t="s">
        <v>143</v>
      </c>
      <c r="L847" t="str">
        <f>INDEX(PDC!$F$1:$G$40,MATCH(URSSAF!M847,PDC!F:F,0),MATCH(PDC!$G$1,PDC!$F$1:$G$1,0))</f>
        <v>Administration publique</v>
      </c>
      <c r="M847" t="str">
        <f t="shared" si="103"/>
        <v>OZ</v>
      </c>
      <c r="N847" t="s">
        <v>253</v>
      </c>
      <c r="O847">
        <v>75</v>
      </c>
      <c r="P847">
        <v>7650</v>
      </c>
    </row>
    <row r="848" spans="10:16" x14ac:dyDescent="0.35">
      <c r="J848" t="str">
        <f t="shared" si="102"/>
        <v>8421_Enseignement</v>
      </c>
      <c r="K848" t="s">
        <v>143</v>
      </c>
      <c r="L848" t="str">
        <f>INDEX(PDC!$F$1:$G$40,MATCH(URSSAF!M848,PDC!F:F,0),MATCH(PDC!$G$1,PDC!$F$1:$G$1,0))</f>
        <v>Enseignement</v>
      </c>
      <c r="M848" t="str">
        <f t="shared" si="103"/>
        <v>PZ</v>
      </c>
      <c r="N848" t="s">
        <v>254</v>
      </c>
      <c r="O848">
        <v>1354</v>
      </c>
      <c r="P848">
        <v>16581</v>
      </c>
    </row>
    <row r="849" spans="10:16" x14ac:dyDescent="0.35">
      <c r="J849" t="str">
        <f t="shared" si="102"/>
        <v>8421_Activités pour la santé humaine</v>
      </c>
      <c r="K849" t="s">
        <v>143</v>
      </c>
      <c r="L849" t="str">
        <f>INDEX(PDC!$F$1:$G$40,MATCH(URSSAF!M849,PDC!F:F,0),MATCH(PDC!$G$1,PDC!$F$1:$G$1,0))</f>
        <v>Activités pour la santé humaine</v>
      </c>
      <c r="M849" t="str">
        <f t="shared" si="103"/>
        <v>QA</v>
      </c>
      <c r="N849" t="s">
        <v>255</v>
      </c>
      <c r="O849">
        <v>1974</v>
      </c>
      <c r="P849">
        <v>20933</v>
      </c>
    </row>
    <row r="850" spans="10:16" x14ac:dyDescent="0.35">
      <c r="J850" t="str">
        <f t="shared" si="102"/>
        <v>8421_Hébergement médico-social et social et action sociale sans hébergement</v>
      </c>
      <c r="K850" t="s">
        <v>143</v>
      </c>
      <c r="L850" t="str">
        <f>INDEX(PDC!$F$1:$G$40,MATCH(URSSAF!M850,PDC!F:F,0),MATCH(PDC!$G$1,PDC!$F$1:$G$1,0))</f>
        <v>Hébergement médico-social et social et action sociale sans hébergement</v>
      </c>
      <c r="M850" t="str">
        <f t="shared" si="103"/>
        <v>QB</v>
      </c>
      <c r="N850" t="s">
        <v>256</v>
      </c>
      <c r="O850">
        <v>1358</v>
      </c>
      <c r="P850">
        <v>37789</v>
      </c>
    </row>
    <row r="851" spans="10:16" x14ac:dyDescent="0.35">
      <c r="J851" t="str">
        <f t="shared" si="102"/>
        <v>8421_Arts, spectacles et activités récréatives</v>
      </c>
      <c r="K851" t="s">
        <v>143</v>
      </c>
      <c r="L851" t="str">
        <f>INDEX(PDC!$F$1:$G$40,MATCH(URSSAF!M851,PDC!F:F,0),MATCH(PDC!$G$1,PDC!$F$1:$G$1,0))</f>
        <v>Arts, spectacles et activités récréatives</v>
      </c>
      <c r="M851" t="str">
        <f t="shared" si="103"/>
        <v>RZ</v>
      </c>
      <c r="N851" t="s">
        <v>257</v>
      </c>
      <c r="O851">
        <v>2162</v>
      </c>
      <c r="P851">
        <v>9896</v>
      </c>
    </row>
    <row r="852" spans="10:16" x14ac:dyDescent="0.35">
      <c r="J852" t="str">
        <f t="shared" si="102"/>
        <v xml:space="preserve">8421_Autres activités de services </v>
      </c>
      <c r="K852" t="s">
        <v>143</v>
      </c>
      <c r="L852" t="str">
        <f>INDEX(PDC!$F$1:$G$40,MATCH(URSSAF!M852,PDC!F:F,0),MATCH(PDC!$G$1,PDC!$F$1:$G$1,0))</f>
        <v xml:space="preserve">Autres activités de services </v>
      </c>
      <c r="M852" t="str">
        <f t="shared" si="103"/>
        <v>SZ</v>
      </c>
      <c r="N852" t="s">
        <v>258</v>
      </c>
      <c r="O852">
        <v>3584</v>
      </c>
      <c r="P852">
        <v>16491</v>
      </c>
    </row>
    <row r="853" spans="10:16" x14ac:dyDescent="0.35">
      <c r="J853" t="str">
        <f t="shared" si="102"/>
        <v>8422_Tous secteurs</v>
      </c>
      <c r="K853" t="s">
        <v>147</v>
      </c>
      <c r="L853" t="str">
        <f>INDEX(PDC!$F$1:$G$40,MATCH(URSSAF!M853,PDC!F:F,0),MATCH(PDC!$G$1,PDC!$F$1:$G$1,0))</f>
        <v>Tous secteurs</v>
      </c>
      <c r="M853" t="s">
        <v>71</v>
      </c>
      <c r="N853" t="s">
        <v>71</v>
      </c>
      <c r="O853">
        <v>3046</v>
      </c>
      <c r="P853">
        <v>25646</v>
      </c>
    </row>
    <row r="854" spans="10:16" x14ac:dyDescent="0.35">
      <c r="J854" t="str">
        <f t="shared" si="102"/>
        <v xml:space="preserve">8422_Industries extractives </v>
      </c>
      <c r="K854" t="s">
        <v>147</v>
      </c>
      <c r="L854" t="str">
        <f>INDEX(PDC!$F$1:$G$40,MATCH(URSSAF!M854,PDC!F:F,0),MATCH(PDC!$G$1,PDC!$F$1:$G$1,0))</f>
        <v xml:space="preserve">Industries extractives </v>
      </c>
      <c r="M854" t="str">
        <f t="shared" si="103"/>
        <v>BZ</v>
      </c>
      <c r="N854" t="s">
        <v>225</v>
      </c>
      <c r="O854">
        <v>2</v>
      </c>
      <c r="P854">
        <v>28</v>
      </c>
    </row>
    <row r="855" spans="10:16" x14ac:dyDescent="0.35">
      <c r="J855" t="str">
        <f t="shared" si="102"/>
        <v>8422_Fabrication de denrées alimentaires, de boissons et de produits à base de tabac</v>
      </c>
      <c r="K855" t="s">
        <v>147</v>
      </c>
      <c r="L855" t="str">
        <f>INDEX(PDC!$F$1:$G$40,MATCH(URSSAF!M855,PDC!F:F,0),MATCH(PDC!$G$1,PDC!$F$1:$G$1,0))</f>
        <v>Fabrication de denrées alimentaires, de boissons et de produits à base de tabac</v>
      </c>
      <c r="M855" t="str">
        <f t="shared" si="103"/>
        <v>CA</v>
      </c>
      <c r="N855" t="s">
        <v>226</v>
      </c>
      <c r="O855">
        <v>106</v>
      </c>
      <c r="P855">
        <v>672</v>
      </c>
    </row>
    <row r="856" spans="10:16" x14ac:dyDescent="0.35">
      <c r="J856" t="str">
        <f t="shared" si="102"/>
        <v>8422_Fabrication de textiles, industries de l'habillement, industrie du cuir et de la chaussure</v>
      </c>
      <c r="K856" t="s">
        <v>147</v>
      </c>
      <c r="L856" t="str">
        <f>INDEX(PDC!$F$1:$G$40,MATCH(URSSAF!M856,PDC!F:F,0),MATCH(PDC!$G$1,PDC!$F$1:$G$1,0))</f>
        <v>Fabrication de textiles, industries de l'habillement, industrie du cuir et de la chaussure</v>
      </c>
      <c r="M856" t="str">
        <f t="shared" si="103"/>
        <v>CB</v>
      </c>
      <c r="N856" t="s">
        <v>227</v>
      </c>
      <c r="O856">
        <v>2</v>
      </c>
      <c r="P856">
        <v>6</v>
      </c>
    </row>
    <row r="857" spans="10:16" x14ac:dyDescent="0.35">
      <c r="J857" t="str">
        <f t="shared" si="102"/>
        <v xml:space="preserve">8422_Travail du bois, industries du papier et imprimerie </v>
      </c>
      <c r="K857" t="s">
        <v>147</v>
      </c>
      <c r="L857" t="str">
        <f>INDEX(PDC!$F$1:$G$40,MATCH(URSSAF!M857,PDC!F:F,0),MATCH(PDC!$G$1,PDC!$F$1:$G$1,0))</f>
        <v xml:space="preserve">Travail du bois, industries du papier et imprimerie </v>
      </c>
      <c r="M857" t="str">
        <f t="shared" si="103"/>
        <v>CC</v>
      </c>
      <c r="N857" t="s">
        <v>228</v>
      </c>
      <c r="O857">
        <v>22</v>
      </c>
      <c r="P857">
        <v>915</v>
      </c>
    </row>
    <row r="858" spans="10:16" x14ac:dyDescent="0.35">
      <c r="J858" t="str">
        <f t="shared" si="102"/>
        <v>8422_Industrie chimique</v>
      </c>
      <c r="K858" t="s">
        <v>147</v>
      </c>
      <c r="L858" t="str">
        <f>INDEX(PDC!$F$1:$G$40,MATCH(URSSAF!M858,PDC!F:F,0),MATCH(PDC!$G$1,PDC!$F$1:$G$1,0))</f>
        <v>Industrie chimique</v>
      </c>
      <c r="M858" t="str">
        <f t="shared" si="103"/>
        <v>CE</v>
      </c>
      <c r="N858" t="s">
        <v>229</v>
      </c>
      <c r="O858">
        <v>5</v>
      </c>
      <c r="P858">
        <v>17</v>
      </c>
    </row>
    <row r="859" spans="10:16" x14ac:dyDescent="0.35">
      <c r="J859" t="str">
        <f t="shared" si="102"/>
        <v>8422_Industrie pharmaceutique</v>
      </c>
      <c r="K859" t="s">
        <v>147</v>
      </c>
      <c r="L859" t="str">
        <f>INDEX(PDC!$F$1:$G$40,MATCH(URSSAF!M859,PDC!F:F,0),MATCH(PDC!$G$1,PDC!$F$1:$G$1,0))</f>
        <v>Industrie pharmaceutique</v>
      </c>
      <c r="M859" t="str">
        <f t="shared" si="103"/>
        <v>CF</v>
      </c>
      <c r="N859" t="s">
        <v>230</v>
      </c>
      <c r="O859">
        <v>1</v>
      </c>
      <c r="P859">
        <v>60</v>
      </c>
    </row>
    <row r="860" spans="10:16" x14ac:dyDescent="0.35">
      <c r="J860" t="str">
        <f t="shared" si="102"/>
        <v>8422_Fabrication de produits en caoutchouc et en plastique ainsi que d'autres produits minéraux non métalliques</v>
      </c>
      <c r="K860" t="s">
        <v>147</v>
      </c>
      <c r="L860" t="str">
        <f>INDEX(PDC!$F$1:$G$40,MATCH(URSSAF!M860,PDC!F:F,0),MATCH(PDC!$G$1,PDC!$F$1:$G$1,0))</f>
        <v>Fabrication de produits en caoutchouc et en plastique ainsi que d'autres produits minéraux non métalliques</v>
      </c>
      <c r="M860" t="str">
        <f t="shared" si="103"/>
        <v>CG</v>
      </c>
      <c r="N860" t="s">
        <v>231</v>
      </c>
      <c r="O860">
        <v>21</v>
      </c>
      <c r="P860">
        <v>651</v>
      </c>
    </row>
    <row r="861" spans="10:16" x14ac:dyDescent="0.35">
      <c r="J861" t="str">
        <f t="shared" si="102"/>
        <v>8422_Métallurgie et fabrication de produits métalliques à l'exception des machines et des équipements</v>
      </c>
      <c r="K861" t="s">
        <v>147</v>
      </c>
      <c r="L861" t="str">
        <f>INDEX(PDC!$F$1:$G$40,MATCH(URSSAF!M861,PDC!F:F,0),MATCH(PDC!$G$1,PDC!$F$1:$G$1,0))</f>
        <v>Métallurgie et fabrication de produits métalliques à l'exception des machines et des équipements</v>
      </c>
      <c r="M861" t="str">
        <f t="shared" si="103"/>
        <v>CH</v>
      </c>
      <c r="N861" t="s">
        <v>232</v>
      </c>
      <c r="O861">
        <v>27</v>
      </c>
      <c r="P861">
        <v>231</v>
      </c>
    </row>
    <row r="862" spans="10:16" x14ac:dyDescent="0.35">
      <c r="J862" t="str">
        <f t="shared" si="102"/>
        <v>8422_Fabrication de produits informatiques, électroniques et optiques</v>
      </c>
      <c r="K862" t="s">
        <v>147</v>
      </c>
      <c r="L862" t="str">
        <f>INDEX(PDC!$F$1:$G$40,MATCH(URSSAF!M862,PDC!F:F,0),MATCH(PDC!$G$1,PDC!$F$1:$G$1,0))</f>
        <v>Fabrication de produits informatiques, électroniques et optiques</v>
      </c>
      <c r="M862" t="str">
        <f t="shared" si="103"/>
        <v>CI</v>
      </c>
      <c r="N862" t="s">
        <v>233</v>
      </c>
      <c r="O862">
        <v>1</v>
      </c>
      <c r="P862">
        <v>3</v>
      </c>
    </row>
    <row r="863" spans="10:16" x14ac:dyDescent="0.35">
      <c r="J863" t="str">
        <f t="shared" si="102"/>
        <v>8422_Fabrication d'équipements électriques</v>
      </c>
      <c r="K863" t="s">
        <v>147</v>
      </c>
      <c r="L863" t="str">
        <f>INDEX(PDC!$F$1:$G$40,MATCH(URSSAF!M863,PDC!F:F,0),MATCH(PDC!$G$1,PDC!$F$1:$G$1,0))</f>
        <v>Fabrication d'équipements électriques</v>
      </c>
      <c r="M863" t="str">
        <f t="shared" si="103"/>
        <v>CJ</v>
      </c>
      <c r="N863" t="s">
        <v>234</v>
      </c>
      <c r="O863">
        <v>6</v>
      </c>
      <c r="P863">
        <v>53</v>
      </c>
    </row>
    <row r="864" spans="10:16" x14ac:dyDescent="0.35">
      <c r="J864" t="str">
        <f t="shared" si="102"/>
        <v>8422_Fabrication de machines et équipements n.c.a.</v>
      </c>
      <c r="K864" t="s">
        <v>147</v>
      </c>
      <c r="L864" t="str">
        <f>INDEX(PDC!$F$1:$G$40,MATCH(URSSAF!M864,PDC!F:F,0),MATCH(PDC!$G$1,PDC!$F$1:$G$1,0))</f>
        <v>Fabrication de machines et équipements n.c.a.</v>
      </c>
      <c r="M864" t="str">
        <f t="shared" si="103"/>
        <v>CK</v>
      </c>
      <c r="N864" t="s">
        <v>235</v>
      </c>
      <c r="O864">
        <v>10</v>
      </c>
      <c r="P864">
        <v>163</v>
      </c>
    </row>
    <row r="865" spans="10:16" x14ac:dyDescent="0.35">
      <c r="J865" t="str">
        <f t="shared" si="102"/>
        <v>8422_Fabrication de matériels de transport</v>
      </c>
      <c r="K865" t="s">
        <v>147</v>
      </c>
      <c r="L865" t="str">
        <f>INDEX(PDC!$F$1:$G$40,MATCH(URSSAF!M865,PDC!F:F,0),MATCH(PDC!$G$1,PDC!$F$1:$G$1,0))</f>
        <v>Fabrication de matériels de transport</v>
      </c>
      <c r="M865" t="str">
        <f t="shared" si="103"/>
        <v>CL</v>
      </c>
      <c r="N865" t="s">
        <v>236</v>
      </c>
      <c r="O865">
        <v>5</v>
      </c>
      <c r="P865">
        <v>18</v>
      </c>
    </row>
    <row r="866" spans="10:16" x14ac:dyDescent="0.35">
      <c r="J866" t="str">
        <f t="shared" si="102"/>
        <v>8422_Autres industries manufacturières ; réparation et installation de machines et d'équipements</v>
      </c>
      <c r="K866" t="s">
        <v>147</v>
      </c>
      <c r="L866" t="str">
        <f>INDEX(PDC!$F$1:$G$40,MATCH(URSSAF!M866,PDC!F:F,0),MATCH(PDC!$G$1,PDC!$F$1:$G$1,0))</f>
        <v>Autres industries manufacturières ; réparation et installation de machines et d'équipements</v>
      </c>
      <c r="M866" t="str">
        <f t="shared" si="103"/>
        <v>CM</v>
      </c>
      <c r="N866" t="s">
        <v>237</v>
      </c>
      <c r="O866">
        <v>35</v>
      </c>
      <c r="P866">
        <v>175</v>
      </c>
    </row>
    <row r="867" spans="10:16" x14ac:dyDescent="0.35">
      <c r="J867" t="str">
        <f t="shared" si="102"/>
        <v>8422_Production et distribution d'électricité, de gaz, de vapeur et d'air conditionné</v>
      </c>
      <c r="K867" t="s">
        <v>147</v>
      </c>
      <c r="L867" t="str">
        <f>INDEX(PDC!$F$1:$G$40,MATCH(URSSAF!M867,PDC!F:F,0),MATCH(PDC!$G$1,PDC!$F$1:$G$1,0))</f>
        <v>Production et distribution d'électricité, de gaz, de vapeur et d'air conditionné</v>
      </c>
      <c r="M867" t="str">
        <f t="shared" si="103"/>
        <v>DZ</v>
      </c>
      <c r="N867" t="s">
        <v>238</v>
      </c>
      <c r="O867">
        <v>12</v>
      </c>
      <c r="P867">
        <v>1807</v>
      </c>
    </row>
    <row r="868" spans="10:16" x14ac:dyDescent="0.35">
      <c r="J868" t="str">
        <f t="shared" si="102"/>
        <v>8422_Production et distribution d'eau ; assainissement, gestion des déchets et dépollution</v>
      </c>
      <c r="K868" t="s">
        <v>147</v>
      </c>
      <c r="L868" t="str">
        <f>INDEX(PDC!$F$1:$G$40,MATCH(URSSAF!M868,PDC!F:F,0),MATCH(PDC!$G$1,PDC!$F$1:$G$1,0))</f>
        <v>Production et distribution d'eau ; assainissement, gestion des déchets et dépollution</v>
      </c>
      <c r="M868" t="str">
        <f t="shared" si="103"/>
        <v>EZ</v>
      </c>
      <c r="N868" t="s">
        <v>239</v>
      </c>
      <c r="O868">
        <v>11</v>
      </c>
      <c r="P868">
        <v>221</v>
      </c>
    </row>
    <row r="869" spans="10:16" x14ac:dyDescent="0.35">
      <c r="J869" t="str">
        <f t="shared" si="102"/>
        <v xml:space="preserve">8422_Construction </v>
      </c>
      <c r="K869" t="s">
        <v>147</v>
      </c>
      <c r="L869" t="str">
        <f>INDEX(PDC!$F$1:$G$40,MATCH(URSSAF!M869,PDC!F:F,0),MATCH(PDC!$G$1,PDC!$F$1:$G$1,0))</f>
        <v xml:space="preserve">Construction </v>
      </c>
      <c r="M869" t="str">
        <f t="shared" si="103"/>
        <v>FZ</v>
      </c>
      <c r="N869" t="s">
        <v>240</v>
      </c>
      <c r="O869">
        <v>419</v>
      </c>
      <c r="P869">
        <v>2478</v>
      </c>
    </row>
    <row r="870" spans="10:16" x14ac:dyDescent="0.35">
      <c r="J870" t="str">
        <f t="shared" si="102"/>
        <v>8422_Commerce ; réparation d'automobiles et de motocycles</v>
      </c>
      <c r="K870" t="s">
        <v>147</v>
      </c>
      <c r="L870" t="str">
        <f>INDEX(PDC!$F$1:$G$40,MATCH(URSSAF!M870,PDC!F:F,0),MATCH(PDC!$G$1,PDC!$F$1:$G$1,0))</f>
        <v>Commerce ; réparation d'automobiles et de motocycles</v>
      </c>
      <c r="M870" t="str">
        <f t="shared" si="103"/>
        <v>GZ</v>
      </c>
      <c r="N870" t="s">
        <v>241</v>
      </c>
      <c r="O870">
        <v>768</v>
      </c>
      <c r="P870">
        <v>4807</v>
      </c>
    </row>
    <row r="871" spans="10:16" x14ac:dyDescent="0.35">
      <c r="J871" t="str">
        <f t="shared" si="102"/>
        <v xml:space="preserve">8422_Transports et entreposage </v>
      </c>
      <c r="K871" t="s">
        <v>147</v>
      </c>
      <c r="L871" t="str">
        <f>INDEX(PDC!$F$1:$G$40,MATCH(URSSAF!M871,PDC!F:F,0),MATCH(PDC!$G$1,PDC!$F$1:$G$1,0))</f>
        <v xml:space="preserve">Transports et entreposage </v>
      </c>
      <c r="M871" t="str">
        <f t="shared" si="103"/>
        <v>HZ</v>
      </c>
      <c r="N871" t="s">
        <v>242</v>
      </c>
      <c r="O871">
        <v>98</v>
      </c>
      <c r="P871">
        <v>3361</v>
      </c>
    </row>
    <row r="872" spans="10:16" x14ac:dyDescent="0.35">
      <c r="J872" t="str">
        <f t="shared" si="102"/>
        <v>8422_Hébergement et restauration</v>
      </c>
      <c r="K872" t="s">
        <v>147</v>
      </c>
      <c r="L872" t="str">
        <f>INDEX(PDC!$F$1:$G$40,MATCH(URSSAF!M872,PDC!F:F,0),MATCH(PDC!$G$1,PDC!$F$1:$G$1,0))</f>
        <v>Hébergement et restauration</v>
      </c>
      <c r="M872" t="str">
        <f t="shared" si="103"/>
        <v>IZ</v>
      </c>
      <c r="N872" t="s">
        <v>243</v>
      </c>
      <c r="O872">
        <v>286</v>
      </c>
      <c r="P872">
        <v>1536</v>
      </c>
    </row>
    <row r="873" spans="10:16" x14ac:dyDescent="0.35">
      <c r="J873" t="str">
        <f t="shared" si="102"/>
        <v>8422_Edition, audiovisuel et diffusion</v>
      </c>
      <c r="K873" t="s">
        <v>147</v>
      </c>
      <c r="L873" t="str">
        <f>INDEX(PDC!$F$1:$G$40,MATCH(URSSAF!M873,PDC!F:F,0),MATCH(PDC!$G$1,PDC!$F$1:$G$1,0))</f>
        <v>Edition, audiovisuel et diffusion</v>
      </c>
      <c r="M873" t="str">
        <f t="shared" si="103"/>
        <v>JA</v>
      </c>
      <c r="N873" t="s">
        <v>244</v>
      </c>
      <c r="O873">
        <v>26</v>
      </c>
      <c r="P873">
        <v>77</v>
      </c>
    </row>
    <row r="874" spans="10:16" x14ac:dyDescent="0.35">
      <c r="J874" t="str">
        <f t="shared" si="102"/>
        <v>8422_Télécommunications</v>
      </c>
      <c r="K874" t="s">
        <v>147</v>
      </c>
      <c r="L874" t="str">
        <f>INDEX(PDC!$F$1:$G$40,MATCH(URSSAF!M874,PDC!F:F,0),MATCH(PDC!$G$1,PDC!$F$1:$G$1,0))</f>
        <v>Télécommunications</v>
      </c>
      <c r="M874" t="str">
        <f t="shared" si="103"/>
        <v>JB</v>
      </c>
      <c r="N874" t="s">
        <v>245</v>
      </c>
      <c r="O874">
        <v>4</v>
      </c>
      <c r="P874">
        <v>149</v>
      </c>
    </row>
    <row r="875" spans="10:16" x14ac:dyDescent="0.35">
      <c r="J875" t="str">
        <f t="shared" si="102"/>
        <v>8422_Activités informatiques et services d'information</v>
      </c>
      <c r="K875" t="s">
        <v>147</v>
      </c>
      <c r="L875" t="str">
        <f>INDEX(PDC!$F$1:$G$40,MATCH(URSSAF!M875,PDC!F:F,0),MATCH(PDC!$G$1,PDC!$F$1:$G$1,0))</f>
        <v>Activités informatiques et services d'information</v>
      </c>
      <c r="M875" t="str">
        <f t="shared" si="103"/>
        <v>JC</v>
      </c>
      <c r="N875" t="s">
        <v>246</v>
      </c>
      <c r="O875">
        <v>13</v>
      </c>
      <c r="P875">
        <v>26</v>
      </c>
    </row>
    <row r="876" spans="10:16" x14ac:dyDescent="0.35">
      <c r="J876" t="str">
        <f t="shared" si="102"/>
        <v>8422_Activités financières et d'assurance</v>
      </c>
      <c r="K876" t="s">
        <v>147</v>
      </c>
      <c r="L876" t="str">
        <f>INDEX(PDC!$F$1:$G$40,MATCH(URSSAF!M876,PDC!F:F,0),MATCH(PDC!$G$1,PDC!$F$1:$G$1,0))</f>
        <v>Activités financières et d'assurance</v>
      </c>
      <c r="M876" t="str">
        <f t="shared" si="103"/>
        <v>KZ</v>
      </c>
      <c r="N876" t="s">
        <v>247</v>
      </c>
      <c r="O876">
        <v>154</v>
      </c>
      <c r="P876">
        <v>648</v>
      </c>
    </row>
    <row r="877" spans="10:16" x14ac:dyDescent="0.35">
      <c r="J877" t="str">
        <f t="shared" si="102"/>
        <v>8422_Activités immobilières</v>
      </c>
      <c r="K877" t="s">
        <v>147</v>
      </c>
      <c r="L877" t="str">
        <f>INDEX(PDC!$F$1:$G$40,MATCH(URSSAF!M877,PDC!F:F,0),MATCH(PDC!$G$1,PDC!$F$1:$G$1,0))</f>
        <v>Activités immobilières</v>
      </c>
      <c r="M877" t="str">
        <f t="shared" si="103"/>
        <v>LZ</v>
      </c>
      <c r="N877" t="s">
        <v>248</v>
      </c>
      <c r="O877">
        <v>72</v>
      </c>
      <c r="P877">
        <v>220</v>
      </c>
    </row>
    <row r="878" spans="10:16" x14ac:dyDescent="0.35">
      <c r="J878" t="str">
        <f t="shared" si="102"/>
        <v>8422_Activités juridiques, comptables, de gestion, d'architecture, d'ingénierie, de contrôle et d'analyses techniques</v>
      </c>
      <c r="K878" t="s">
        <v>147</v>
      </c>
      <c r="L878" t="str">
        <f>INDEX(PDC!$F$1:$G$40,MATCH(URSSAF!M878,PDC!F:F,0),MATCH(PDC!$G$1,PDC!$F$1:$G$1,0))</f>
        <v>Activités juridiques, comptables, de gestion, d'architecture, d'ingénierie, de contrôle et d'analyses techniques</v>
      </c>
      <c r="M878" t="str">
        <f t="shared" si="103"/>
        <v>MA</v>
      </c>
      <c r="N878" t="s">
        <v>249</v>
      </c>
      <c r="O878">
        <v>183</v>
      </c>
      <c r="P878">
        <v>921</v>
      </c>
    </row>
    <row r="879" spans="10:16" x14ac:dyDescent="0.35">
      <c r="J879" t="str">
        <f t="shared" si="102"/>
        <v>8422_Recherche-développement scientifique</v>
      </c>
      <c r="K879" t="s">
        <v>147</v>
      </c>
      <c r="L879" t="str">
        <f>INDEX(PDC!$F$1:$G$40,MATCH(URSSAF!M879,PDC!F:F,0),MATCH(PDC!$G$1,PDC!$F$1:$G$1,0))</f>
        <v>Recherche-développement scientifique</v>
      </c>
      <c r="M879" t="str">
        <f t="shared" si="103"/>
        <v>MB</v>
      </c>
      <c r="N879" t="s">
        <v>250</v>
      </c>
      <c r="O879">
        <v>1</v>
      </c>
      <c r="P879">
        <v>13</v>
      </c>
    </row>
    <row r="880" spans="10:16" x14ac:dyDescent="0.35">
      <c r="J880" t="str">
        <f t="shared" si="102"/>
        <v>8422_Autres activités spécialisées, scientifiques et techniques</v>
      </c>
      <c r="K880" t="s">
        <v>147</v>
      </c>
      <c r="L880" t="str">
        <f>INDEX(PDC!$F$1:$G$40,MATCH(URSSAF!M880,PDC!F:F,0),MATCH(PDC!$G$1,PDC!$F$1:$G$1,0))</f>
        <v>Autres activités spécialisées, scientifiques et techniques</v>
      </c>
      <c r="M880" t="str">
        <f t="shared" si="103"/>
        <v>MC</v>
      </c>
      <c r="N880" t="s">
        <v>251</v>
      </c>
      <c r="O880">
        <v>26</v>
      </c>
      <c r="P880">
        <v>408</v>
      </c>
    </row>
    <row r="881" spans="10:16" x14ac:dyDescent="0.35">
      <c r="J881" t="str">
        <f t="shared" si="102"/>
        <v>8422_Activités de services administratifs et de soutien</v>
      </c>
      <c r="K881" t="s">
        <v>147</v>
      </c>
      <c r="L881" t="str">
        <f>INDEX(PDC!$F$1:$G$40,MATCH(URSSAF!M881,PDC!F:F,0),MATCH(PDC!$G$1,PDC!$F$1:$G$1,0))</f>
        <v>Activités de services administratifs et de soutien</v>
      </c>
      <c r="M881" t="str">
        <f t="shared" si="103"/>
        <v>NZ</v>
      </c>
      <c r="N881" t="s">
        <v>252</v>
      </c>
      <c r="O881">
        <v>157</v>
      </c>
      <c r="P881">
        <v>1954</v>
      </c>
    </row>
    <row r="882" spans="10:16" x14ac:dyDescent="0.35">
      <c r="J882" t="str">
        <f t="shared" si="102"/>
        <v>8422_Administration publique</v>
      </c>
      <c r="K882" t="s">
        <v>147</v>
      </c>
      <c r="L882" t="str">
        <f>INDEX(PDC!$F$1:$G$40,MATCH(URSSAF!M882,PDC!F:F,0),MATCH(PDC!$G$1,PDC!$F$1:$G$1,0))</f>
        <v>Administration publique</v>
      </c>
      <c r="M882" t="str">
        <f t="shared" si="103"/>
        <v>OZ</v>
      </c>
      <c r="N882" t="s">
        <v>253</v>
      </c>
      <c r="O882">
        <v>7</v>
      </c>
      <c r="P882">
        <v>82</v>
      </c>
    </row>
    <row r="883" spans="10:16" x14ac:dyDescent="0.35">
      <c r="J883" t="str">
        <f t="shared" si="102"/>
        <v>8422_Enseignement</v>
      </c>
      <c r="K883" t="s">
        <v>147</v>
      </c>
      <c r="L883" t="str">
        <f>INDEX(PDC!$F$1:$G$40,MATCH(URSSAF!M883,PDC!F:F,0),MATCH(PDC!$G$1,PDC!$F$1:$G$1,0))</f>
        <v>Enseignement</v>
      </c>
      <c r="M883" t="str">
        <f t="shared" si="103"/>
        <v>PZ</v>
      </c>
      <c r="N883" t="s">
        <v>254</v>
      </c>
      <c r="O883">
        <v>50</v>
      </c>
      <c r="P883">
        <v>230</v>
      </c>
    </row>
    <row r="884" spans="10:16" x14ac:dyDescent="0.35">
      <c r="J884" t="str">
        <f t="shared" si="102"/>
        <v>8422_Activités pour la santé humaine</v>
      </c>
      <c r="K884" t="s">
        <v>147</v>
      </c>
      <c r="L884" t="str">
        <f>INDEX(PDC!$F$1:$G$40,MATCH(URSSAF!M884,PDC!F:F,0),MATCH(PDC!$G$1,PDC!$F$1:$G$1,0))</f>
        <v>Activités pour la santé humaine</v>
      </c>
      <c r="M884" t="str">
        <f t="shared" si="103"/>
        <v>QA</v>
      </c>
      <c r="N884" t="s">
        <v>255</v>
      </c>
      <c r="O884">
        <v>107</v>
      </c>
      <c r="P884">
        <v>787</v>
      </c>
    </row>
    <row r="885" spans="10:16" x14ac:dyDescent="0.35">
      <c r="J885" t="str">
        <f t="shared" si="102"/>
        <v>8422_Hébergement médico-social et social et action sociale sans hébergement</v>
      </c>
      <c r="K885" t="s">
        <v>147</v>
      </c>
      <c r="L885" t="str">
        <f>INDEX(PDC!$F$1:$G$40,MATCH(URSSAF!M885,PDC!F:F,0),MATCH(PDC!$G$1,PDC!$F$1:$G$1,0))</f>
        <v>Hébergement médico-social et social et action sociale sans hébergement</v>
      </c>
      <c r="M885" t="str">
        <f t="shared" si="103"/>
        <v>QB</v>
      </c>
      <c r="N885" t="s">
        <v>256</v>
      </c>
      <c r="O885">
        <v>82</v>
      </c>
      <c r="P885">
        <v>2040</v>
      </c>
    </row>
    <row r="886" spans="10:16" x14ac:dyDescent="0.35">
      <c r="J886" t="str">
        <f t="shared" si="102"/>
        <v>8422_Arts, spectacles et activités récréatives</v>
      </c>
      <c r="K886" t="s">
        <v>147</v>
      </c>
      <c r="L886" t="str">
        <f>INDEX(PDC!$F$1:$G$40,MATCH(URSSAF!M886,PDC!F:F,0),MATCH(PDC!$G$1,PDC!$F$1:$G$1,0))</f>
        <v>Arts, spectacles et activités récréatives</v>
      </c>
      <c r="M886" t="str">
        <f t="shared" si="103"/>
        <v>RZ</v>
      </c>
      <c r="N886" t="s">
        <v>257</v>
      </c>
      <c r="O886">
        <v>139</v>
      </c>
      <c r="P886">
        <v>279</v>
      </c>
    </row>
    <row r="887" spans="10:16" x14ac:dyDescent="0.35">
      <c r="J887" t="str">
        <f t="shared" si="102"/>
        <v xml:space="preserve">8422_Autres activités de services </v>
      </c>
      <c r="K887" t="s">
        <v>147</v>
      </c>
      <c r="L887" t="str">
        <f>INDEX(PDC!$F$1:$G$40,MATCH(URSSAF!M887,PDC!F:F,0),MATCH(PDC!$G$1,PDC!$F$1:$G$1,0))</f>
        <v xml:space="preserve">Autres activités de services </v>
      </c>
      <c r="M887" t="str">
        <f t="shared" si="103"/>
        <v>SZ</v>
      </c>
      <c r="N887" t="s">
        <v>258</v>
      </c>
      <c r="O887">
        <v>188</v>
      </c>
      <c r="P887">
        <v>610</v>
      </c>
    </row>
    <row r="888" spans="10:16" x14ac:dyDescent="0.35">
      <c r="J888" t="str">
        <f t="shared" si="102"/>
        <v>8423_Tous secteurs</v>
      </c>
      <c r="K888" t="s">
        <v>149</v>
      </c>
      <c r="L888" t="str">
        <f>INDEX(PDC!$F$1:$G$40,MATCH(URSSAF!M888,PDC!F:F,0),MATCH(PDC!$G$1,PDC!$F$1:$G$1,0))</f>
        <v>Tous secteurs</v>
      </c>
      <c r="M888" t="s">
        <v>71</v>
      </c>
      <c r="N888" t="s">
        <v>71</v>
      </c>
      <c r="O888">
        <v>2702</v>
      </c>
      <c r="P888">
        <v>24940</v>
      </c>
    </row>
    <row r="889" spans="10:16" x14ac:dyDescent="0.35">
      <c r="J889" t="str">
        <f t="shared" si="102"/>
        <v xml:space="preserve">8423_Industries extractives </v>
      </c>
      <c r="K889" t="s">
        <v>149</v>
      </c>
      <c r="L889" t="str">
        <f>INDEX(PDC!$F$1:$G$40,MATCH(URSSAF!M889,PDC!F:F,0),MATCH(PDC!$G$1,PDC!$F$1:$G$1,0))</f>
        <v xml:space="preserve">Industries extractives </v>
      </c>
      <c r="M889" t="str">
        <f t="shared" si="103"/>
        <v>BZ</v>
      </c>
      <c r="N889" t="s">
        <v>225</v>
      </c>
      <c r="O889">
        <v>6</v>
      </c>
      <c r="P889">
        <v>31</v>
      </c>
    </row>
    <row r="890" spans="10:16" x14ac:dyDescent="0.35">
      <c r="J890" t="str">
        <f t="shared" si="102"/>
        <v>8423_Fabrication de denrées alimentaires, de boissons et de produits à base de tabac</v>
      </c>
      <c r="K890" t="s">
        <v>149</v>
      </c>
      <c r="L890" t="str">
        <f>INDEX(PDC!$F$1:$G$40,MATCH(URSSAF!M890,PDC!F:F,0),MATCH(PDC!$G$1,PDC!$F$1:$G$1,0))</f>
        <v>Fabrication de denrées alimentaires, de boissons et de produits à base de tabac</v>
      </c>
      <c r="M890" t="str">
        <f t="shared" si="103"/>
        <v>CA</v>
      </c>
      <c r="N890" t="s">
        <v>226</v>
      </c>
      <c r="O890">
        <v>99</v>
      </c>
      <c r="P890">
        <v>1180</v>
      </c>
    </row>
    <row r="891" spans="10:16" x14ac:dyDescent="0.35">
      <c r="J891" t="str">
        <f t="shared" si="102"/>
        <v>8423_Fabrication de textiles, industries de l'habillement, industrie du cuir et de la chaussure</v>
      </c>
      <c r="K891" t="s">
        <v>149</v>
      </c>
      <c r="L891" t="str">
        <f>INDEX(PDC!$F$1:$G$40,MATCH(URSSAF!M891,PDC!F:F,0),MATCH(PDC!$G$1,PDC!$F$1:$G$1,0))</f>
        <v>Fabrication de textiles, industries de l'habillement, industrie du cuir et de la chaussure</v>
      </c>
      <c r="M891" t="str">
        <f t="shared" si="103"/>
        <v>CB</v>
      </c>
      <c r="N891" t="s">
        <v>227</v>
      </c>
      <c r="O891">
        <v>4</v>
      </c>
      <c r="P891">
        <v>29</v>
      </c>
    </row>
    <row r="892" spans="10:16" x14ac:dyDescent="0.35">
      <c r="J892" t="str">
        <f t="shared" si="102"/>
        <v xml:space="preserve">8423_Travail du bois, industries du papier et imprimerie </v>
      </c>
      <c r="K892" t="s">
        <v>149</v>
      </c>
      <c r="L892" t="str">
        <f>INDEX(PDC!$F$1:$G$40,MATCH(URSSAF!M892,PDC!F:F,0),MATCH(PDC!$G$1,PDC!$F$1:$G$1,0))</f>
        <v xml:space="preserve">Travail du bois, industries du papier et imprimerie </v>
      </c>
      <c r="M892" t="str">
        <f t="shared" si="103"/>
        <v>CC</v>
      </c>
      <c r="N892" t="s">
        <v>228</v>
      </c>
      <c r="O892">
        <v>11</v>
      </c>
      <c r="P892">
        <v>203</v>
      </c>
    </row>
    <row r="893" spans="10:16" x14ac:dyDescent="0.35">
      <c r="J893" t="str">
        <f t="shared" si="102"/>
        <v>8423_Industrie chimique</v>
      </c>
      <c r="K893" t="s">
        <v>149</v>
      </c>
      <c r="L893" t="str">
        <f>INDEX(PDC!$F$1:$G$40,MATCH(URSSAF!M893,PDC!F:F,0),MATCH(PDC!$G$1,PDC!$F$1:$G$1,0))</f>
        <v>Industrie chimique</v>
      </c>
      <c r="M893" t="str">
        <f t="shared" si="103"/>
        <v>CE</v>
      </c>
      <c r="N893" t="s">
        <v>229</v>
      </c>
      <c r="O893">
        <v>4</v>
      </c>
      <c r="P893">
        <v>446</v>
      </c>
    </row>
    <row r="894" spans="10:16" x14ac:dyDescent="0.35">
      <c r="J894" t="str">
        <f t="shared" si="102"/>
        <v>8423_Industrie pharmaceutique</v>
      </c>
      <c r="K894" t="s">
        <v>149</v>
      </c>
      <c r="L894" t="str">
        <f>INDEX(PDC!$F$1:$G$40,MATCH(URSSAF!M894,PDC!F:F,0),MATCH(PDC!$G$1,PDC!$F$1:$G$1,0))</f>
        <v>Industrie pharmaceutique</v>
      </c>
      <c r="M894" t="str">
        <f t="shared" si="103"/>
        <v>CF</v>
      </c>
      <c r="N894" t="s">
        <v>230</v>
      </c>
      <c r="O894">
        <v>3</v>
      </c>
      <c r="P894">
        <v>166</v>
      </c>
    </row>
    <row r="895" spans="10:16" x14ac:dyDescent="0.35">
      <c r="J895" t="str">
        <f t="shared" si="102"/>
        <v>8423_Fabrication de produits en caoutchouc et en plastique ainsi que d'autres produits minéraux non métalliques</v>
      </c>
      <c r="K895" t="s">
        <v>149</v>
      </c>
      <c r="L895" t="str">
        <f>INDEX(PDC!$F$1:$G$40,MATCH(URSSAF!M895,PDC!F:F,0),MATCH(PDC!$G$1,PDC!$F$1:$G$1,0))</f>
        <v>Fabrication de produits en caoutchouc et en plastique ainsi que d'autres produits minéraux non métalliques</v>
      </c>
      <c r="M895" t="str">
        <f t="shared" si="103"/>
        <v>CG</v>
      </c>
      <c r="N895" t="s">
        <v>231</v>
      </c>
      <c r="O895">
        <v>26</v>
      </c>
      <c r="P895">
        <v>1530</v>
      </c>
    </row>
    <row r="896" spans="10:16" x14ac:dyDescent="0.35">
      <c r="J896" t="str">
        <f t="shared" si="102"/>
        <v>8423_Métallurgie et fabrication de produits métalliques à l'exception des machines et des équipements</v>
      </c>
      <c r="K896" t="s">
        <v>149</v>
      </c>
      <c r="L896" t="str">
        <f>INDEX(PDC!$F$1:$G$40,MATCH(URSSAF!M896,PDC!F:F,0),MATCH(PDC!$G$1,PDC!$F$1:$G$1,0))</f>
        <v>Métallurgie et fabrication de produits métalliques à l'exception des machines et des équipements</v>
      </c>
      <c r="M896" t="str">
        <f t="shared" si="103"/>
        <v>CH</v>
      </c>
      <c r="N896" t="s">
        <v>232</v>
      </c>
      <c r="O896">
        <v>45</v>
      </c>
      <c r="P896">
        <v>1695</v>
      </c>
    </row>
    <row r="897" spans="10:16" x14ac:dyDescent="0.35">
      <c r="J897" t="str">
        <f t="shared" si="102"/>
        <v>8423_Fabrication de produits informatiques, électroniques et optiques</v>
      </c>
      <c r="K897" t="s">
        <v>149</v>
      </c>
      <c r="L897" t="str">
        <f>INDEX(PDC!$F$1:$G$40,MATCH(URSSAF!M897,PDC!F:F,0),MATCH(PDC!$G$1,PDC!$F$1:$G$1,0))</f>
        <v>Fabrication de produits informatiques, électroniques et optiques</v>
      </c>
      <c r="M897" t="str">
        <f t="shared" si="103"/>
        <v>CI</v>
      </c>
      <c r="N897" t="s">
        <v>233</v>
      </c>
      <c r="O897">
        <v>5</v>
      </c>
      <c r="P897">
        <v>1245</v>
      </c>
    </row>
    <row r="898" spans="10:16" x14ac:dyDescent="0.35">
      <c r="J898" t="str">
        <f t="shared" si="102"/>
        <v>8423_Fabrication d'équipements électriques</v>
      </c>
      <c r="K898" t="s">
        <v>149</v>
      </c>
      <c r="L898" t="str">
        <f>INDEX(PDC!$F$1:$G$40,MATCH(URSSAF!M898,PDC!F:F,0),MATCH(PDC!$G$1,PDC!$F$1:$G$1,0))</f>
        <v>Fabrication d'équipements électriques</v>
      </c>
      <c r="M898" t="str">
        <f t="shared" si="103"/>
        <v>CJ</v>
      </c>
      <c r="N898" t="s">
        <v>234</v>
      </c>
      <c r="O898">
        <v>5</v>
      </c>
      <c r="P898">
        <v>39</v>
      </c>
    </row>
    <row r="899" spans="10:16" x14ac:dyDescent="0.35">
      <c r="J899" t="str">
        <f t="shared" ref="J899:J962" si="104">K899&amp;"_"&amp;L899</f>
        <v>8423_Fabrication de machines et équipements n.c.a.</v>
      </c>
      <c r="K899" t="s">
        <v>149</v>
      </c>
      <c r="L899" t="str">
        <f>INDEX(PDC!$F$1:$G$40,MATCH(URSSAF!M899,PDC!F:F,0),MATCH(PDC!$G$1,PDC!$F$1:$G$1,0))</f>
        <v>Fabrication de machines et équipements n.c.a.</v>
      </c>
      <c r="M899" t="str">
        <f t="shared" si="103"/>
        <v>CK</v>
      </c>
      <c r="N899" t="s">
        <v>235</v>
      </c>
      <c r="O899">
        <v>9</v>
      </c>
      <c r="P899">
        <v>126</v>
      </c>
    </row>
    <row r="900" spans="10:16" x14ac:dyDescent="0.35">
      <c r="J900" t="str">
        <f t="shared" si="104"/>
        <v>8423_Fabrication de matériels de transport</v>
      </c>
      <c r="K900" t="s">
        <v>149</v>
      </c>
      <c r="L900" t="str">
        <f>INDEX(PDC!$F$1:$G$40,MATCH(URSSAF!M900,PDC!F:F,0),MATCH(PDC!$G$1,PDC!$F$1:$G$1,0))</f>
        <v>Fabrication de matériels de transport</v>
      </c>
      <c r="M900" t="str">
        <f t="shared" si="103"/>
        <v>CL</v>
      </c>
      <c r="N900" t="s">
        <v>236</v>
      </c>
      <c r="O900">
        <v>3</v>
      </c>
      <c r="P900">
        <v>69</v>
      </c>
    </row>
    <row r="901" spans="10:16" x14ac:dyDescent="0.35">
      <c r="J901" t="str">
        <f t="shared" si="104"/>
        <v>8423_Autres industries manufacturières ; réparation et installation de machines et d'équipements</v>
      </c>
      <c r="K901" t="s">
        <v>149</v>
      </c>
      <c r="L901" t="str">
        <f>INDEX(PDC!$F$1:$G$40,MATCH(URSSAF!M901,PDC!F:F,0),MATCH(PDC!$G$1,PDC!$F$1:$G$1,0))</f>
        <v>Autres industries manufacturières ; réparation et installation de machines et d'équipements</v>
      </c>
      <c r="M901" t="str">
        <f t="shared" ref="M901:M964" si="105">LEFT(N901,2)</f>
        <v>CM</v>
      </c>
      <c r="N901" t="s">
        <v>237</v>
      </c>
      <c r="O901">
        <v>34</v>
      </c>
      <c r="P901">
        <v>262</v>
      </c>
    </row>
    <row r="902" spans="10:16" x14ac:dyDescent="0.35">
      <c r="J902" t="str">
        <f t="shared" si="104"/>
        <v>8423_Production et distribution d'électricité, de gaz, de vapeur et d'air conditionné</v>
      </c>
      <c r="K902" t="s">
        <v>149</v>
      </c>
      <c r="L902" t="str">
        <f>INDEX(PDC!$F$1:$G$40,MATCH(URSSAF!M902,PDC!F:F,0),MATCH(PDC!$G$1,PDC!$F$1:$G$1,0))</f>
        <v>Production et distribution d'électricité, de gaz, de vapeur et d'air conditionné</v>
      </c>
      <c r="M902" t="str">
        <f t="shared" si="105"/>
        <v>DZ</v>
      </c>
      <c r="N902" t="s">
        <v>238</v>
      </c>
      <c r="O902">
        <v>14</v>
      </c>
      <c r="P902">
        <v>228</v>
      </c>
    </row>
    <row r="903" spans="10:16" x14ac:dyDescent="0.35">
      <c r="J903" t="str">
        <f t="shared" si="104"/>
        <v>8423_Production et distribution d'eau ; assainissement, gestion des déchets et dépollution</v>
      </c>
      <c r="K903" t="s">
        <v>149</v>
      </c>
      <c r="L903" t="str">
        <f>INDEX(PDC!$F$1:$G$40,MATCH(URSSAF!M903,PDC!F:F,0),MATCH(PDC!$G$1,PDC!$F$1:$G$1,0))</f>
        <v>Production et distribution d'eau ; assainissement, gestion des déchets et dépollution</v>
      </c>
      <c r="M903" t="str">
        <f t="shared" si="105"/>
        <v>EZ</v>
      </c>
      <c r="N903" t="s">
        <v>239</v>
      </c>
      <c r="O903">
        <v>14</v>
      </c>
      <c r="P903">
        <v>262</v>
      </c>
    </row>
    <row r="904" spans="10:16" x14ac:dyDescent="0.35">
      <c r="J904" t="str">
        <f t="shared" si="104"/>
        <v xml:space="preserve">8423_Construction </v>
      </c>
      <c r="K904" t="s">
        <v>149</v>
      </c>
      <c r="L904" t="str">
        <f>INDEX(PDC!$F$1:$G$40,MATCH(URSSAF!M904,PDC!F:F,0),MATCH(PDC!$G$1,PDC!$F$1:$G$1,0))</f>
        <v xml:space="preserve">Construction </v>
      </c>
      <c r="M904" t="str">
        <f t="shared" si="105"/>
        <v>FZ</v>
      </c>
      <c r="N904" t="s">
        <v>240</v>
      </c>
      <c r="O904">
        <v>305</v>
      </c>
      <c r="P904">
        <v>1788</v>
      </c>
    </row>
    <row r="905" spans="10:16" x14ac:dyDescent="0.35">
      <c r="J905" t="str">
        <f t="shared" si="104"/>
        <v>8423_Commerce ; réparation d'automobiles et de motocycles</v>
      </c>
      <c r="K905" t="s">
        <v>149</v>
      </c>
      <c r="L905" t="str">
        <f>INDEX(PDC!$F$1:$G$40,MATCH(URSSAF!M905,PDC!F:F,0),MATCH(PDC!$G$1,PDC!$F$1:$G$1,0))</f>
        <v>Commerce ; réparation d'automobiles et de motocycles</v>
      </c>
      <c r="M905" t="str">
        <f t="shared" si="105"/>
        <v>GZ</v>
      </c>
      <c r="N905" t="s">
        <v>241</v>
      </c>
      <c r="O905">
        <v>678</v>
      </c>
      <c r="P905">
        <v>4504</v>
      </c>
    </row>
    <row r="906" spans="10:16" x14ac:dyDescent="0.35">
      <c r="J906" t="str">
        <f t="shared" si="104"/>
        <v xml:space="preserve">8423_Transports et entreposage </v>
      </c>
      <c r="K906" t="s">
        <v>149</v>
      </c>
      <c r="L906" t="str">
        <f>INDEX(PDC!$F$1:$G$40,MATCH(URSSAF!M906,PDC!F:F,0),MATCH(PDC!$G$1,PDC!$F$1:$G$1,0))</f>
        <v xml:space="preserve">Transports et entreposage </v>
      </c>
      <c r="M906" t="str">
        <f t="shared" si="105"/>
        <v>HZ</v>
      </c>
      <c r="N906" t="s">
        <v>242</v>
      </c>
      <c r="O906">
        <v>78</v>
      </c>
      <c r="P906">
        <v>1107</v>
      </c>
    </row>
    <row r="907" spans="10:16" x14ac:dyDescent="0.35">
      <c r="J907" t="str">
        <f t="shared" si="104"/>
        <v>8423_Hébergement et restauration</v>
      </c>
      <c r="K907" t="s">
        <v>149</v>
      </c>
      <c r="L907" t="str">
        <f>INDEX(PDC!$F$1:$G$40,MATCH(URSSAF!M907,PDC!F:F,0),MATCH(PDC!$G$1,PDC!$F$1:$G$1,0))</f>
        <v>Hébergement et restauration</v>
      </c>
      <c r="M907" t="str">
        <f t="shared" si="105"/>
        <v>IZ</v>
      </c>
      <c r="N907" t="s">
        <v>243</v>
      </c>
      <c r="O907">
        <v>235</v>
      </c>
      <c r="P907">
        <v>1142</v>
      </c>
    </row>
    <row r="908" spans="10:16" x14ac:dyDescent="0.35">
      <c r="J908" t="str">
        <f t="shared" si="104"/>
        <v>8423_Edition, audiovisuel et diffusion</v>
      </c>
      <c r="K908" t="s">
        <v>149</v>
      </c>
      <c r="L908" t="str">
        <f>INDEX(PDC!$F$1:$G$40,MATCH(URSSAF!M908,PDC!F:F,0),MATCH(PDC!$G$1,PDC!$F$1:$G$1,0))</f>
        <v>Edition, audiovisuel et diffusion</v>
      </c>
      <c r="M908" t="str">
        <f t="shared" si="105"/>
        <v>JA</v>
      </c>
      <c r="N908" t="s">
        <v>244</v>
      </c>
      <c r="O908">
        <v>6</v>
      </c>
      <c r="P908">
        <v>39</v>
      </c>
    </row>
    <row r="909" spans="10:16" x14ac:dyDescent="0.35">
      <c r="J909" t="str">
        <f t="shared" si="104"/>
        <v>8423_Télécommunications</v>
      </c>
      <c r="K909" t="s">
        <v>149</v>
      </c>
      <c r="L909" t="str">
        <f>INDEX(PDC!$F$1:$G$40,MATCH(URSSAF!M909,PDC!F:F,0),MATCH(PDC!$G$1,PDC!$F$1:$G$1,0))</f>
        <v>Télécommunications</v>
      </c>
      <c r="M909" t="str">
        <f t="shared" si="105"/>
        <v>JB</v>
      </c>
      <c r="N909" t="s">
        <v>245</v>
      </c>
      <c r="O909">
        <v>3</v>
      </c>
      <c r="P909">
        <v>48</v>
      </c>
    </row>
    <row r="910" spans="10:16" x14ac:dyDescent="0.35">
      <c r="J910" t="str">
        <f t="shared" si="104"/>
        <v>8423_Activités informatiques et services d'information</v>
      </c>
      <c r="K910" t="s">
        <v>149</v>
      </c>
      <c r="L910" t="str">
        <f>INDEX(PDC!$F$1:$G$40,MATCH(URSSAF!M910,PDC!F:F,0),MATCH(PDC!$G$1,PDC!$F$1:$G$1,0))</f>
        <v>Activités informatiques et services d'information</v>
      </c>
      <c r="M910" t="str">
        <f t="shared" si="105"/>
        <v>JC</v>
      </c>
      <c r="N910" t="s">
        <v>246</v>
      </c>
      <c r="O910">
        <v>5</v>
      </c>
      <c r="P910">
        <v>11</v>
      </c>
    </row>
    <row r="911" spans="10:16" x14ac:dyDescent="0.35">
      <c r="J911" t="str">
        <f t="shared" si="104"/>
        <v>8423_Activités financières et d'assurance</v>
      </c>
      <c r="K911" t="s">
        <v>149</v>
      </c>
      <c r="L911" t="str">
        <f>INDEX(PDC!$F$1:$G$40,MATCH(URSSAF!M911,PDC!F:F,0),MATCH(PDC!$G$1,PDC!$F$1:$G$1,0))</f>
        <v>Activités financières et d'assurance</v>
      </c>
      <c r="M911" t="str">
        <f t="shared" si="105"/>
        <v>KZ</v>
      </c>
      <c r="N911" t="s">
        <v>247</v>
      </c>
      <c r="O911">
        <v>135</v>
      </c>
      <c r="P911">
        <v>594</v>
      </c>
    </row>
    <row r="912" spans="10:16" x14ac:dyDescent="0.35">
      <c r="J912" t="str">
        <f t="shared" si="104"/>
        <v>8423_Activités immobilières</v>
      </c>
      <c r="K912" t="s">
        <v>149</v>
      </c>
      <c r="L912" t="str">
        <f>INDEX(PDC!$F$1:$G$40,MATCH(URSSAF!M912,PDC!F:F,0),MATCH(PDC!$G$1,PDC!$F$1:$G$1,0))</f>
        <v>Activités immobilières</v>
      </c>
      <c r="M912" t="str">
        <f t="shared" si="105"/>
        <v>LZ</v>
      </c>
      <c r="N912" t="s">
        <v>248</v>
      </c>
      <c r="O912">
        <v>47</v>
      </c>
      <c r="P912">
        <v>262</v>
      </c>
    </row>
    <row r="913" spans="10:16" x14ac:dyDescent="0.35">
      <c r="J913" t="str">
        <f t="shared" si="104"/>
        <v>8423_Activités juridiques, comptables, de gestion, d'architecture, d'ingénierie, de contrôle et d'analyses techniques</v>
      </c>
      <c r="K913" t="s">
        <v>149</v>
      </c>
      <c r="L913" t="str">
        <f>INDEX(PDC!$F$1:$G$40,MATCH(URSSAF!M913,PDC!F:F,0),MATCH(PDC!$G$1,PDC!$F$1:$G$1,0))</f>
        <v>Activités juridiques, comptables, de gestion, d'architecture, d'ingénierie, de contrôle et d'analyses techniques</v>
      </c>
      <c r="M913" t="str">
        <f t="shared" si="105"/>
        <v>MA</v>
      </c>
      <c r="N913" t="s">
        <v>249</v>
      </c>
      <c r="O913">
        <v>123</v>
      </c>
      <c r="P913">
        <v>549</v>
      </c>
    </row>
    <row r="914" spans="10:16" x14ac:dyDescent="0.35">
      <c r="J914" t="str">
        <f t="shared" si="104"/>
        <v>8423_Recherche-développement scientifique</v>
      </c>
      <c r="K914" t="s">
        <v>149</v>
      </c>
      <c r="L914" t="str">
        <f>INDEX(PDC!$F$1:$G$40,MATCH(URSSAF!M914,PDC!F:F,0),MATCH(PDC!$G$1,PDC!$F$1:$G$1,0))</f>
        <v>Recherche-développement scientifique</v>
      </c>
      <c r="M914" t="str">
        <f t="shared" si="105"/>
        <v>MB</v>
      </c>
      <c r="N914" t="s">
        <v>250</v>
      </c>
      <c r="O914">
        <v>3</v>
      </c>
      <c r="P914">
        <v>51</v>
      </c>
    </row>
    <row r="915" spans="10:16" x14ac:dyDescent="0.35">
      <c r="J915" t="str">
        <f t="shared" si="104"/>
        <v>8423_Autres activités spécialisées, scientifiques et techniques</v>
      </c>
      <c r="K915" t="s">
        <v>149</v>
      </c>
      <c r="L915" t="str">
        <f>INDEX(PDC!$F$1:$G$40,MATCH(URSSAF!M915,PDC!F:F,0),MATCH(PDC!$G$1,PDC!$F$1:$G$1,0))</f>
        <v>Autres activités spécialisées, scientifiques et techniques</v>
      </c>
      <c r="M915" t="str">
        <f t="shared" si="105"/>
        <v>MC</v>
      </c>
      <c r="N915" t="s">
        <v>251</v>
      </c>
      <c r="O915">
        <v>34</v>
      </c>
      <c r="P915">
        <v>199</v>
      </c>
    </row>
    <row r="916" spans="10:16" x14ac:dyDescent="0.35">
      <c r="J916" t="str">
        <f t="shared" si="104"/>
        <v>8423_Activités de services administratifs et de soutien</v>
      </c>
      <c r="K916" t="s">
        <v>149</v>
      </c>
      <c r="L916" t="str">
        <f>INDEX(PDC!$F$1:$G$40,MATCH(URSSAF!M916,PDC!F:F,0),MATCH(PDC!$G$1,PDC!$F$1:$G$1,0))</f>
        <v>Activités de services administratifs et de soutien</v>
      </c>
      <c r="M916" t="str">
        <f t="shared" si="105"/>
        <v>NZ</v>
      </c>
      <c r="N916" t="s">
        <v>252</v>
      </c>
      <c r="O916">
        <v>212</v>
      </c>
      <c r="P916">
        <v>2386</v>
      </c>
    </row>
    <row r="917" spans="10:16" x14ac:dyDescent="0.35">
      <c r="J917" t="str">
        <f t="shared" si="104"/>
        <v>8423_Administration publique</v>
      </c>
      <c r="K917" t="s">
        <v>149</v>
      </c>
      <c r="L917" t="str">
        <f>INDEX(PDC!$F$1:$G$40,MATCH(URSSAF!M917,PDC!F:F,0),MATCH(PDC!$G$1,PDC!$F$1:$G$1,0))</f>
        <v>Administration publique</v>
      </c>
      <c r="M917" t="str">
        <f t="shared" si="105"/>
        <v>OZ</v>
      </c>
      <c r="N917" t="s">
        <v>253</v>
      </c>
      <c r="O917">
        <v>7</v>
      </c>
      <c r="P917">
        <v>121</v>
      </c>
    </row>
    <row r="918" spans="10:16" x14ac:dyDescent="0.35">
      <c r="J918" t="str">
        <f t="shared" si="104"/>
        <v>8423_Enseignement</v>
      </c>
      <c r="K918" t="s">
        <v>149</v>
      </c>
      <c r="L918" t="str">
        <f>INDEX(PDC!$F$1:$G$40,MATCH(URSSAF!M918,PDC!F:F,0),MATCH(PDC!$G$1,PDC!$F$1:$G$1,0))</f>
        <v>Enseignement</v>
      </c>
      <c r="M918" t="str">
        <f t="shared" si="105"/>
        <v>PZ</v>
      </c>
      <c r="N918" t="s">
        <v>254</v>
      </c>
      <c r="O918">
        <v>50</v>
      </c>
      <c r="P918">
        <v>284</v>
      </c>
    </row>
    <row r="919" spans="10:16" x14ac:dyDescent="0.35">
      <c r="J919" t="str">
        <f t="shared" si="104"/>
        <v>8423_Activités pour la santé humaine</v>
      </c>
      <c r="K919" t="s">
        <v>149</v>
      </c>
      <c r="L919" t="str">
        <f>INDEX(PDC!$F$1:$G$40,MATCH(URSSAF!M919,PDC!F:F,0),MATCH(PDC!$G$1,PDC!$F$1:$G$1,0))</f>
        <v>Activités pour la santé humaine</v>
      </c>
      <c r="M919" t="str">
        <f t="shared" si="105"/>
        <v>QA</v>
      </c>
      <c r="N919" t="s">
        <v>255</v>
      </c>
      <c r="O919">
        <v>143</v>
      </c>
      <c r="P919">
        <v>1006</v>
      </c>
    </row>
    <row r="920" spans="10:16" x14ac:dyDescent="0.35">
      <c r="J920" t="str">
        <f t="shared" si="104"/>
        <v>8423_Hébergement médico-social et social et action sociale sans hébergement</v>
      </c>
      <c r="K920" t="s">
        <v>149</v>
      </c>
      <c r="L920" t="str">
        <f>INDEX(PDC!$F$1:$G$40,MATCH(URSSAF!M920,PDC!F:F,0),MATCH(PDC!$G$1,PDC!$F$1:$G$1,0))</f>
        <v>Hébergement médico-social et social et action sociale sans hébergement</v>
      </c>
      <c r="M920" t="str">
        <f t="shared" si="105"/>
        <v>QB</v>
      </c>
      <c r="N920" t="s">
        <v>256</v>
      </c>
      <c r="O920">
        <v>79</v>
      </c>
      <c r="P920">
        <v>2150</v>
      </c>
    </row>
    <row r="921" spans="10:16" x14ac:dyDescent="0.35">
      <c r="J921" t="str">
        <f t="shared" si="104"/>
        <v>8423_Arts, spectacles et activités récréatives</v>
      </c>
      <c r="K921" t="s">
        <v>149</v>
      </c>
      <c r="L921" t="str">
        <f>INDEX(PDC!$F$1:$G$40,MATCH(URSSAF!M921,PDC!F:F,0),MATCH(PDC!$G$1,PDC!$F$1:$G$1,0))</f>
        <v>Arts, spectacles et activités récréatives</v>
      </c>
      <c r="M921" t="str">
        <f t="shared" si="105"/>
        <v>RZ</v>
      </c>
      <c r="N921" t="s">
        <v>257</v>
      </c>
      <c r="O921">
        <v>88</v>
      </c>
      <c r="P921">
        <v>413</v>
      </c>
    </row>
    <row r="922" spans="10:16" x14ac:dyDescent="0.35">
      <c r="J922" t="str">
        <f t="shared" si="104"/>
        <v xml:space="preserve">8423_Autres activités de services </v>
      </c>
      <c r="K922" t="s">
        <v>149</v>
      </c>
      <c r="L922" t="str">
        <f>INDEX(PDC!$F$1:$G$40,MATCH(URSSAF!M922,PDC!F:F,0),MATCH(PDC!$G$1,PDC!$F$1:$G$1,0))</f>
        <v xml:space="preserve">Autres activités de services </v>
      </c>
      <c r="M922" t="str">
        <f t="shared" si="105"/>
        <v>SZ</v>
      </c>
      <c r="N922" t="s">
        <v>258</v>
      </c>
      <c r="O922">
        <v>189</v>
      </c>
      <c r="P922">
        <v>775</v>
      </c>
    </row>
    <row r="923" spans="10:16" x14ac:dyDescent="0.35">
      <c r="J923" t="str">
        <f t="shared" si="104"/>
        <v>8424_Tous secteurs</v>
      </c>
      <c r="K923" t="s">
        <v>151</v>
      </c>
      <c r="L923" t="str">
        <f>INDEX(PDC!$F$1:$G$40,MATCH(URSSAF!M923,PDC!F:F,0),MATCH(PDC!$G$1,PDC!$F$1:$G$1,0))</f>
        <v>Tous secteurs</v>
      </c>
      <c r="M923" t="s">
        <v>71</v>
      </c>
      <c r="N923" t="s">
        <v>71</v>
      </c>
      <c r="O923">
        <v>2250</v>
      </c>
      <c r="P923">
        <v>19696</v>
      </c>
    </row>
    <row r="924" spans="10:16" x14ac:dyDescent="0.35">
      <c r="J924" t="str">
        <f t="shared" si="104"/>
        <v xml:space="preserve">8424_Industries extractives </v>
      </c>
      <c r="K924" t="s">
        <v>151</v>
      </c>
      <c r="L924" t="str">
        <f>INDEX(PDC!$F$1:$G$40,MATCH(URSSAF!M924,PDC!F:F,0),MATCH(PDC!$G$1,PDC!$F$1:$G$1,0))</f>
        <v xml:space="preserve">Industries extractives </v>
      </c>
      <c r="M924" t="str">
        <f t="shared" si="105"/>
        <v>BZ</v>
      </c>
      <c r="N924" t="s">
        <v>225</v>
      </c>
      <c r="O924">
        <v>10</v>
      </c>
      <c r="P924">
        <v>72</v>
      </c>
    </row>
    <row r="925" spans="10:16" x14ac:dyDescent="0.35">
      <c r="J925" t="str">
        <f t="shared" si="104"/>
        <v>8424_Fabrication de denrées alimentaires, de boissons et de produits à base de tabac</v>
      </c>
      <c r="K925" t="s">
        <v>151</v>
      </c>
      <c r="L925" t="str">
        <f>INDEX(PDC!$F$1:$G$40,MATCH(URSSAF!M925,PDC!F:F,0),MATCH(PDC!$G$1,PDC!$F$1:$G$1,0))</f>
        <v>Fabrication de denrées alimentaires, de boissons et de produits à base de tabac</v>
      </c>
      <c r="M925" t="str">
        <f t="shared" si="105"/>
        <v>CA</v>
      </c>
      <c r="N925" t="s">
        <v>226</v>
      </c>
      <c r="O925">
        <v>89</v>
      </c>
      <c r="P925">
        <v>636</v>
      </c>
    </row>
    <row r="926" spans="10:16" x14ac:dyDescent="0.35">
      <c r="J926" t="str">
        <f t="shared" si="104"/>
        <v>8424_Fabrication de textiles, industries de l'habillement, industrie du cuir et de la chaussure</v>
      </c>
      <c r="K926" t="s">
        <v>151</v>
      </c>
      <c r="L926" t="str">
        <f>INDEX(PDC!$F$1:$G$40,MATCH(URSSAF!M926,PDC!F:F,0),MATCH(PDC!$G$1,PDC!$F$1:$G$1,0))</f>
        <v>Fabrication de textiles, industries de l'habillement, industrie du cuir et de la chaussure</v>
      </c>
      <c r="M926" t="str">
        <f t="shared" si="105"/>
        <v>CB</v>
      </c>
      <c r="N926" t="s">
        <v>227</v>
      </c>
      <c r="O926">
        <v>3</v>
      </c>
      <c r="P926">
        <v>7</v>
      </c>
    </row>
    <row r="927" spans="10:16" x14ac:dyDescent="0.35">
      <c r="J927" t="str">
        <f t="shared" si="104"/>
        <v xml:space="preserve">8424_Travail du bois, industries du papier et imprimerie </v>
      </c>
      <c r="K927" t="s">
        <v>151</v>
      </c>
      <c r="L927" t="str">
        <f>INDEX(PDC!$F$1:$G$40,MATCH(URSSAF!M927,PDC!F:F,0),MATCH(PDC!$G$1,PDC!$F$1:$G$1,0))</f>
        <v xml:space="preserve">Travail du bois, industries du papier et imprimerie </v>
      </c>
      <c r="M927" t="str">
        <f t="shared" si="105"/>
        <v>CC</v>
      </c>
      <c r="N927" t="s">
        <v>228</v>
      </c>
      <c r="O927">
        <v>18</v>
      </c>
      <c r="P927">
        <v>101</v>
      </c>
    </row>
    <row r="928" spans="10:16" x14ac:dyDescent="0.35">
      <c r="J928" t="str">
        <f t="shared" si="104"/>
        <v>8424_Industrie chimique</v>
      </c>
      <c r="K928" t="s">
        <v>151</v>
      </c>
      <c r="L928" t="str">
        <f>INDEX(PDC!$F$1:$G$40,MATCH(URSSAF!M928,PDC!F:F,0),MATCH(PDC!$G$1,PDC!$F$1:$G$1,0))</f>
        <v>Industrie chimique</v>
      </c>
      <c r="M928" t="str">
        <f t="shared" si="105"/>
        <v>CE</v>
      </c>
      <c r="N928" t="s">
        <v>229</v>
      </c>
      <c r="O928">
        <v>3</v>
      </c>
      <c r="P928">
        <v>15</v>
      </c>
    </row>
    <row r="929" spans="10:16" x14ac:dyDescent="0.35">
      <c r="J929" t="str">
        <f t="shared" si="104"/>
        <v>8424_Industrie pharmaceutique</v>
      </c>
      <c r="K929" t="s">
        <v>151</v>
      </c>
      <c r="L929" t="str">
        <f>INDEX(PDC!$F$1:$G$40,MATCH(URSSAF!M929,PDC!F:F,0),MATCH(PDC!$G$1,PDC!$F$1:$G$1,0))</f>
        <v>Industrie pharmaceutique</v>
      </c>
      <c r="M929" t="str">
        <f t="shared" si="105"/>
        <v>CF</v>
      </c>
      <c r="N929" t="s">
        <v>230</v>
      </c>
    </row>
    <row r="930" spans="10:16" x14ac:dyDescent="0.35">
      <c r="J930" t="str">
        <f t="shared" si="104"/>
        <v>8424_Fabrication de produits en caoutchouc et en plastique ainsi que d'autres produits minéraux non métalliques</v>
      </c>
      <c r="K930" t="s">
        <v>151</v>
      </c>
      <c r="L930" t="str">
        <f>INDEX(PDC!$F$1:$G$40,MATCH(URSSAF!M930,PDC!F:F,0),MATCH(PDC!$G$1,PDC!$F$1:$G$1,0))</f>
        <v>Fabrication de produits en caoutchouc et en plastique ainsi que d'autres produits minéraux non métalliques</v>
      </c>
      <c r="M930" t="str">
        <f t="shared" si="105"/>
        <v>CG</v>
      </c>
      <c r="N930" t="s">
        <v>231</v>
      </c>
      <c r="O930">
        <v>13</v>
      </c>
      <c r="P930">
        <v>272</v>
      </c>
    </row>
    <row r="931" spans="10:16" x14ac:dyDescent="0.35">
      <c r="J931" t="str">
        <f t="shared" si="104"/>
        <v>8424_Métallurgie et fabrication de produits métalliques à l'exception des machines et des équipements</v>
      </c>
      <c r="K931" t="s">
        <v>151</v>
      </c>
      <c r="L931" t="str">
        <f>INDEX(PDC!$F$1:$G$40,MATCH(URSSAF!M931,PDC!F:F,0),MATCH(PDC!$G$1,PDC!$F$1:$G$1,0))</f>
        <v>Métallurgie et fabrication de produits métalliques à l'exception des machines et des équipements</v>
      </c>
      <c r="M931" t="str">
        <f t="shared" si="105"/>
        <v>CH</v>
      </c>
      <c r="N931" t="s">
        <v>232</v>
      </c>
      <c r="O931">
        <v>32</v>
      </c>
      <c r="P931">
        <v>936</v>
      </c>
    </row>
    <row r="932" spans="10:16" x14ac:dyDescent="0.35">
      <c r="J932" t="str">
        <f t="shared" si="104"/>
        <v>8424_Fabrication de produits informatiques, électroniques et optiques</v>
      </c>
      <c r="K932" t="s">
        <v>151</v>
      </c>
      <c r="L932" t="str">
        <f>INDEX(PDC!$F$1:$G$40,MATCH(URSSAF!M932,PDC!F:F,0),MATCH(PDC!$G$1,PDC!$F$1:$G$1,0))</f>
        <v>Fabrication de produits informatiques, électroniques et optiques</v>
      </c>
      <c r="M932" t="str">
        <f t="shared" si="105"/>
        <v>CI</v>
      </c>
      <c r="N932" t="s">
        <v>233</v>
      </c>
      <c r="O932">
        <v>1</v>
      </c>
      <c r="P932">
        <v>2</v>
      </c>
    </row>
    <row r="933" spans="10:16" x14ac:dyDescent="0.35">
      <c r="J933" t="str">
        <f t="shared" si="104"/>
        <v>8424_Fabrication d'équipements électriques</v>
      </c>
      <c r="K933" t="s">
        <v>151</v>
      </c>
      <c r="L933" t="str">
        <f>INDEX(PDC!$F$1:$G$40,MATCH(URSSAF!M933,PDC!F:F,0),MATCH(PDC!$G$1,PDC!$F$1:$G$1,0))</f>
        <v>Fabrication d'équipements électriques</v>
      </c>
      <c r="M933" t="str">
        <f t="shared" si="105"/>
        <v>CJ</v>
      </c>
      <c r="N933" t="s">
        <v>234</v>
      </c>
    </row>
    <row r="934" spans="10:16" x14ac:dyDescent="0.35">
      <c r="J934" t="str">
        <f t="shared" si="104"/>
        <v>8424_Fabrication de machines et équipements n.c.a.</v>
      </c>
      <c r="K934" t="s">
        <v>151</v>
      </c>
      <c r="L934" t="str">
        <f>INDEX(PDC!$F$1:$G$40,MATCH(URSSAF!M934,PDC!F:F,0),MATCH(PDC!$G$1,PDC!$F$1:$G$1,0))</f>
        <v>Fabrication de machines et équipements n.c.a.</v>
      </c>
      <c r="M934" t="str">
        <f t="shared" si="105"/>
        <v>CK</v>
      </c>
      <c r="N934" t="s">
        <v>235</v>
      </c>
      <c r="O934">
        <v>6</v>
      </c>
      <c r="P934">
        <v>403</v>
      </c>
    </row>
    <row r="935" spans="10:16" x14ac:dyDescent="0.35">
      <c r="J935" t="str">
        <f t="shared" si="104"/>
        <v>8424_Fabrication de matériels de transport</v>
      </c>
      <c r="K935" t="s">
        <v>151</v>
      </c>
      <c r="L935" t="str">
        <f>INDEX(PDC!$F$1:$G$40,MATCH(URSSAF!M935,PDC!F:F,0),MATCH(PDC!$G$1,PDC!$F$1:$G$1,0))</f>
        <v>Fabrication de matériels de transport</v>
      </c>
      <c r="M935" t="str">
        <f t="shared" si="105"/>
        <v>CL</v>
      </c>
      <c r="N935" t="s">
        <v>236</v>
      </c>
      <c r="O935">
        <v>1</v>
      </c>
      <c r="P935">
        <v>268</v>
      </c>
    </row>
    <row r="936" spans="10:16" x14ac:dyDescent="0.35">
      <c r="J936" t="str">
        <f t="shared" si="104"/>
        <v>8424_Autres industries manufacturières ; réparation et installation de machines et d'équipements</v>
      </c>
      <c r="K936" t="s">
        <v>151</v>
      </c>
      <c r="L936" t="str">
        <f>INDEX(PDC!$F$1:$G$40,MATCH(URSSAF!M936,PDC!F:F,0),MATCH(PDC!$G$1,PDC!$F$1:$G$1,0))</f>
        <v>Autres industries manufacturières ; réparation et installation de machines et d'équipements</v>
      </c>
      <c r="M936" t="str">
        <f t="shared" si="105"/>
        <v>CM</v>
      </c>
      <c r="N936" t="s">
        <v>237</v>
      </c>
      <c r="O936">
        <v>37</v>
      </c>
      <c r="P936">
        <v>663</v>
      </c>
    </row>
    <row r="937" spans="10:16" x14ac:dyDescent="0.35">
      <c r="J937" t="str">
        <f t="shared" si="104"/>
        <v>8424_Production et distribution d'électricité, de gaz, de vapeur et d'air conditionné</v>
      </c>
      <c r="K937" t="s">
        <v>151</v>
      </c>
      <c r="L937" t="str">
        <f>INDEX(PDC!$F$1:$G$40,MATCH(URSSAF!M937,PDC!F:F,0),MATCH(PDC!$G$1,PDC!$F$1:$G$1,0))</f>
        <v>Production et distribution d'électricité, de gaz, de vapeur et d'air conditionné</v>
      </c>
      <c r="M937" t="str">
        <f t="shared" si="105"/>
        <v>DZ</v>
      </c>
      <c r="N937" t="s">
        <v>238</v>
      </c>
      <c r="O937">
        <v>10</v>
      </c>
      <c r="P937">
        <v>126</v>
      </c>
    </row>
    <row r="938" spans="10:16" x14ac:dyDescent="0.35">
      <c r="J938" t="str">
        <f t="shared" si="104"/>
        <v>8424_Production et distribution d'eau ; assainissement, gestion des déchets et dépollution</v>
      </c>
      <c r="K938" t="s">
        <v>151</v>
      </c>
      <c r="L938" t="str">
        <f>INDEX(PDC!$F$1:$G$40,MATCH(URSSAF!M938,PDC!F:F,0),MATCH(PDC!$G$1,PDC!$F$1:$G$1,0))</f>
        <v>Production et distribution d'eau ; assainissement, gestion des déchets et dépollution</v>
      </c>
      <c r="M938" t="str">
        <f t="shared" si="105"/>
        <v>EZ</v>
      </c>
      <c r="N938" t="s">
        <v>239</v>
      </c>
      <c r="O938">
        <v>4</v>
      </c>
      <c r="P938">
        <v>46</v>
      </c>
    </row>
    <row r="939" spans="10:16" x14ac:dyDescent="0.35">
      <c r="J939" t="str">
        <f t="shared" si="104"/>
        <v xml:space="preserve">8424_Construction </v>
      </c>
      <c r="K939" t="s">
        <v>151</v>
      </c>
      <c r="L939" t="str">
        <f>INDEX(PDC!$F$1:$G$40,MATCH(URSSAF!M939,PDC!F:F,0),MATCH(PDC!$G$1,PDC!$F$1:$G$1,0))</f>
        <v xml:space="preserve">Construction </v>
      </c>
      <c r="M939" t="str">
        <f t="shared" si="105"/>
        <v>FZ</v>
      </c>
      <c r="N939" t="s">
        <v>240</v>
      </c>
      <c r="O939">
        <v>296</v>
      </c>
      <c r="P939">
        <v>1849</v>
      </c>
    </row>
    <row r="940" spans="10:16" x14ac:dyDescent="0.35">
      <c r="J940" t="str">
        <f t="shared" si="104"/>
        <v>8424_Commerce ; réparation d'automobiles et de motocycles</v>
      </c>
      <c r="K940" t="s">
        <v>151</v>
      </c>
      <c r="L940" t="str">
        <f>INDEX(PDC!$F$1:$G$40,MATCH(URSSAF!M940,PDC!F:F,0),MATCH(PDC!$G$1,PDC!$F$1:$G$1,0))</f>
        <v>Commerce ; réparation d'automobiles et de motocycles</v>
      </c>
      <c r="M940" t="str">
        <f t="shared" si="105"/>
        <v>GZ</v>
      </c>
      <c r="N940" t="s">
        <v>241</v>
      </c>
      <c r="O940">
        <v>527</v>
      </c>
      <c r="P940">
        <v>3882</v>
      </c>
    </row>
    <row r="941" spans="10:16" x14ac:dyDescent="0.35">
      <c r="J941" t="str">
        <f t="shared" si="104"/>
        <v xml:space="preserve">8424_Transports et entreposage </v>
      </c>
      <c r="K941" t="s">
        <v>151</v>
      </c>
      <c r="L941" t="str">
        <f>INDEX(PDC!$F$1:$G$40,MATCH(URSSAF!M941,PDC!F:F,0),MATCH(PDC!$G$1,PDC!$F$1:$G$1,0))</f>
        <v xml:space="preserve">Transports et entreposage </v>
      </c>
      <c r="M941" t="str">
        <f t="shared" si="105"/>
        <v>HZ</v>
      </c>
      <c r="N941" t="s">
        <v>242</v>
      </c>
      <c r="O941">
        <v>64</v>
      </c>
      <c r="P941">
        <v>1561</v>
      </c>
    </row>
    <row r="942" spans="10:16" x14ac:dyDescent="0.35">
      <c r="J942" t="str">
        <f t="shared" si="104"/>
        <v>8424_Hébergement et restauration</v>
      </c>
      <c r="K942" t="s">
        <v>151</v>
      </c>
      <c r="L942" t="str">
        <f>INDEX(PDC!$F$1:$G$40,MATCH(URSSAF!M942,PDC!F:F,0),MATCH(PDC!$G$1,PDC!$F$1:$G$1,0))</f>
        <v>Hébergement et restauration</v>
      </c>
      <c r="M942" t="str">
        <f t="shared" si="105"/>
        <v>IZ</v>
      </c>
      <c r="N942" t="s">
        <v>243</v>
      </c>
      <c r="O942">
        <v>191</v>
      </c>
      <c r="P942">
        <v>844</v>
      </c>
    </row>
    <row r="943" spans="10:16" x14ac:dyDescent="0.35">
      <c r="J943" t="str">
        <f t="shared" si="104"/>
        <v>8424_Edition, audiovisuel et diffusion</v>
      </c>
      <c r="K943" t="s">
        <v>151</v>
      </c>
      <c r="L943" t="str">
        <f>INDEX(PDC!$F$1:$G$40,MATCH(URSSAF!M943,PDC!F:F,0),MATCH(PDC!$G$1,PDC!$F$1:$G$1,0))</f>
        <v>Edition, audiovisuel et diffusion</v>
      </c>
      <c r="M943" t="str">
        <f t="shared" si="105"/>
        <v>JA</v>
      </c>
      <c r="N943" t="s">
        <v>244</v>
      </c>
      <c r="O943">
        <v>15</v>
      </c>
      <c r="P943">
        <v>47</v>
      </c>
    </row>
    <row r="944" spans="10:16" x14ac:dyDescent="0.35">
      <c r="J944" t="str">
        <f t="shared" si="104"/>
        <v>8424_Télécommunications</v>
      </c>
      <c r="K944" t="s">
        <v>151</v>
      </c>
      <c r="L944" t="str">
        <f>INDEX(PDC!$F$1:$G$40,MATCH(URSSAF!M944,PDC!F:F,0),MATCH(PDC!$G$1,PDC!$F$1:$G$1,0))</f>
        <v>Télécommunications</v>
      </c>
      <c r="M944" t="str">
        <f t="shared" si="105"/>
        <v>JB</v>
      </c>
      <c r="N944" t="s">
        <v>245</v>
      </c>
      <c r="O944">
        <v>3</v>
      </c>
      <c r="P944">
        <v>93</v>
      </c>
    </row>
    <row r="945" spans="10:16" x14ac:dyDescent="0.35">
      <c r="J945" t="str">
        <f t="shared" si="104"/>
        <v>8424_Activités informatiques et services d'information</v>
      </c>
      <c r="K945" t="s">
        <v>151</v>
      </c>
      <c r="L945" t="str">
        <f>INDEX(PDC!$F$1:$G$40,MATCH(URSSAF!M945,PDC!F:F,0),MATCH(PDC!$G$1,PDC!$F$1:$G$1,0))</f>
        <v>Activités informatiques et services d'information</v>
      </c>
      <c r="M945" t="str">
        <f t="shared" si="105"/>
        <v>JC</v>
      </c>
      <c r="N945" t="s">
        <v>246</v>
      </c>
      <c r="O945">
        <v>2</v>
      </c>
      <c r="P945">
        <v>2</v>
      </c>
    </row>
    <row r="946" spans="10:16" x14ac:dyDescent="0.35">
      <c r="J946" t="str">
        <f t="shared" si="104"/>
        <v>8424_Activités financières et d'assurance</v>
      </c>
      <c r="K946" t="s">
        <v>151</v>
      </c>
      <c r="L946" t="str">
        <f>INDEX(PDC!$F$1:$G$40,MATCH(URSSAF!M946,PDC!F:F,0),MATCH(PDC!$G$1,PDC!$F$1:$G$1,0))</f>
        <v>Activités financières et d'assurance</v>
      </c>
      <c r="M946" t="str">
        <f t="shared" si="105"/>
        <v>KZ</v>
      </c>
      <c r="N946" t="s">
        <v>247</v>
      </c>
      <c r="O946">
        <v>107</v>
      </c>
      <c r="P946">
        <v>629</v>
      </c>
    </row>
    <row r="947" spans="10:16" x14ac:dyDescent="0.35">
      <c r="J947" t="str">
        <f t="shared" si="104"/>
        <v>8424_Activités immobilières</v>
      </c>
      <c r="K947" t="s">
        <v>151</v>
      </c>
      <c r="L947" t="str">
        <f>INDEX(PDC!$F$1:$G$40,MATCH(URSSAF!M947,PDC!F:F,0),MATCH(PDC!$G$1,PDC!$F$1:$G$1,0))</f>
        <v>Activités immobilières</v>
      </c>
      <c r="M947" t="str">
        <f t="shared" si="105"/>
        <v>LZ</v>
      </c>
      <c r="N947" t="s">
        <v>248</v>
      </c>
      <c r="O947">
        <v>43</v>
      </c>
      <c r="P947">
        <v>304</v>
      </c>
    </row>
    <row r="948" spans="10:16" x14ac:dyDescent="0.35">
      <c r="J948" t="str">
        <f t="shared" si="104"/>
        <v>8424_Activités juridiques, comptables, de gestion, d'architecture, d'ingénierie, de contrôle et d'analyses techniques</v>
      </c>
      <c r="K948" t="s">
        <v>151</v>
      </c>
      <c r="L948" t="str">
        <f>INDEX(PDC!$F$1:$G$40,MATCH(URSSAF!M948,PDC!F:F,0),MATCH(PDC!$G$1,PDC!$F$1:$G$1,0))</f>
        <v>Activités juridiques, comptables, de gestion, d'architecture, d'ingénierie, de contrôle et d'analyses techniques</v>
      </c>
      <c r="M948" t="str">
        <f t="shared" si="105"/>
        <v>MA</v>
      </c>
      <c r="N948" t="s">
        <v>249</v>
      </c>
      <c r="O948">
        <v>105</v>
      </c>
      <c r="P948">
        <v>536</v>
      </c>
    </row>
    <row r="949" spans="10:16" x14ac:dyDescent="0.35">
      <c r="J949" t="str">
        <f t="shared" si="104"/>
        <v>8424_Autres activités spécialisées, scientifiques et techniques</v>
      </c>
      <c r="K949" t="s">
        <v>151</v>
      </c>
      <c r="L949" t="str">
        <f>INDEX(PDC!$F$1:$G$40,MATCH(URSSAF!M949,PDC!F:F,0),MATCH(PDC!$G$1,PDC!$F$1:$G$1,0))</f>
        <v>Autres activités spécialisées, scientifiques et techniques</v>
      </c>
      <c r="M949" t="str">
        <f t="shared" si="105"/>
        <v>MC</v>
      </c>
      <c r="N949" t="s">
        <v>251</v>
      </c>
      <c r="O949">
        <v>31</v>
      </c>
      <c r="P949">
        <v>115</v>
      </c>
    </row>
    <row r="950" spans="10:16" x14ac:dyDescent="0.35">
      <c r="J950" t="str">
        <f t="shared" si="104"/>
        <v>8424_Activités de services administratifs et de soutien</v>
      </c>
      <c r="K950" t="s">
        <v>151</v>
      </c>
      <c r="L950" t="str">
        <f>INDEX(PDC!$F$1:$G$40,MATCH(URSSAF!M950,PDC!F:F,0),MATCH(PDC!$G$1,PDC!$F$1:$G$1,0))</f>
        <v>Activités de services administratifs et de soutien</v>
      </c>
      <c r="M950" t="str">
        <f t="shared" si="105"/>
        <v>NZ</v>
      </c>
      <c r="N950" t="s">
        <v>252</v>
      </c>
      <c r="O950">
        <v>107</v>
      </c>
      <c r="P950">
        <v>1631</v>
      </c>
    </row>
    <row r="951" spans="10:16" x14ac:dyDescent="0.35">
      <c r="J951" t="str">
        <f t="shared" si="104"/>
        <v>8424_Administration publique</v>
      </c>
      <c r="K951" t="s">
        <v>151</v>
      </c>
      <c r="L951" t="str">
        <f>INDEX(PDC!$F$1:$G$40,MATCH(URSSAF!M951,PDC!F:F,0),MATCH(PDC!$G$1,PDC!$F$1:$G$1,0))</f>
        <v>Administration publique</v>
      </c>
      <c r="M951" t="str">
        <f t="shared" si="105"/>
        <v>OZ</v>
      </c>
      <c r="N951" t="s">
        <v>253</v>
      </c>
      <c r="O951">
        <v>14</v>
      </c>
      <c r="P951">
        <v>468</v>
      </c>
    </row>
    <row r="952" spans="10:16" x14ac:dyDescent="0.35">
      <c r="J952" t="str">
        <f t="shared" si="104"/>
        <v>8424_Enseignement</v>
      </c>
      <c r="K952" t="s">
        <v>151</v>
      </c>
      <c r="L952" t="str">
        <f>INDEX(PDC!$F$1:$G$40,MATCH(URSSAF!M952,PDC!F:F,0),MATCH(PDC!$G$1,PDC!$F$1:$G$1,0))</f>
        <v>Enseignement</v>
      </c>
      <c r="M952" t="str">
        <f t="shared" si="105"/>
        <v>PZ</v>
      </c>
      <c r="N952" t="s">
        <v>254</v>
      </c>
      <c r="O952">
        <v>37</v>
      </c>
      <c r="P952">
        <v>281</v>
      </c>
    </row>
    <row r="953" spans="10:16" x14ac:dyDescent="0.35">
      <c r="J953" t="str">
        <f t="shared" si="104"/>
        <v>8424_Activités pour la santé humaine</v>
      </c>
      <c r="K953" t="s">
        <v>151</v>
      </c>
      <c r="L953" t="str">
        <f>INDEX(PDC!$F$1:$G$40,MATCH(URSSAF!M953,PDC!F:F,0),MATCH(PDC!$G$1,PDC!$F$1:$G$1,0))</f>
        <v>Activités pour la santé humaine</v>
      </c>
      <c r="M953" t="str">
        <f t="shared" si="105"/>
        <v>QA</v>
      </c>
      <c r="N953" t="s">
        <v>255</v>
      </c>
      <c r="O953">
        <v>136</v>
      </c>
      <c r="P953">
        <v>518</v>
      </c>
    </row>
    <row r="954" spans="10:16" x14ac:dyDescent="0.35">
      <c r="J954" t="str">
        <f t="shared" si="104"/>
        <v>8424_Hébergement médico-social et social et action sociale sans hébergement</v>
      </c>
      <c r="K954" t="s">
        <v>151</v>
      </c>
      <c r="L954" t="str">
        <f>INDEX(PDC!$F$1:$G$40,MATCH(URSSAF!M954,PDC!F:F,0),MATCH(PDC!$G$1,PDC!$F$1:$G$1,0))</f>
        <v>Hébergement médico-social et social et action sociale sans hébergement</v>
      </c>
      <c r="M954" t="str">
        <f t="shared" si="105"/>
        <v>QB</v>
      </c>
      <c r="N954" t="s">
        <v>256</v>
      </c>
      <c r="O954">
        <v>91</v>
      </c>
      <c r="P954">
        <v>2336</v>
      </c>
    </row>
    <row r="955" spans="10:16" x14ac:dyDescent="0.35">
      <c r="J955" t="str">
        <f t="shared" si="104"/>
        <v>8424_Arts, spectacles et activités récréatives</v>
      </c>
      <c r="K955" t="s">
        <v>151</v>
      </c>
      <c r="L955" t="str">
        <f>INDEX(PDC!$F$1:$G$40,MATCH(URSSAF!M955,PDC!F:F,0),MATCH(PDC!$G$1,PDC!$F$1:$G$1,0))</f>
        <v>Arts, spectacles et activités récréatives</v>
      </c>
      <c r="M955" t="str">
        <f t="shared" si="105"/>
        <v>RZ</v>
      </c>
      <c r="N955" t="s">
        <v>257</v>
      </c>
      <c r="O955">
        <v>80</v>
      </c>
      <c r="P955">
        <v>286</v>
      </c>
    </row>
    <row r="956" spans="10:16" x14ac:dyDescent="0.35">
      <c r="J956" t="str">
        <f t="shared" si="104"/>
        <v xml:space="preserve">8424_Autres activités de services </v>
      </c>
      <c r="K956" t="s">
        <v>151</v>
      </c>
      <c r="L956" t="str">
        <f>INDEX(PDC!$F$1:$G$40,MATCH(URSSAF!M956,PDC!F:F,0),MATCH(PDC!$G$1,PDC!$F$1:$G$1,0))</f>
        <v xml:space="preserve">Autres activités de services </v>
      </c>
      <c r="M956" t="str">
        <f t="shared" si="105"/>
        <v>SZ</v>
      </c>
      <c r="N956" t="s">
        <v>258</v>
      </c>
      <c r="O956">
        <v>174</v>
      </c>
      <c r="P956">
        <v>767</v>
      </c>
    </row>
    <row r="957" spans="10:16" x14ac:dyDescent="0.35">
      <c r="J957" t="str">
        <f t="shared" si="104"/>
        <v>8425_Tous secteurs</v>
      </c>
      <c r="K957" t="s">
        <v>153</v>
      </c>
      <c r="L957" t="str">
        <f>INDEX(PDC!$F$1:$G$40,MATCH(URSSAF!M957,PDC!F:F,0),MATCH(PDC!$G$1,PDC!$F$1:$G$1,0))</f>
        <v>Tous secteurs</v>
      </c>
      <c r="M957" t="s">
        <v>71</v>
      </c>
      <c r="N957" t="s">
        <v>71</v>
      </c>
      <c r="O957">
        <v>1832</v>
      </c>
      <c r="P957">
        <v>19446</v>
      </c>
    </row>
    <row r="958" spans="10:16" x14ac:dyDescent="0.35">
      <c r="J958" t="str">
        <f t="shared" si="104"/>
        <v xml:space="preserve">8425_Industries extractives </v>
      </c>
      <c r="K958" t="s">
        <v>153</v>
      </c>
      <c r="L958" t="str">
        <f>INDEX(PDC!$F$1:$G$40,MATCH(URSSAF!M958,PDC!F:F,0),MATCH(PDC!$G$1,PDC!$F$1:$G$1,0))</f>
        <v xml:space="preserve">Industries extractives </v>
      </c>
      <c r="M958" t="str">
        <f t="shared" si="105"/>
        <v>BZ</v>
      </c>
      <c r="N958" t="s">
        <v>225</v>
      </c>
      <c r="O958">
        <v>1</v>
      </c>
      <c r="P958">
        <v>11</v>
      </c>
    </row>
    <row r="959" spans="10:16" x14ac:dyDescent="0.35">
      <c r="J959" t="str">
        <f t="shared" si="104"/>
        <v>8425_Fabrication de denrées alimentaires, de boissons et de produits à base de tabac</v>
      </c>
      <c r="K959" t="s">
        <v>153</v>
      </c>
      <c r="L959" t="str">
        <f>INDEX(PDC!$F$1:$G$40,MATCH(URSSAF!M959,PDC!F:F,0),MATCH(PDC!$G$1,PDC!$F$1:$G$1,0))</f>
        <v>Fabrication de denrées alimentaires, de boissons et de produits à base de tabac</v>
      </c>
      <c r="M959" t="str">
        <f t="shared" si="105"/>
        <v>CA</v>
      </c>
      <c r="N959" t="s">
        <v>226</v>
      </c>
      <c r="O959">
        <v>35</v>
      </c>
      <c r="P959">
        <v>182</v>
      </c>
    </row>
    <row r="960" spans="10:16" x14ac:dyDescent="0.35">
      <c r="J960" t="str">
        <f t="shared" si="104"/>
        <v>8425_Fabrication de textiles, industries de l'habillement, industrie du cuir et de la chaussure</v>
      </c>
      <c r="K960" t="s">
        <v>153</v>
      </c>
      <c r="L960" t="str">
        <f>INDEX(PDC!$F$1:$G$40,MATCH(URSSAF!M960,PDC!F:F,0),MATCH(PDC!$G$1,PDC!$F$1:$G$1,0))</f>
        <v>Fabrication de textiles, industries de l'habillement, industrie du cuir et de la chaussure</v>
      </c>
      <c r="M960" t="str">
        <f t="shared" si="105"/>
        <v>CB</v>
      </c>
      <c r="N960" t="s">
        <v>227</v>
      </c>
      <c r="O960">
        <v>3</v>
      </c>
      <c r="P960">
        <v>25</v>
      </c>
    </row>
    <row r="961" spans="10:16" x14ac:dyDescent="0.35">
      <c r="J961" t="str">
        <f t="shared" si="104"/>
        <v xml:space="preserve">8425_Travail du bois, industries du papier et imprimerie </v>
      </c>
      <c r="K961" t="s">
        <v>153</v>
      </c>
      <c r="L961" t="str">
        <f>INDEX(PDC!$F$1:$G$40,MATCH(URSSAF!M961,PDC!F:F,0),MATCH(PDC!$G$1,PDC!$F$1:$G$1,0))</f>
        <v xml:space="preserve">Travail du bois, industries du papier et imprimerie </v>
      </c>
      <c r="M961" t="str">
        <f t="shared" si="105"/>
        <v>CC</v>
      </c>
      <c r="N961" t="s">
        <v>228</v>
      </c>
      <c r="O961">
        <v>42</v>
      </c>
      <c r="P961">
        <v>693</v>
      </c>
    </row>
    <row r="962" spans="10:16" x14ac:dyDescent="0.35">
      <c r="J962" t="str">
        <f t="shared" si="104"/>
        <v>8425_Industrie chimique</v>
      </c>
      <c r="K962" t="s">
        <v>153</v>
      </c>
      <c r="L962" t="str">
        <f>INDEX(PDC!$F$1:$G$40,MATCH(URSSAF!M962,PDC!F:F,0),MATCH(PDC!$G$1,PDC!$F$1:$G$1,0))</f>
        <v>Industrie chimique</v>
      </c>
      <c r="M962" t="str">
        <f t="shared" si="105"/>
        <v>CE</v>
      </c>
      <c r="N962" t="s">
        <v>229</v>
      </c>
      <c r="O962">
        <v>9</v>
      </c>
      <c r="P962">
        <v>156</v>
      </c>
    </row>
    <row r="963" spans="10:16" x14ac:dyDescent="0.35">
      <c r="J963" t="str">
        <f t="shared" ref="J963:J1026" si="106">K963&amp;"_"&amp;L963</f>
        <v>8425_Fabrication de produits en caoutchouc et en plastique ainsi que d'autres produits minéraux non métalliques</v>
      </c>
      <c r="K963" t="s">
        <v>153</v>
      </c>
      <c r="L963" t="str">
        <f>INDEX(PDC!$F$1:$G$40,MATCH(URSSAF!M963,PDC!F:F,0),MATCH(PDC!$G$1,PDC!$F$1:$G$1,0))</f>
        <v>Fabrication de produits en caoutchouc et en plastique ainsi que d'autres produits minéraux non métalliques</v>
      </c>
      <c r="M963" t="str">
        <f t="shared" si="105"/>
        <v>CG</v>
      </c>
      <c r="N963" t="s">
        <v>231</v>
      </c>
      <c r="O963">
        <v>161</v>
      </c>
      <c r="P963">
        <v>4546</v>
      </c>
    </row>
    <row r="964" spans="10:16" x14ac:dyDescent="0.35">
      <c r="J964" t="str">
        <f t="shared" si="106"/>
        <v>8425_Métallurgie et fabrication de produits métalliques à l'exception des machines et des équipements</v>
      </c>
      <c r="K964" t="s">
        <v>153</v>
      </c>
      <c r="L964" t="str">
        <f>INDEX(PDC!$F$1:$G$40,MATCH(URSSAF!M964,PDC!F:F,0),MATCH(PDC!$G$1,PDC!$F$1:$G$1,0))</f>
        <v>Métallurgie et fabrication de produits métalliques à l'exception des machines et des équipements</v>
      </c>
      <c r="M964" t="str">
        <f t="shared" si="105"/>
        <v>CH</v>
      </c>
      <c r="N964" t="s">
        <v>232</v>
      </c>
      <c r="O964">
        <v>101</v>
      </c>
      <c r="P964">
        <v>1128</v>
      </c>
    </row>
    <row r="965" spans="10:16" x14ac:dyDescent="0.35">
      <c r="J965" t="str">
        <f t="shared" si="106"/>
        <v>8425_Fabrication de produits informatiques, électroniques et optiques</v>
      </c>
      <c r="K965" t="s">
        <v>153</v>
      </c>
      <c r="L965" t="str">
        <f>INDEX(PDC!$F$1:$G$40,MATCH(URSSAF!M965,PDC!F:F,0),MATCH(PDC!$G$1,PDC!$F$1:$G$1,0))</f>
        <v>Fabrication de produits informatiques, électroniques et optiques</v>
      </c>
      <c r="M965" t="str">
        <f t="shared" ref="M965:M1028" si="107">LEFT(N965,2)</f>
        <v>CI</v>
      </c>
      <c r="N965" t="s">
        <v>233</v>
      </c>
      <c r="O965">
        <v>3</v>
      </c>
      <c r="P965">
        <v>106</v>
      </c>
    </row>
    <row r="966" spans="10:16" x14ac:dyDescent="0.35">
      <c r="J966" t="str">
        <f t="shared" si="106"/>
        <v>8425_Fabrication d'équipements électriques</v>
      </c>
      <c r="K966" t="s">
        <v>153</v>
      </c>
      <c r="L966" t="str">
        <f>INDEX(PDC!$F$1:$G$40,MATCH(URSSAF!M966,PDC!F:F,0),MATCH(PDC!$G$1,PDC!$F$1:$G$1,0))</f>
        <v>Fabrication d'équipements électriques</v>
      </c>
      <c r="M966" t="str">
        <f t="shared" si="107"/>
        <v>CJ</v>
      </c>
      <c r="N966" t="s">
        <v>234</v>
      </c>
      <c r="O966">
        <v>1</v>
      </c>
      <c r="P966">
        <v>7</v>
      </c>
    </row>
    <row r="967" spans="10:16" x14ac:dyDescent="0.35">
      <c r="J967" t="str">
        <f t="shared" si="106"/>
        <v>8425_Fabrication de machines et équipements n.c.a.</v>
      </c>
      <c r="K967" t="s">
        <v>153</v>
      </c>
      <c r="L967" t="str">
        <f>INDEX(PDC!$F$1:$G$40,MATCH(URSSAF!M967,PDC!F:F,0),MATCH(PDC!$G$1,PDC!$F$1:$G$1,0))</f>
        <v>Fabrication de machines et équipements n.c.a.</v>
      </c>
      <c r="M967" t="str">
        <f t="shared" si="107"/>
        <v>CK</v>
      </c>
      <c r="N967" t="s">
        <v>235</v>
      </c>
      <c r="O967">
        <v>8</v>
      </c>
      <c r="P967">
        <v>260</v>
      </c>
    </row>
    <row r="968" spans="10:16" x14ac:dyDescent="0.35">
      <c r="J968" t="str">
        <f t="shared" si="106"/>
        <v>8425_Fabrication de matériels de transport</v>
      </c>
      <c r="K968" t="s">
        <v>153</v>
      </c>
      <c r="L968" t="str">
        <f>INDEX(PDC!$F$1:$G$40,MATCH(URSSAF!M968,PDC!F:F,0),MATCH(PDC!$G$1,PDC!$F$1:$G$1,0))</f>
        <v>Fabrication de matériels de transport</v>
      </c>
      <c r="M968" t="str">
        <f t="shared" si="107"/>
        <v>CL</v>
      </c>
      <c r="N968" t="s">
        <v>236</v>
      </c>
      <c r="O968">
        <v>12</v>
      </c>
      <c r="P968">
        <v>793</v>
      </c>
    </row>
    <row r="969" spans="10:16" x14ac:dyDescent="0.35">
      <c r="J969" t="str">
        <f t="shared" si="106"/>
        <v>8425_Autres industries manufacturières ; réparation et installation de machines et d'équipements</v>
      </c>
      <c r="K969" t="s">
        <v>153</v>
      </c>
      <c r="L969" t="str">
        <f>INDEX(PDC!$F$1:$G$40,MATCH(URSSAF!M969,PDC!F:F,0),MATCH(PDC!$G$1,PDC!$F$1:$G$1,0))</f>
        <v>Autres industries manufacturières ; réparation et installation de machines et d'équipements</v>
      </c>
      <c r="M969" t="str">
        <f t="shared" si="107"/>
        <v>CM</v>
      </c>
      <c r="N969" t="s">
        <v>237</v>
      </c>
      <c r="O969">
        <v>73</v>
      </c>
      <c r="P969">
        <v>1058</v>
      </c>
    </row>
    <row r="970" spans="10:16" x14ac:dyDescent="0.35">
      <c r="J970" t="str">
        <f t="shared" si="106"/>
        <v>8425_Production et distribution d'électricité, de gaz, de vapeur et d'air conditionné</v>
      </c>
      <c r="K970" t="s">
        <v>153</v>
      </c>
      <c r="L970" t="str">
        <f>INDEX(PDC!$F$1:$G$40,MATCH(URSSAF!M970,PDC!F:F,0),MATCH(PDC!$G$1,PDC!$F$1:$G$1,0))</f>
        <v>Production et distribution d'électricité, de gaz, de vapeur et d'air conditionné</v>
      </c>
      <c r="M970" t="str">
        <f t="shared" si="107"/>
        <v>DZ</v>
      </c>
      <c r="N970" t="s">
        <v>238</v>
      </c>
      <c r="O970">
        <v>2</v>
      </c>
      <c r="P970">
        <v>18</v>
      </c>
    </row>
    <row r="971" spans="10:16" x14ac:dyDescent="0.35">
      <c r="J971" t="str">
        <f t="shared" si="106"/>
        <v>8425_Production et distribution d'eau ; assainissement, gestion des déchets et dépollution</v>
      </c>
      <c r="K971" t="s">
        <v>153</v>
      </c>
      <c r="L971" t="str">
        <f>INDEX(PDC!$F$1:$G$40,MATCH(URSSAF!M971,PDC!F:F,0),MATCH(PDC!$G$1,PDC!$F$1:$G$1,0))</f>
        <v>Production et distribution d'eau ; assainissement, gestion des déchets et dépollution</v>
      </c>
      <c r="M971" t="str">
        <f t="shared" si="107"/>
        <v>EZ</v>
      </c>
      <c r="N971" t="s">
        <v>239</v>
      </c>
      <c r="O971">
        <v>14</v>
      </c>
      <c r="P971">
        <v>127</v>
      </c>
    </row>
    <row r="972" spans="10:16" x14ac:dyDescent="0.35">
      <c r="J972" t="str">
        <f t="shared" si="106"/>
        <v xml:space="preserve">8425_Construction </v>
      </c>
      <c r="K972" t="s">
        <v>153</v>
      </c>
      <c r="L972" t="str">
        <f>INDEX(PDC!$F$1:$G$40,MATCH(URSSAF!M972,PDC!F:F,0),MATCH(PDC!$G$1,PDC!$F$1:$G$1,0))</f>
        <v xml:space="preserve">Construction </v>
      </c>
      <c r="M972" t="str">
        <f t="shared" si="107"/>
        <v>FZ</v>
      </c>
      <c r="N972" t="s">
        <v>240</v>
      </c>
      <c r="O972">
        <v>179</v>
      </c>
      <c r="P972">
        <v>958</v>
      </c>
    </row>
    <row r="973" spans="10:16" x14ac:dyDescent="0.35">
      <c r="J973" t="str">
        <f t="shared" si="106"/>
        <v>8425_Commerce ; réparation d'automobiles et de motocycles</v>
      </c>
      <c r="K973" t="s">
        <v>153</v>
      </c>
      <c r="L973" t="str">
        <f>INDEX(PDC!$F$1:$G$40,MATCH(URSSAF!M973,PDC!F:F,0),MATCH(PDC!$G$1,PDC!$F$1:$G$1,0))</f>
        <v>Commerce ; réparation d'automobiles et de motocycles</v>
      </c>
      <c r="M973" t="str">
        <f t="shared" si="107"/>
        <v>GZ</v>
      </c>
      <c r="N973" t="s">
        <v>241</v>
      </c>
      <c r="O973">
        <v>400</v>
      </c>
      <c r="P973">
        <v>2525</v>
      </c>
    </row>
    <row r="974" spans="10:16" x14ac:dyDescent="0.35">
      <c r="J974" t="str">
        <f t="shared" si="106"/>
        <v xml:space="preserve">8425_Transports et entreposage </v>
      </c>
      <c r="K974" t="s">
        <v>153</v>
      </c>
      <c r="L974" t="str">
        <f>INDEX(PDC!$F$1:$G$40,MATCH(URSSAF!M974,PDC!F:F,0),MATCH(PDC!$G$1,PDC!$F$1:$G$1,0))</f>
        <v xml:space="preserve">Transports et entreposage </v>
      </c>
      <c r="M974" t="str">
        <f t="shared" si="107"/>
        <v>HZ</v>
      </c>
      <c r="N974" t="s">
        <v>242</v>
      </c>
      <c r="O974">
        <v>61</v>
      </c>
      <c r="P974">
        <v>933</v>
      </c>
    </row>
    <row r="975" spans="10:16" x14ac:dyDescent="0.35">
      <c r="J975" t="str">
        <f t="shared" si="106"/>
        <v>8425_Hébergement et restauration</v>
      </c>
      <c r="K975" t="s">
        <v>153</v>
      </c>
      <c r="L975" t="str">
        <f>INDEX(PDC!$F$1:$G$40,MATCH(URSSAF!M975,PDC!F:F,0),MATCH(PDC!$G$1,PDC!$F$1:$G$1,0))</f>
        <v>Hébergement et restauration</v>
      </c>
      <c r="M975" t="str">
        <f t="shared" si="107"/>
        <v>IZ</v>
      </c>
      <c r="N975" t="s">
        <v>243</v>
      </c>
      <c r="O975">
        <v>104</v>
      </c>
      <c r="P975">
        <v>443</v>
      </c>
    </row>
    <row r="976" spans="10:16" x14ac:dyDescent="0.35">
      <c r="J976" t="str">
        <f t="shared" si="106"/>
        <v>8425_Edition, audiovisuel et diffusion</v>
      </c>
      <c r="K976" t="s">
        <v>153</v>
      </c>
      <c r="L976" t="str">
        <f>INDEX(PDC!$F$1:$G$40,MATCH(URSSAF!M976,PDC!F:F,0),MATCH(PDC!$G$1,PDC!$F$1:$G$1,0))</f>
        <v>Edition, audiovisuel et diffusion</v>
      </c>
      <c r="M976" t="str">
        <f t="shared" si="107"/>
        <v>JA</v>
      </c>
      <c r="N976" t="s">
        <v>244</v>
      </c>
      <c r="O976">
        <v>6</v>
      </c>
      <c r="P976">
        <v>52</v>
      </c>
    </row>
    <row r="977" spans="10:16" x14ac:dyDescent="0.35">
      <c r="J977" t="str">
        <f t="shared" si="106"/>
        <v>8425_Télécommunications</v>
      </c>
      <c r="K977" t="s">
        <v>153</v>
      </c>
      <c r="L977" t="str">
        <f>INDEX(PDC!$F$1:$G$40,MATCH(URSSAF!M977,PDC!F:F,0),MATCH(PDC!$G$1,PDC!$F$1:$G$1,0))</f>
        <v>Télécommunications</v>
      </c>
      <c r="M977" t="str">
        <f t="shared" si="107"/>
        <v>JB</v>
      </c>
      <c r="N977" t="s">
        <v>245</v>
      </c>
      <c r="O977">
        <v>2</v>
      </c>
      <c r="P977">
        <v>12</v>
      </c>
    </row>
    <row r="978" spans="10:16" x14ac:dyDescent="0.35">
      <c r="J978" t="str">
        <f t="shared" si="106"/>
        <v>8425_Activités informatiques et services d'information</v>
      </c>
      <c r="K978" t="s">
        <v>153</v>
      </c>
      <c r="L978" t="str">
        <f>INDEX(PDC!$F$1:$G$40,MATCH(URSSAF!M978,PDC!F:F,0),MATCH(PDC!$G$1,PDC!$F$1:$G$1,0))</f>
        <v>Activités informatiques et services d'information</v>
      </c>
      <c r="M978" t="str">
        <f t="shared" si="107"/>
        <v>JC</v>
      </c>
      <c r="N978" t="s">
        <v>246</v>
      </c>
      <c r="O978">
        <v>16</v>
      </c>
      <c r="P978">
        <v>41</v>
      </c>
    </row>
    <row r="979" spans="10:16" x14ac:dyDescent="0.35">
      <c r="J979" t="str">
        <f t="shared" si="106"/>
        <v>8425_Activités financières et d'assurance</v>
      </c>
      <c r="K979" t="s">
        <v>153</v>
      </c>
      <c r="L979" t="str">
        <f>INDEX(PDC!$F$1:$G$40,MATCH(URSSAF!M979,PDC!F:F,0),MATCH(PDC!$G$1,PDC!$F$1:$G$1,0))</f>
        <v>Activités financières et d'assurance</v>
      </c>
      <c r="M979" t="str">
        <f t="shared" si="107"/>
        <v>KZ</v>
      </c>
      <c r="N979" t="s">
        <v>247</v>
      </c>
      <c r="O979">
        <v>106</v>
      </c>
      <c r="P979">
        <v>415</v>
      </c>
    </row>
    <row r="980" spans="10:16" x14ac:dyDescent="0.35">
      <c r="J980" t="str">
        <f t="shared" si="106"/>
        <v>8425_Activités immobilières</v>
      </c>
      <c r="K980" t="s">
        <v>153</v>
      </c>
      <c r="L980" t="str">
        <f>INDEX(PDC!$F$1:$G$40,MATCH(URSSAF!M980,PDC!F:F,0),MATCH(PDC!$G$1,PDC!$F$1:$G$1,0))</f>
        <v>Activités immobilières</v>
      </c>
      <c r="M980" t="str">
        <f t="shared" si="107"/>
        <v>LZ</v>
      </c>
      <c r="N980" t="s">
        <v>248</v>
      </c>
      <c r="O980">
        <v>27</v>
      </c>
      <c r="P980">
        <v>180</v>
      </c>
    </row>
    <row r="981" spans="10:16" x14ac:dyDescent="0.35">
      <c r="J981" t="str">
        <f t="shared" si="106"/>
        <v>8425_Activités juridiques, comptables, de gestion, d'architecture, d'ingénierie, de contrôle et d'analyses techniques</v>
      </c>
      <c r="K981" t="s">
        <v>153</v>
      </c>
      <c r="L981" t="str">
        <f>INDEX(PDC!$F$1:$G$40,MATCH(URSSAF!M981,PDC!F:F,0),MATCH(PDC!$G$1,PDC!$F$1:$G$1,0))</f>
        <v>Activités juridiques, comptables, de gestion, d'architecture, d'ingénierie, de contrôle et d'analyses techniques</v>
      </c>
      <c r="M981" t="str">
        <f t="shared" si="107"/>
        <v>MA</v>
      </c>
      <c r="N981" t="s">
        <v>249</v>
      </c>
      <c r="O981">
        <v>126</v>
      </c>
      <c r="P981">
        <v>799</v>
      </c>
    </row>
    <row r="982" spans="10:16" x14ac:dyDescent="0.35">
      <c r="J982" t="str">
        <f t="shared" si="106"/>
        <v>8425_Recherche-développement scientifique</v>
      </c>
      <c r="K982" t="s">
        <v>153</v>
      </c>
      <c r="L982" t="str">
        <f>INDEX(PDC!$F$1:$G$40,MATCH(URSSAF!M982,PDC!F:F,0),MATCH(PDC!$G$1,PDC!$F$1:$G$1,0))</f>
        <v>Recherche-développement scientifique</v>
      </c>
      <c r="M982" t="str">
        <f t="shared" si="107"/>
        <v>MB</v>
      </c>
      <c r="N982" t="s">
        <v>250</v>
      </c>
      <c r="O982">
        <v>1</v>
      </c>
      <c r="P982">
        <v>73</v>
      </c>
    </row>
    <row r="983" spans="10:16" x14ac:dyDescent="0.35">
      <c r="J983" t="str">
        <f t="shared" si="106"/>
        <v>8425_Autres activités spécialisées, scientifiques et techniques</v>
      </c>
      <c r="K983" t="s">
        <v>153</v>
      </c>
      <c r="L983" t="str">
        <f>INDEX(PDC!$F$1:$G$40,MATCH(URSSAF!M983,PDC!F:F,0),MATCH(PDC!$G$1,PDC!$F$1:$G$1,0))</f>
        <v>Autres activités spécialisées, scientifiques et techniques</v>
      </c>
      <c r="M983" t="str">
        <f t="shared" si="107"/>
        <v>MC</v>
      </c>
      <c r="N983" t="s">
        <v>251</v>
      </c>
      <c r="O983">
        <v>16</v>
      </c>
      <c r="P983">
        <v>34</v>
      </c>
    </row>
    <row r="984" spans="10:16" x14ac:dyDescent="0.35">
      <c r="J984" t="str">
        <f t="shared" si="106"/>
        <v>8425_Activités de services administratifs et de soutien</v>
      </c>
      <c r="K984" t="s">
        <v>153</v>
      </c>
      <c r="L984" t="str">
        <f>INDEX(PDC!$F$1:$G$40,MATCH(URSSAF!M984,PDC!F:F,0),MATCH(PDC!$G$1,PDC!$F$1:$G$1,0))</f>
        <v>Activités de services administratifs et de soutien</v>
      </c>
      <c r="M984" t="str">
        <f t="shared" si="107"/>
        <v>NZ</v>
      </c>
      <c r="N984" t="s">
        <v>252</v>
      </c>
      <c r="O984">
        <v>95</v>
      </c>
      <c r="P984">
        <v>2395</v>
      </c>
    </row>
    <row r="985" spans="10:16" x14ac:dyDescent="0.35">
      <c r="J985" t="str">
        <f t="shared" si="106"/>
        <v>8425_Administration publique</v>
      </c>
      <c r="K985" t="s">
        <v>153</v>
      </c>
      <c r="L985" t="str">
        <f>INDEX(PDC!$F$1:$G$40,MATCH(URSSAF!M985,PDC!F:F,0),MATCH(PDC!$G$1,PDC!$F$1:$G$1,0))</f>
        <v>Administration publique</v>
      </c>
      <c r="M985" t="str">
        <f t="shared" si="107"/>
        <v>OZ</v>
      </c>
      <c r="N985" t="s">
        <v>253</v>
      </c>
      <c r="O985">
        <v>1</v>
      </c>
      <c r="P985">
        <v>23</v>
      </c>
    </row>
    <row r="986" spans="10:16" x14ac:dyDescent="0.35">
      <c r="J986" t="str">
        <f t="shared" si="106"/>
        <v>8425_Enseignement</v>
      </c>
      <c r="K986" t="s">
        <v>153</v>
      </c>
      <c r="L986" t="str">
        <f>INDEX(PDC!$F$1:$G$40,MATCH(URSSAF!M986,PDC!F:F,0),MATCH(PDC!$G$1,PDC!$F$1:$G$1,0))</f>
        <v>Enseignement</v>
      </c>
      <c r="M986" t="str">
        <f t="shared" si="107"/>
        <v>PZ</v>
      </c>
      <c r="N986" t="s">
        <v>254</v>
      </c>
      <c r="O986">
        <v>23</v>
      </c>
      <c r="P986">
        <v>157</v>
      </c>
    </row>
    <row r="987" spans="10:16" x14ac:dyDescent="0.35">
      <c r="J987" t="str">
        <f t="shared" si="106"/>
        <v>8425_Activités pour la santé humaine</v>
      </c>
      <c r="K987" t="s">
        <v>153</v>
      </c>
      <c r="L987" t="str">
        <f>INDEX(PDC!$F$1:$G$40,MATCH(URSSAF!M987,PDC!F:F,0),MATCH(PDC!$G$1,PDC!$F$1:$G$1,0))</f>
        <v>Activités pour la santé humaine</v>
      </c>
      <c r="M987" t="str">
        <f t="shared" si="107"/>
        <v>QA</v>
      </c>
      <c r="N987" t="s">
        <v>255</v>
      </c>
      <c r="O987">
        <v>51</v>
      </c>
      <c r="P987">
        <v>227</v>
      </c>
    </row>
    <row r="988" spans="10:16" x14ac:dyDescent="0.35">
      <c r="J988" t="str">
        <f t="shared" si="106"/>
        <v>8425_Hébergement médico-social et social et action sociale sans hébergement</v>
      </c>
      <c r="K988" t="s">
        <v>153</v>
      </c>
      <c r="L988" t="str">
        <f>INDEX(PDC!$F$1:$G$40,MATCH(URSSAF!M988,PDC!F:F,0),MATCH(PDC!$G$1,PDC!$F$1:$G$1,0))</f>
        <v>Hébergement médico-social et social et action sociale sans hébergement</v>
      </c>
      <c r="M988" t="str">
        <f t="shared" si="107"/>
        <v>QB</v>
      </c>
      <c r="N988" t="s">
        <v>256</v>
      </c>
      <c r="O988">
        <v>21</v>
      </c>
      <c r="P988">
        <v>656</v>
      </c>
    </row>
    <row r="989" spans="10:16" x14ac:dyDescent="0.35">
      <c r="J989" t="str">
        <f t="shared" si="106"/>
        <v>8425_Arts, spectacles et activités récréatives</v>
      </c>
      <c r="K989" t="s">
        <v>153</v>
      </c>
      <c r="L989" t="str">
        <f>INDEX(PDC!$F$1:$G$40,MATCH(URSSAF!M989,PDC!F:F,0),MATCH(PDC!$G$1,PDC!$F$1:$G$1,0))</f>
        <v>Arts, spectacles et activités récréatives</v>
      </c>
      <c r="M989" t="str">
        <f t="shared" si="107"/>
        <v>RZ</v>
      </c>
      <c r="N989" t="s">
        <v>257</v>
      </c>
      <c r="O989">
        <v>48</v>
      </c>
      <c r="P989">
        <v>113</v>
      </c>
    </row>
    <row r="990" spans="10:16" x14ac:dyDescent="0.35">
      <c r="J990" t="str">
        <f t="shared" si="106"/>
        <v xml:space="preserve">8425_Autres activités de services </v>
      </c>
      <c r="K990" t="s">
        <v>153</v>
      </c>
      <c r="L990" t="str">
        <f>INDEX(PDC!$F$1:$G$40,MATCH(URSSAF!M990,PDC!F:F,0),MATCH(PDC!$G$1,PDC!$F$1:$G$1,0))</f>
        <v xml:space="preserve">Autres activités de services </v>
      </c>
      <c r="M990" t="str">
        <f t="shared" si="107"/>
        <v>SZ</v>
      </c>
      <c r="N990" t="s">
        <v>258</v>
      </c>
      <c r="O990">
        <v>84</v>
      </c>
      <c r="P990">
        <v>300</v>
      </c>
    </row>
    <row r="991" spans="10:16" x14ac:dyDescent="0.35">
      <c r="J991" t="str">
        <f t="shared" si="106"/>
        <v>8426_Tous secteurs</v>
      </c>
      <c r="K991" t="s">
        <v>155</v>
      </c>
      <c r="L991" t="str">
        <f>INDEX(PDC!$F$1:$G$40,MATCH(URSSAF!M991,PDC!F:F,0),MATCH(PDC!$G$1,PDC!$F$1:$G$1,0))</f>
        <v>Tous secteurs</v>
      </c>
      <c r="M991" t="s">
        <v>71</v>
      </c>
      <c r="N991" t="s">
        <v>71</v>
      </c>
      <c r="O991">
        <v>3611</v>
      </c>
      <c r="P991">
        <v>32426</v>
      </c>
    </row>
    <row r="992" spans="10:16" x14ac:dyDescent="0.35">
      <c r="J992" t="str">
        <f t="shared" si="106"/>
        <v xml:space="preserve">8426_Industries extractives </v>
      </c>
      <c r="K992" t="s">
        <v>155</v>
      </c>
      <c r="L992" t="str">
        <f>INDEX(PDC!$F$1:$G$40,MATCH(URSSAF!M992,PDC!F:F,0),MATCH(PDC!$G$1,PDC!$F$1:$G$1,0))</f>
        <v xml:space="preserve">Industries extractives </v>
      </c>
      <c r="M992" t="str">
        <f t="shared" si="107"/>
        <v>BZ</v>
      </c>
      <c r="N992" t="s">
        <v>225</v>
      </c>
      <c r="O992">
        <v>4</v>
      </c>
      <c r="P992">
        <v>30</v>
      </c>
    </row>
    <row r="993" spans="10:16" x14ac:dyDescent="0.35">
      <c r="J993" t="str">
        <f t="shared" si="106"/>
        <v>8426_Fabrication de denrées alimentaires, de boissons et de produits à base de tabac</v>
      </c>
      <c r="K993" t="s">
        <v>155</v>
      </c>
      <c r="L993" t="str">
        <f>INDEX(PDC!$F$1:$G$40,MATCH(URSSAF!M993,PDC!F:F,0),MATCH(PDC!$G$1,PDC!$F$1:$G$1,0))</f>
        <v>Fabrication de denrées alimentaires, de boissons et de produits à base de tabac</v>
      </c>
      <c r="M993" t="str">
        <f t="shared" si="107"/>
        <v>CA</v>
      </c>
      <c r="N993" t="s">
        <v>226</v>
      </c>
      <c r="O993">
        <v>141</v>
      </c>
      <c r="P993">
        <v>1728</v>
      </c>
    </row>
    <row r="994" spans="10:16" x14ac:dyDescent="0.35">
      <c r="J994" t="str">
        <f t="shared" si="106"/>
        <v>8426_Fabrication de textiles, industries de l'habillement, industrie du cuir et de la chaussure</v>
      </c>
      <c r="K994" t="s">
        <v>155</v>
      </c>
      <c r="L994" t="str">
        <f>INDEX(PDC!$F$1:$G$40,MATCH(URSSAF!M994,PDC!F:F,0),MATCH(PDC!$G$1,PDC!$F$1:$G$1,0))</f>
        <v>Fabrication de textiles, industries de l'habillement, industrie du cuir et de la chaussure</v>
      </c>
      <c r="M994" t="str">
        <f t="shared" si="107"/>
        <v>CB</v>
      </c>
      <c r="N994" t="s">
        <v>227</v>
      </c>
      <c r="O994">
        <v>77</v>
      </c>
      <c r="P994">
        <v>1275</v>
      </c>
    </row>
    <row r="995" spans="10:16" x14ac:dyDescent="0.35">
      <c r="J995" t="str">
        <f t="shared" si="106"/>
        <v xml:space="preserve">8426_Travail du bois, industries du papier et imprimerie </v>
      </c>
      <c r="K995" t="s">
        <v>155</v>
      </c>
      <c r="L995" t="str">
        <f>INDEX(PDC!$F$1:$G$40,MATCH(URSSAF!M995,PDC!F:F,0),MATCH(PDC!$G$1,PDC!$F$1:$G$1,0))</f>
        <v xml:space="preserve">Travail du bois, industries du papier et imprimerie </v>
      </c>
      <c r="M995" t="str">
        <f t="shared" si="107"/>
        <v>CC</v>
      </c>
      <c r="N995" t="s">
        <v>228</v>
      </c>
      <c r="O995">
        <v>36</v>
      </c>
      <c r="P995">
        <v>870</v>
      </c>
    </row>
    <row r="996" spans="10:16" x14ac:dyDescent="0.35">
      <c r="J996" t="str">
        <f t="shared" si="106"/>
        <v>8426_Industrie chimique</v>
      </c>
      <c r="K996" t="s">
        <v>155</v>
      </c>
      <c r="L996" t="str">
        <f>INDEX(PDC!$F$1:$G$40,MATCH(URSSAF!M996,PDC!F:F,0),MATCH(PDC!$G$1,PDC!$F$1:$G$1,0))</f>
        <v>Industrie chimique</v>
      </c>
      <c r="M996" t="str">
        <f t="shared" si="107"/>
        <v>CE</v>
      </c>
      <c r="N996" t="s">
        <v>229</v>
      </c>
      <c r="O996">
        <v>4</v>
      </c>
      <c r="P996">
        <v>37</v>
      </c>
    </row>
    <row r="997" spans="10:16" x14ac:dyDescent="0.35">
      <c r="J997" t="str">
        <f t="shared" si="106"/>
        <v>8426_Industrie pharmaceutique</v>
      </c>
      <c r="K997" t="s">
        <v>155</v>
      </c>
      <c r="L997" t="str">
        <f>INDEX(PDC!$F$1:$G$40,MATCH(URSSAF!M997,PDC!F:F,0),MATCH(PDC!$G$1,PDC!$F$1:$G$1,0))</f>
        <v>Industrie pharmaceutique</v>
      </c>
      <c r="M997" t="str">
        <f t="shared" si="107"/>
        <v>CF</v>
      </c>
      <c r="N997" t="s">
        <v>230</v>
      </c>
    </row>
    <row r="998" spans="10:16" x14ac:dyDescent="0.35">
      <c r="J998" t="str">
        <f t="shared" si="106"/>
        <v>8426_Fabrication de produits en caoutchouc et en plastique ainsi que d'autres produits minéraux non métalliques</v>
      </c>
      <c r="K998" t="s">
        <v>155</v>
      </c>
      <c r="L998" t="str">
        <f>INDEX(PDC!$F$1:$G$40,MATCH(URSSAF!M998,PDC!F:F,0),MATCH(PDC!$G$1,PDC!$F$1:$G$1,0))</f>
        <v>Fabrication de produits en caoutchouc et en plastique ainsi que d'autres produits minéraux non métalliques</v>
      </c>
      <c r="M998" t="str">
        <f t="shared" si="107"/>
        <v>CG</v>
      </c>
      <c r="N998" t="s">
        <v>231</v>
      </c>
      <c r="O998">
        <v>18</v>
      </c>
      <c r="P998">
        <v>1193</v>
      </c>
    </row>
    <row r="999" spans="10:16" x14ac:dyDescent="0.35">
      <c r="J999" t="str">
        <f t="shared" si="106"/>
        <v>8426_Métallurgie et fabrication de produits métalliques à l'exception des machines et des équipements</v>
      </c>
      <c r="K999" t="s">
        <v>155</v>
      </c>
      <c r="L999" t="str">
        <f>INDEX(PDC!$F$1:$G$40,MATCH(URSSAF!M999,PDC!F:F,0),MATCH(PDC!$G$1,PDC!$F$1:$G$1,0))</f>
        <v>Métallurgie et fabrication de produits métalliques à l'exception des machines et des équipements</v>
      </c>
      <c r="M999" t="str">
        <f t="shared" si="107"/>
        <v>CH</v>
      </c>
      <c r="N999" t="s">
        <v>232</v>
      </c>
      <c r="O999">
        <v>63</v>
      </c>
      <c r="P999">
        <v>1809</v>
      </c>
    </row>
    <row r="1000" spans="10:16" x14ac:dyDescent="0.35">
      <c r="J1000" t="str">
        <f t="shared" si="106"/>
        <v>8426_Fabrication de produits informatiques, électroniques et optiques</v>
      </c>
      <c r="K1000" t="s">
        <v>155</v>
      </c>
      <c r="L1000" t="str">
        <f>INDEX(PDC!$F$1:$G$40,MATCH(URSSAF!M1000,PDC!F:F,0),MATCH(PDC!$G$1,PDC!$F$1:$G$1,0))</f>
        <v>Fabrication de produits informatiques, électroniques et optiques</v>
      </c>
      <c r="M1000" t="str">
        <f t="shared" si="107"/>
        <v>CI</v>
      </c>
      <c r="N1000" t="s">
        <v>233</v>
      </c>
      <c r="O1000">
        <v>3</v>
      </c>
      <c r="P1000">
        <v>53</v>
      </c>
    </row>
    <row r="1001" spans="10:16" x14ac:dyDescent="0.35">
      <c r="J1001" t="str">
        <f t="shared" si="106"/>
        <v>8426_Fabrication d'équipements électriques</v>
      </c>
      <c r="K1001" t="s">
        <v>155</v>
      </c>
      <c r="L1001" t="str">
        <f>INDEX(PDC!$F$1:$G$40,MATCH(URSSAF!M1001,PDC!F:F,0),MATCH(PDC!$G$1,PDC!$F$1:$G$1,0))</f>
        <v>Fabrication d'équipements électriques</v>
      </c>
      <c r="M1001" t="str">
        <f t="shared" si="107"/>
        <v>CJ</v>
      </c>
      <c r="N1001" t="s">
        <v>234</v>
      </c>
      <c r="O1001">
        <v>6</v>
      </c>
      <c r="P1001">
        <v>62</v>
      </c>
    </row>
    <row r="1002" spans="10:16" x14ac:dyDescent="0.35">
      <c r="J1002" t="str">
        <f t="shared" si="106"/>
        <v>8426_Fabrication de machines et équipements n.c.a.</v>
      </c>
      <c r="K1002" t="s">
        <v>155</v>
      </c>
      <c r="L1002" t="str">
        <f>INDEX(PDC!$F$1:$G$40,MATCH(URSSAF!M1002,PDC!F:F,0),MATCH(PDC!$G$1,PDC!$F$1:$G$1,0))</f>
        <v>Fabrication de machines et équipements n.c.a.</v>
      </c>
      <c r="M1002" t="str">
        <f t="shared" si="107"/>
        <v>CK</v>
      </c>
      <c r="N1002" t="s">
        <v>235</v>
      </c>
      <c r="O1002">
        <v>21</v>
      </c>
      <c r="P1002">
        <v>776</v>
      </c>
    </row>
    <row r="1003" spans="10:16" x14ac:dyDescent="0.35">
      <c r="J1003" t="str">
        <f t="shared" si="106"/>
        <v>8426_Fabrication de matériels de transport</v>
      </c>
      <c r="K1003" t="s">
        <v>155</v>
      </c>
      <c r="L1003" t="str">
        <f>INDEX(PDC!$F$1:$G$40,MATCH(URSSAF!M1003,PDC!F:F,0),MATCH(PDC!$G$1,PDC!$F$1:$G$1,0))</f>
        <v>Fabrication de matériels de transport</v>
      </c>
      <c r="M1003" t="str">
        <f t="shared" si="107"/>
        <v>CL</v>
      </c>
      <c r="N1003" t="s">
        <v>236</v>
      </c>
      <c r="O1003">
        <v>8</v>
      </c>
      <c r="P1003">
        <v>210</v>
      </c>
    </row>
    <row r="1004" spans="10:16" x14ac:dyDescent="0.35">
      <c r="J1004" t="str">
        <f t="shared" si="106"/>
        <v>8426_Autres industries manufacturières ; réparation et installation de machines et d'équipements</v>
      </c>
      <c r="K1004" t="s">
        <v>155</v>
      </c>
      <c r="L1004" t="str">
        <f>INDEX(PDC!$F$1:$G$40,MATCH(URSSAF!M1004,PDC!F:F,0),MATCH(PDC!$G$1,PDC!$F$1:$G$1,0))</f>
        <v>Autres industries manufacturières ; réparation et installation de machines et d'équipements</v>
      </c>
      <c r="M1004" t="str">
        <f t="shared" si="107"/>
        <v>CM</v>
      </c>
      <c r="N1004" t="s">
        <v>237</v>
      </c>
      <c r="O1004">
        <v>60</v>
      </c>
      <c r="P1004">
        <v>549</v>
      </c>
    </row>
    <row r="1005" spans="10:16" x14ac:dyDescent="0.35">
      <c r="J1005" t="str">
        <f t="shared" si="106"/>
        <v>8426_Production et distribution d'électricité, de gaz, de vapeur et d'air conditionné</v>
      </c>
      <c r="K1005" t="s">
        <v>155</v>
      </c>
      <c r="L1005" t="str">
        <f>INDEX(PDC!$F$1:$G$40,MATCH(URSSAF!M1005,PDC!F:F,0),MATCH(PDC!$G$1,PDC!$F$1:$G$1,0))</f>
        <v>Production et distribution d'électricité, de gaz, de vapeur et d'air conditionné</v>
      </c>
      <c r="M1005" t="str">
        <f t="shared" si="107"/>
        <v>DZ</v>
      </c>
      <c r="N1005" t="s">
        <v>238</v>
      </c>
      <c r="O1005">
        <v>9</v>
      </c>
      <c r="P1005">
        <v>114</v>
      </c>
    </row>
    <row r="1006" spans="10:16" x14ac:dyDescent="0.35">
      <c r="J1006" t="str">
        <f t="shared" si="106"/>
        <v>8426_Production et distribution d'eau ; assainissement, gestion des déchets et dépollution</v>
      </c>
      <c r="K1006" t="s">
        <v>155</v>
      </c>
      <c r="L1006" t="str">
        <f>INDEX(PDC!$F$1:$G$40,MATCH(URSSAF!M1006,PDC!F:F,0),MATCH(PDC!$G$1,PDC!$F$1:$G$1,0))</f>
        <v>Production et distribution d'eau ; assainissement, gestion des déchets et dépollution</v>
      </c>
      <c r="M1006" t="str">
        <f t="shared" si="107"/>
        <v>EZ</v>
      </c>
      <c r="N1006" t="s">
        <v>239</v>
      </c>
      <c r="O1006">
        <v>26</v>
      </c>
      <c r="P1006">
        <v>202</v>
      </c>
    </row>
    <row r="1007" spans="10:16" x14ac:dyDescent="0.35">
      <c r="J1007" t="str">
        <f t="shared" si="106"/>
        <v xml:space="preserve">8426_Construction </v>
      </c>
      <c r="K1007" t="s">
        <v>155</v>
      </c>
      <c r="L1007" t="str">
        <f>INDEX(PDC!$F$1:$G$40,MATCH(URSSAF!M1007,PDC!F:F,0),MATCH(PDC!$G$1,PDC!$F$1:$G$1,0))</f>
        <v xml:space="preserve">Construction </v>
      </c>
      <c r="M1007" t="str">
        <f t="shared" si="107"/>
        <v>FZ</v>
      </c>
      <c r="N1007" t="s">
        <v>240</v>
      </c>
      <c r="O1007">
        <v>382</v>
      </c>
      <c r="P1007">
        <v>2276</v>
      </c>
    </row>
    <row r="1008" spans="10:16" x14ac:dyDescent="0.35">
      <c r="J1008" t="str">
        <f t="shared" si="106"/>
        <v>8426_Commerce ; réparation d'automobiles et de motocycles</v>
      </c>
      <c r="K1008" t="s">
        <v>155</v>
      </c>
      <c r="L1008" t="str">
        <f>INDEX(PDC!$F$1:$G$40,MATCH(URSSAF!M1008,PDC!F:F,0),MATCH(PDC!$G$1,PDC!$F$1:$G$1,0))</f>
        <v>Commerce ; réparation d'automobiles et de motocycles</v>
      </c>
      <c r="M1008" t="str">
        <f t="shared" si="107"/>
        <v>GZ</v>
      </c>
      <c r="N1008" t="s">
        <v>241</v>
      </c>
      <c r="O1008">
        <v>924</v>
      </c>
      <c r="P1008">
        <v>5945</v>
      </c>
    </row>
    <row r="1009" spans="10:16" x14ac:dyDescent="0.35">
      <c r="J1009" t="str">
        <f t="shared" si="106"/>
        <v xml:space="preserve">8426_Transports et entreposage </v>
      </c>
      <c r="K1009" t="s">
        <v>155</v>
      </c>
      <c r="L1009" t="str">
        <f>INDEX(PDC!$F$1:$G$40,MATCH(URSSAF!M1009,PDC!F:F,0),MATCH(PDC!$G$1,PDC!$F$1:$G$1,0))</f>
        <v xml:space="preserve">Transports et entreposage </v>
      </c>
      <c r="M1009" t="str">
        <f t="shared" si="107"/>
        <v>HZ</v>
      </c>
      <c r="N1009" t="s">
        <v>242</v>
      </c>
      <c r="O1009">
        <v>100</v>
      </c>
      <c r="P1009">
        <v>1594</v>
      </c>
    </row>
    <row r="1010" spans="10:16" x14ac:dyDescent="0.35">
      <c r="J1010" t="str">
        <f t="shared" si="106"/>
        <v>8426_Hébergement et restauration</v>
      </c>
      <c r="K1010" t="s">
        <v>155</v>
      </c>
      <c r="L1010" t="str">
        <f>INDEX(PDC!$F$1:$G$40,MATCH(URSSAF!M1010,PDC!F:F,0),MATCH(PDC!$G$1,PDC!$F$1:$G$1,0))</f>
        <v>Hébergement et restauration</v>
      </c>
      <c r="M1010" t="str">
        <f t="shared" si="107"/>
        <v>IZ</v>
      </c>
      <c r="N1010" t="s">
        <v>243</v>
      </c>
      <c r="O1010">
        <v>272</v>
      </c>
      <c r="P1010">
        <v>1379</v>
      </c>
    </row>
    <row r="1011" spans="10:16" x14ac:dyDescent="0.35">
      <c r="J1011" t="str">
        <f t="shared" si="106"/>
        <v>8426_Edition, audiovisuel et diffusion</v>
      </c>
      <c r="K1011" t="s">
        <v>155</v>
      </c>
      <c r="L1011" t="str">
        <f>INDEX(PDC!$F$1:$G$40,MATCH(URSSAF!M1011,PDC!F:F,0),MATCH(PDC!$G$1,PDC!$F$1:$G$1,0))</f>
        <v>Edition, audiovisuel et diffusion</v>
      </c>
      <c r="M1011" t="str">
        <f t="shared" si="107"/>
        <v>JA</v>
      </c>
      <c r="N1011" t="s">
        <v>244</v>
      </c>
      <c r="O1011">
        <v>14</v>
      </c>
      <c r="P1011">
        <v>117</v>
      </c>
    </row>
    <row r="1012" spans="10:16" x14ac:dyDescent="0.35">
      <c r="J1012" t="str">
        <f t="shared" si="106"/>
        <v>8426_Télécommunications</v>
      </c>
      <c r="K1012" t="s">
        <v>155</v>
      </c>
      <c r="L1012" t="str">
        <f>INDEX(PDC!$F$1:$G$40,MATCH(URSSAF!M1012,PDC!F:F,0),MATCH(PDC!$G$1,PDC!$F$1:$G$1,0))</f>
        <v>Télécommunications</v>
      </c>
      <c r="M1012" t="str">
        <f t="shared" si="107"/>
        <v>JB</v>
      </c>
      <c r="N1012" t="s">
        <v>245</v>
      </c>
      <c r="O1012">
        <v>7</v>
      </c>
      <c r="P1012">
        <v>147</v>
      </c>
    </row>
    <row r="1013" spans="10:16" x14ac:dyDescent="0.35">
      <c r="J1013" t="str">
        <f t="shared" si="106"/>
        <v>8426_Activités informatiques et services d'information</v>
      </c>
      <c r="K1013" t="s">
        <v>155</v>
      </c>
      <c r="L1013" t="str">
        <f>INDEX(PDC!$F$1:$G$40,MATCH(URSSAF!M1013,PDC!F:F,0),MATCH(PDC!$G$1,PDC!$F$1:$G$1,0))</f>
        <v>Activités informatiques et services d'information</v>
      </c>
      <c r="M1013" t="str">
        <f t="shared" si="107"/>
        <v>JC</v>
      </c>
      <c r="N1013" t="s">
        <v>246</v>
      </c>
      <c r="O1013">
        <v>25</v>
      </c>
      <c r="P1013">
        <v>368</v>
      </c>
    </row>
    <row r="1014" spans="10:16" x14ac:dyDescent="0.35">
      <c r="J1014" t="str">
        <f t="shared" si="106"/>
        <v>8426_Activités financières et d'assurance</v>
      </c>
      <c r="K1014" t="s">
        <v>155</v>
      </c>
      <c r="L1014" t="str">
        <f>INDEX(PDC!$F$1:$G$40,MATCH(URSSAF!M1014,PDC!F:F,0),MATCH(PDC!$G$1,PDC!$F$1:$G$1,0))</f>
        <v>Activités financières et d'assurance</v>
      </c>
      <c r="M1014" t="str">
        <f t="shared" si="107"/>
        <v>KZ</v>
      </c>
      <c r="N1014" t="s">
        <v>247</v>
      </c>
      <c r="O1014">
        <v>194</v>
      </c>
      <c r="P1014">
        <v>789</v>
      </c>
    </row>
    <row r="1015" spans="10:16" x14ac:dyDescent="0.35">
      <c r="J1015" t="str">
        <f t="shared" si="106"/>
        <v>8426_Activités immobilières</v>
      </c>
      <c r="K1015" t="s">
        <v>155</v>
      </c>
      <c r="L1015" t="str">
        <f>INDEX(PDC!$F$1:$G$40,MATCH(URSSAF!M1015,PDC!F:F,0),MATCH(PDC!$G$1,PDC!$F$1:$G$1,0))</f>
        <v>Activités immobilières</v>
      </c>
      <c r="M1015" t="str">
        <f t="shared" si="107"/>
        <v>LZ</v>
      </c>
      <c r="N1015" t="s">
        <v>248</v>
      </c>
      <c r="O1015">
        <v>64</v>
      </c>
      <c r="P1015">
        <v>369</v>
      </c>
    </row>
    <row r="1016" spans="10:16" x14ac:dyDescent="0.35">
      <c r="J1016" t="str">
        <f t="shared" si="106"/>
        <v>8426_Activités juridiques, comptables, de gestion, d'architecture, d'ingénierie, de contrôle et d'analyses techniques</v>
      </c>
      <c r="K1016" t="s">
        <v>155</v>
      </c>
      <c r="L1016" t="str">
        <f>INDEX(PDC!$F$1:$G$40,MATCH(URSSAF!M1016,PDC!F:F,0),MATCH(PDC!$G$1,PDC!$F$1:$G$1,0))</f>
        <v>Activités juridiques, comptables, de gestion, d'architecture, d'ingénierie, de contrôle et d'analyses techniques</v>
      </c>
      <c r="M1016" t="str">
        <f t="shared" si="107"/>
        <v>MA</v>
      </c>
      <c r="N1016" t="s">
        <v>249</v>
      </c>
      <c r="O1016">
        <v>165</v>
      </c>
      <c r="P1016">
        <v>1214</v>
      </c>
    </row>
    <row r="1017" spans="10:16" x14ac:dyDescent="0.35">
      <c r="J1017" t="str">
        <f t="shared" si="106"/>
        <v>8426_Recherche-développement scientifique</v>
      </c>
      <c r="K1017" t="s">
        <v>155</v>
      </c>
      <c r="L1017" t="str">
        <f>INDEX(PDC!$F$1:$G$40,MATCH(URSSAF!M1017,PDC!F:F,0),MATCH(PDC!$G$1,PDC!$F$1:$G$1,0))</f>
        <v>Recherche-développement scientifique</v>
      </c>
      <c r="M1017" t="str">
        <f t="shared" si="107"/>
        <v>MB</v>
      </c>
      <c r="N1017" t="s">
        <v>250</v>
      </c>
      <c r="O1017">
        <v>2</v>
      </c>
      <c r="P1017">
        <v>132</v>
      </c>
    </row>
    <row r="1018" spans="10:16" x14ac:dyDescent="0.35">
      <c r="J1018" t="str">
        <f t="shared" si="106"/>
        <v>8426_Autres activités spécialisées, scientifiques et techniques</v>
      </c>
      <c r="K1018" t="s">
        <v>155</v>
      </c>
      <c r="L1018" t="str">
        <f>INDEX(PDC!$F$1:$G$40,MATCH(URSSAF!M1018,PDC!F:F,0),MATCH(PDC!$G$1,PDC!$F$1:$G$1,0))</f>
        <v>Autres activités spécialisées, scientifiques et techniques</v>
      </c>
      <c r="M1018" t="str">
        <f t="shared" si="107"/>
        <v>MC</v>
      </c>
      <c r="N1018" t="s">
        <v>251</v>
      </c>
      <c r="O1018">
        <v>38</v>
      </c>
      <c r="P1018">
        <v>325</v>
      </c>
    </row>
    <row r="1019" spans="10:16" x14ac:dyDescent="0.35">
      <c r="J1019" t="str">
        <f t="shared" si="106"/>
        <v>8426_Activités de services administratifs et de soutien</v>
      </c>
      <c r="K1019" t="s">
        <v>155</v>
      </c>
      <c r="L1019" t="str">
        <f>INDEX(PDC!$F$1:$G$40,MATCH(URSSAF!M1019,PDC!F:F,0),MATCH(PDC!$G$1,PDC!$F$1:$G$1,0))</f>
        <v>Activités de services administratifs et de soutien</v>
      </c>
      <c r="M1019" t="str">
        <f t="shared" si="107"/>
        <v>NZ</v>
      </c>
      <c r="N1019" t="s">
        <v>252</v>
      </c>
      <c r="O1019">
        <v>205</v>
      </c>
      <c r="P1019">
        <v>2685</v>
      </c>
    </row>
    <row r="1020" spans="10:16" x14ac:dyDescent="0.35">
      <c r="J1020" t="str">
        <f t="shared" si="106"/>
        <v>8426_Administration publique</v>
      </c>
      <c r="K1020" t="s">
        <v>155</v>
      </c>
      <c r="L1020" t="str">
        <f>INDEX(PDC!$F$1:$G$40,MATCH(URSSAF!M1020,PDC!F:F,0),MATCH(PDC!$G$1,PDC!$F$1:$G$1,0))</f>
        <v>Administration publique</v>
      </c>
      <c r="M1020" t="str">
        <f t="shared" si="107"/>
        <v>OZ</v>
      </c>
      <c r="N1020" t="s">
        <v>253</v>
      </c>
      <c r="O1020">
        <v>8</v>
      </c>
      <c r="P1020">
        <v>340</v>
      </c>
    </row>
    <row r="1021" spans="10:16" x14ac:dyDescent="0.35">
      <c r="J1021" t="str">
        <f t="shared" si="106"/>
        <v>8426_Enseignement</v>
      </c>
      <c r="K1021" t="s">
        <v>155</v>
      </c>
      <c r="L1021" t="str">
        <f>INDEX(PDC!$F$1:$G$40,MATCH(URSSAF!M1021,PDC!F:F,0),MATCH(PDC!$G$1,PDC!$F$1:$G$1,0))</f>
        <v>Enseignement</v>
      </c>
      <c r="M1021" t="str">
        <f t="shared" si="107"/>
        <v>PZ</v>
      </c>
      <c r="N1021" t="s">
        <v>254</v>
      </c>
      <c r="O1021">
        <v>87</v>
      </c>
      <c r="P1021">
        <v>600</v>
      </c>
    </row>
    <row r="1022" spans="10:16" x14ac:dyDescent="0.35">
      <c r="J1022" t="str">
        <f t="shared" si="106"/>
        <v>8426_Activités pour la santé humaine</v>
      </c>
      <c r="K1022" t="s">
        <v>155</v>
      </c>
      <c r="L1022" t="str">
        <f>INDEX(PDC!$F$1:$G$40,MATCH(URSSAF!M1022,PDC!F:F,0),MATCH(PDC!$G$1,PDC!$F$1:$G$1,0))</f>
        <v>Activités pour la santé humaine</v>
      </c>
      <c r="M1022" t="str">
        <f t="shared" si="107"/>
        <v>QA</v>
      </c>
      <c r="N1022" t="s">
        <v>255</v>
      </c>
      <c r="O1022">
        <v>166</v>
      </c>
      <c r="P1022">
        <v>975</v>
      </c>
    </row>
    <row r="1023" spans="10:16" x14ac:dyDescent="0.35">
      <c r="J1023" t="str">
        <f t="shared" si="106"/>
        <v>8426_Hébergement médico-social et social et action sociale sans hébergement</v>
      </c>
      <c r="K1023" t="s">
        <v>155</v>
      </c>
      <c r="L1023" t="str">
        <f>INDEX(PDC!$F$1:$G$40,MATCH(URSSAF!M1023,PDC!F:F,0),MATCH(PDC!$G$1,PDC!$F$1:$G$1,0))</f>
        <v>Hébergement médico-social et social et action sociale sans hébergement</v>
      </c>
      <c r="M1023" t="str">
        <f t="shared" si="107"/>
        <v>QB</v>
      </c>
      <c r="N1023" t="s">
        <v>256</v>
      </c>
      <c r="O1023">
        <v>113</v>
      </c>
      <c r="P1023">
        <v>3075</v>
      </c>
    </row>
    <row r="1024" spans="10:16" x14ac:dyDescent="0.35">
      <c r="J1024" t="str">
        <f t="shared" si="106"/>
        <v>8426_Arts, spectacles et activités récréatives</v>
      </c>
      <c r="K1024" t="s">
        <v>155</v>
      </c>
      <c r="L1024" t="str">
        <f>INDEX(PDC!$F$1:$G$40,MATCH(URSSAF!M1024,PDC!F:F,0),MATCH(PDC!$G$1,PDC!$F$1:$G$1,0))</f>
        <v>Arts, spectacles et activités récréatives</v>
      </c>
      <c r="M1024" t="str">
        <f t="shared" si="107"/>
        <v>RZ</v>
      </c>
      <c r="N1024" t="s">
        <v>257</v>
      </c>
      <c r="O1024">
        <v>126</v>
      </c>
      <c r="P1024">
        <v>392</v>
      </c>
    </row>
    <row r="1025" spans="10:16" x14ac:dyDescent="0.35">
      <c r="J1025" t="str">
        <f t="shared" si="106"/>
        <v xml:space="preserve">8426_Autres activités de services </v>
      </c>
      <c r="K1025" t="s">
        <v>155</v>
      </c>
      <c r="L1025" t="str">
        <f>INDEX(PDC!$F$1:$G$40,MATCH(URSSAF!M1025,PDC!F:F,0),MATCH(PDC!$G$1,PDC!$F$1:$G$1,0))</f>
        <v xml:space="preserve">Autres activités de services </v>
      </c>
      <c r="M1025" t="str">
        <f t="shared" si="107"/>
        <v>SZ</v>
      </c>
      <c r="N1025" t="s">
        <v>258</v>
      </c>
      <c r="O1025">
        <v>243</v>
      </c>
      <c r="P1025">
        <v>796</v>
      </c>
    </row>
    <row r="1026" spans="10:16" x14ac:dyDescent="0.35">
      <c r="J1026" t="str">
        <f t="shared" si="106"/>
        <v>8427_Tous secteurs</v>
      </c>
      <c r="K1026" t="s">
        <v>157</v>
      </c>
      <c r="L1026" t="str">
        <f>INDEX(PDC!$F$1:$G$40,MATCH(URSSAF!M1026,PDC!F:F,0),MATCH(PDC!$G$1,PDC!$F$1:$G$1,0))</f>
        <v>Tous secteurs</v>
      </c>
      <c r="M1026" t="s">
        <v>71</v>
      </c>
      <c r="N1026" t="s">
        <v>71</v>
      </c>
      <c r="O1026">
        <v>2695</v>
      </c>
      <c r="P1026">
        <v>22883</v>
      </c>
    </row>
    <row r="1027" spans="10:16" x14ac:dyDescent="0.35">
      <c r="J1027" t="str">
        <f t="shared" ref="J1027:J1090" si="108">K1027&amp;"_"&amp;L1027</f>
        <v xml:space="preserve">8427_Industries extractives </v>
      </c>
      <c r="K1027" t="s">
        <v>157</v>
      </c>
      <c r="L1027" t="str">
        <f>INDEX(PDC!$F$1:$G$40,MATCH(URSSAF!M1027,PDC!F:F,0),MATCH(PDC!$G$1,PDC!$F$1:$G$1,0))</f>
        <v xml:space="preserve">Industries extractives </v>
      </c>
      <c r="M1027" t="str">
        <f t="shared" si="107"/>
        <v>BZ</v>
      </c>
      <c r="N1027" t="s">
        <v>225</v>
      </c>
      <c r="O1027">
        <v>7</v>
      </c>
      <c r="P1027">
        <v>68</v>
      </c>
    </row>
    <row r="1028" spans="10:16" x14ac:dyDescent="0.35">
      <c r="J1028" t="str">
        <f t="shared" si="108"/>
        <v>8427_Fabrication de denrées alimentaires, de boissons et de produits à base de tabac</v>
      </c>
      <c r="K1028" t="s">
        <v>157</v>
      </c>
      <c r="L1028" t="str">
        <f>INDEX(PDC!$F$1:$G$40,MATCH(URSSAF!M1028,PDC!F:F,0),MATCH(PDC!$G$1,PDC!$F$1:$G$1,0))</f>
        <v>Fabrication de denrées alimentaires, de boissons et de produits à base de tabac</v>
      </c>
      <c r="M1028" t="str">
        <f t="shared" si="107"/>
        <v>CA</v>
      </c>
      <c r="N1028" t="s">
        <v>226</v>
      </c>
      <c r="O1028">
        <v>89</v>
      </c>
      <c r="P1028">
        <v>1568</v>
      </c>
    </row>
    <row r="1029" spans="10:16" x14ac:dyDescent="0.35">
      <c r="J1029" t="str">
        <f t="shared" si="108"/>
        <v>8427_Fabrication de textiles, industries de l'habillement, industrie du cuir et de la chaussure</v>
      </c>
      <c r="K1029" t="s">
        <v>157</v>
      </c>
      <c r="L1029" t="str">
        <f>INDEX(PDC!$F$1:$G$40,MATCH(URSSAF!M1029,PDC!F:F,0),MATCH(PDC!$G$1,PDC!$F$1:$G$1,0))</f>
        <v>Fabrication de textiles, industries de l'habillement, industrie du cuir et de la chaussure</v>
      </c>
      <c r="M1029" t="str">
        <f t="shared" ref="M1029:M1092" si="109">LEFT(N1029,2)</f>
        <v>CB</v>
      </c>
      <c r="N1029" t="s">
        <v>227</v>
      </c>
      <c r="O1029">
        <v>24</v>
      </c>
      <c r="P1029">
        <v>1118</v>
      </c>
    </row>
    <row r="1030" spans="10:16" x14ac:dyDescent="0.35">
      <c r="J1030" t="str">
        <f t="shared" si="108"/>
        <v xml:space="preserve">8427_Travail du bois, industries du papier et imprimerie </v>
      </c>
      <c r="K1030" t="s">
        <v>157</v>
      </c>
      <c r="L1030" t="str">
        <f>INDEX(PDC!$F$1:$G$40,MATCH(URSSAF!M1030,PDC!F:F,0),MATCH(PDC!$G$1,PDC!$F$1:$G$1,0))</f>
        <v xml:space="preserve">Travail du bois, industries du papier et imprimerie </v>
      </c>
      <c r="M1030" t="str">
        <f t="shared" si="109"/>
        <v>CC</v>
      </c>
      <c r="N1030" t="s">
        <v>228</v>
      </c>
      <c r="O1030">
        <v>35</v>
      </c>
      <c r="P1030">
        <v>247</v>
      </c>
    </row>
    <row r="1031" spans="10:16" x14ac:dyDescent="0.35">
      <c r="J1031" t="str">
        <f t="shared" si="108"/>
        <v>8427_Industrie chimique</v>
      </c>
      <c r="K1031" t="s">
        <v>157</v>
      </c>
      <c r="L1031" t="str">
        <f>INDEX(PDC!$F$1:$G$40,MATCH(URSSAF!M1031,PDC!F:F,0),MATCH(PDC!$G$1,PDC!$F$1:$G$1,0))</f>
        <v>Industrie chimique</v>
      </c>
      <c r="M1031" t="str">
        <f t="shared" si="109"/>
        <v>CE</v>
      </c>
      <c r="N1031" t="s">
        <v>229</v>
      </c>
      <c r="O1031">
        <v>9</v>
      </c>
      <c r="P1031">
        <v>279</v>
      </c>
    </row>
    <row r="1032" spans="10:16" x14ac:dyDescent="0.35">
      <c r="J1032" t="str">
        <f t="shared" si="108"/>
        <v>8427_Fabrication de produits en caoutchouc et en plastique ainsi que d'autres produits minéraux non métalliques</v>
      </c>
      <c r="K1032" t="s">
        <v>157</v>
      </c>
      <c r="L1032" t="str">
        <f>INDEX(PDC!$F$1:$G$40,MATCH(URSSAF!M1032,PDC!F:F,0),MATCH(PDC!$G$1,PDC!$F$1:$G$1,0))</f>
        <v>Fabrication de produits en caoutchouc et en plastique ainsi que d'autres produits minéraux non métalliques</v>
      </c>
      <c r="M1032" t="str">
        <f t="shared" si="109"/>
        <v>CG</v>
      </c>
      <c r="N1032" t="s">
        <v>231</v>
      </c>
      <c r="O1032">
        <v>34</v>
      </c>
      <c r="P1032">
        <v>688</v>
      </c>
    </row>
    <row r="1033" spans="10:16" x14ac:dyDescent="0.35">
      <c r="J1033" t="str">
        <f t="shared" si="108"/>
        <v>8427_Métallurgie et fabrication de produits métalliques à l'exception des machines et des équipements</v>
      </c>
      <c r="K1033" t="s">
        <v>157</v>
      </c>
      <c r="L1033" t="str">
        <f>INDEX(PDC!$F$1:$G$40,MATCH(URSSAF!M1033,PDC!F:F,0),MATCH(PDC!$G$1,PDC!$F$1:$G$1,0))</f>
        <v>Métallurgie et fabrication de produits métalliques à l'exception des machines et des équipements</v>
      </c>
      <c r="M1033" t="str">
        <f t="shared" si="109"/>
        <v>CH</v>
      </c>
      <c r="N1033" t="s">
        <v>232</v>
      </c>
      <c r="O1033">
        <v>50</v>
      </c>
      <c r="P1033">
        <v>1336</v>
      </c>
    </row>
    <row r="1034" spans="10:16" x14ac:dyDescent="0.35">
      <c r="J1034" t="str">
        <f t="shared" si="108"/>
        <v>8427_Fabrication de produits informatiques, électroniques et optiques</v>
      </c>
      <c r="K1034" t="s">
        <v>157</v>
      </c>
      <c r="L1034" t="str">
        <f>INDEX(PDC!$F$1:$G$40,MATCH(URSSAF!M1034,PDC!F:F,0),MATCH(PDC!$G$1,PDC!$F$1:$G$1,0))</f>
        <v>Fabrication de produits informatiques, électroniques et optiques</v>
      </c>
      <c r="M1034" t="str">
        <f t="shared" si="109"/>
        <v>CI</v>
      </c>
      <c r="N1034" t="s">
        <v>233</v>
      </c>
      <c r="O1034">
        <v>5</v>
      </c>
      <c r="P1034">
        <v>274</v>
      </c>
    </row>
    <row r="1035" spans="10:16" x14ac:dyDescent="0.35">
      <c r="J1035" t="str">
        <f t="shared" si="108"/>
        <v>8427_Fabrication d'équipements électriques</v>
      </c>
      <c r="K1035" t="s">
        <v>157</v>
      </c>
      <c r="L1035" t="str">
        <f>INDEX(PDC!$F$1:$G$40,MATCH(URSSAF!M1035,PDC!F:F,0),MATCH(PDC!$G$1,PDC!$F$1:$G$1,0))</f>
        <v>Fabrication d'équipements électriques</v>
      </c>
      <c r="M1035" t="str">
        <f t="shared" si="109"/>
        <v>CJ</v>
      </c>
      <c r="N1035" t="s">
        <v>234</v>
      </c>
      <c r="O1035">
        <v>9</v>
      </c>
      <c r="P1035">
        <v>52</v>
      </c>
    </row>
    <row r="1036" spans="10:16" x14ac:dyDescent="0.35">
      <c r="J1036" t="str">
        <f t="shared" si="108"/>
        <v>8427_Fabrication de machines et équipements n.c.a.</v>
      </c>
      <c r="K1036" t="s">
        <v>157</v>
      </c>
      <c r="L1036" t="str">
        <f>INDEX(PDC!$F$1:$G$40,MATCH(URSSAF!M1036,PDC!F:F,0),MATCH(PDC!$G$1,PDC!$F$1:$G$1,0))</f>
        <v>Fabrication de machines et équipements n.c.a.</v>
      </c>
      <c r="M1036" t="str">
        <f t="shared" si="109"/>
        <v>CK</v>
      </c>
      <c r="N1036" t="s">
        <v>235</v>
      </c>
      <c r="O1036">
        <v>7</v>
      </c>
      <c r="P1036">
        <v>60</v>
      </c>
    </row>
    <row r="1037" spans="10:16" x14ac:dyDescent="0.35">
      <c r="J1037" t="str">
        <f t="shared" si="108"/>
        <v>8427_Fabrication de matériels de transport</v>
      </c>
      <c r="K1037" t="s">
        <v>157</v>
      </c>
      <c r="L1037" t="str">
        <f>INDEX(PDC!$F$1:$G$40,MATCH(URSSAF!M1037,PDC!F:F,0),MATCH(PDC!$G$1,PDC!$F$1:$G$1,0))</f>
        <v>Fabrication de matériels de transport</v>
      </c>
      <c r="M1037" t="str">
        <f t="shared" si="109"/>
        <v>CL</v>
      </c>
      <c r="N1037" t="s">
        <v>236</v>
      </c>
      <c r="O1037">
        <v>7</v>
      </c>
      <c r="P1037">
        <v>346</v>
      </c>
    </row>
    <row r="1038" spans="10:16" x14ac:dyDescent="0.35">
      <c r="J1038" t="str">
        <f t="shared" si="108"/>
        <v>8427_Autres industries manufacturières ; réparation et installation de machines et d'équipements</v>
      </c>
      <c r="K1038" t="s">
        <v>157</v>
      </c>
      <c r="L1038" t="str">
        <f>INDEX(PDC!$F$1:$G$40,MATCH(URSSAF!M1038,PDC!F:F,0),MATCH(PDC!$G$1,PDC!$F$1:$G$1,0))</f>
        <v>Autres industries manufacturières ; réparation et installation de machines et d'équipements</v>
      </c>
      <c r="M1038" t="str">
        <f t="shared" si="109"/>
        <v>CM</v>
      </c>
      <c r="N1038" t="s">
        <v>237</v>
      </c>
      <c r="O1038">
        <v>34</v>
      </c>
      <c r="P1038">
        <v>208</v>
      </c>
    </row>
    <row r="1039" spans="10:16" x14ac:dyDescent="0.35">
      <c r="J1039" t="str">
        <f t="shared" si="108"/>
        <v>8427_Production et distribution d'électricité, de gaz, de vapeur et d'air conditionné</v>
      </c>
      <c r="K1039" t="s">
        <v>157</v>
      </c>
      <c r="L1039" t="str">
        <f>INDEX(PDC!$F$1:$G$40,MATCH(URSSAF!M1039,PDC!F:F,0),MATCH(PDC!$G$1,PDC!$F$1:$G$1,0))</f>
        <v>Production et distribution d'électricité, de gaz, de vapeur et d'air conditionné</v>
      </c>
      <c r="M1039" t="str">
        <f t="shared" si="109"/>
        <v>DZ</v>
      </c>
      <c r="N1039" t="s">
        <v>238</v>
      </c>
      <c r="O1039">
        <v>7</v>
      </c>
      <c r="P1039">
        <v>123</v>
      </c>
    </row>
    <row r="1040" spans="10:16" x14ac:dyDescent="0.35">
      <c r="J1040" t="str">
        <f t="shared" si="108"/>
        <v>8427_Production et distribution d'eau ; assainissement, gestion des déchets et dépollution</v>
      </c>
      <c r="K1040" t="s">
        <v>157</v>
      </c>
      <c r="L1040" t="str">
        <f>INDEX(PDC!$F$1:$G$40,MATCH(URSSAF!M1040,PDC!F:F,0),MATCH(PDC!$G$1,PDC!$F$1:$G$1,0))</f>
        <v>Production et distribution d'eau ; assainissement, gestion des déchets et dépollution</v>
      </c>
      <c r="M1040" t="str">
        <f t="shared" si="109"/>
        <v>EZ</v>
      </c>
      <c r="N1040" t="s">
        <v>239</v>
      </c>
      <c r="O1040">
        <v>14</v>
      </c>
      <c r="P1040">
        <v>165</v>
      </c>
    </row>
    <row r="1041" spans="10:16" x14ac:dyDescent="0.35">
      <c r="J1041" t="str">
        <f t="shared" si="108"/>
        <v xml:space="preserve">8427_Construction </v>
      </c>
      <c r="K1041" t="s">
        <v>157</v>
      </c>
      <c r="L1041" t="str">
        <f>INDEX(PDC!$F$1:$G$40,MATCH(URSSAF!M1041,PDC!F:F,0),MATCH(PDC!$G$1,PDC!$F$1:$G$1,0))</f>
        <v xml:space="preserve">Construction </v>
      </c>
      <c r="M1041" t="str">
        <f t="shared" si="109"/>
        <v>FZ</v>
      </c>
      <c r="N1041" t="s">
        <v>240</v>
      </c>
      <c r="O1041">
        <v>352</v>
      </c>
      <c r="P1041">
        <v>1847</v>
      </c>
    </row>
    <row r="1042" spans="10:16" x14ac:dyDescent="0.35">
      <c r="J1042" t="str">
        <f t="shared" si="108"/>
        <v>8427_Commerce ; réparation d'automobiles et de motocycles</v>
      </c>
      <c r="K1042" t="s">
        <v>157</v>
      </c>
      <c r="L1042" t="str">
        <f>INDEX(PDC!$F$1:$G$40,MATCH(URSSAF!M1042,PDC!F:F,0),MATCH(PDC!$G$1,PDC!$F$1:$G$1,0))</f>
        <v>Commerce ; réparation d'automobiles et de motocycles</v>
      </c>
      <c r="M1042" t="str">
        <f t="shared" si="109"/>
        <v>GZ</v>
      </c>
      <c r="N1042" t="s">
        <v>241</v>
      </c>
      <c r="O1042">
        <v>687</v>
      </c>
      <c r="P1042">
        <v>3955</v>
      </c>
    </row>
    <row r="1043" spans="10:16" x14ac:dyDescent="0.35">
      <c r="J1043" t="str">
        <f t="shared" si="108"/>
        <v xml:space="preserve">8427_Transports et entreposage </v>
      </c>
      <c r="K1043" t="s">
        <v>157</v>
      </c>
      <c r="L1043" t="str">
        <f>INDEX(PDC!$F$1:$G$40,MATCH(URSSAF!M1043,PDC!F:F,0),MATCH(PDC!$G$1,PDC!$F$1:$G$1,0))</f>
        <v xml:space="preserve">Transports et entreposage </v>
      </c>
      <c r="M1043" t="str">
        <f t="shared" si="109"/>
        <v>HZ</v>
      </c>
      <c r="N1043" t="s">
        <v>242</v>
      </c>
      <c r="O1043">
        <v>76</v>
      </c>
      <c r="P1043">
        <v>1213</v>
      </c>
    </row>
    <row r="1044" spans="10:16" x14ac:dyDescent="0.35">
      <c r="J1044" t="str">
        <f t="shared" si="108"/>
        <v>8427_Hébergement et restauration</v>
      </c>
      <c r="K1044" t="s">
        <v>157</v>
      </c>
      <c r="L1044" t="str">
        <f>INDEX(PDC!$F$1:$G$40,MATCH(URSSAF!M1044,PDC!F:F,0),MATCH(PDC!$G$1,PDC!$F$1:$G$1,0))</f>
        <v>Hébergement et restauration</v>
      </c>
      <c r="M1044" t="str">
        <f t="shared" si="109"/>
        <v>IZ</v>
      </c>
      <c r="N1044" t="s">
        <v>243</v>
      </c>
      <c r="O1044">
        <v>207</v>
      </c>
      <c r="P1044">
        <v>816</v>
      </c>
    </row>
    <row r="1045" spans="10:16" x14ac:dyDescent="0.35">
      <c r="J1045" t="str">
        <f t="shared" si="108"/>
        <v>8427_Edition, audiovisuel et diffusion</v>
      </c>
      <c r="K1045" t="s">
        <v>157</v>
      </c>
      <c r="L1045" t="str">
        <f>INDEX(PDC!$F$1:$G$40,MATCH(URSSAF!M1045,PDC!F:F,0),MATCH(PDC!$G$1,PDC!$F$1:$G$1,0))</f>
        <v>Edition, audiovisuel et diffusion</v>
      </c>
      <c r="M1045" t="str">
        <f t="shared" si="109"/>
        <v>JA</v>
      </c>
      <c r="N1045" t="s">
        <v>244</v>
      </c>
      <c r="O1045">
        <v>13</v>
      </c>
      <c r="P1045">
        <v>66</v>
      </c>
    </row>
    <row r="1046" spans="10:16" x14ac:dyDescent="0.35">
      <c r="J1046" t="str">
        <f t="shared" si="108"/>
        <v>8427_Télécommunications</v>
      </c>
      <c r="K1046" t="s">
        <v>157</v>
      </c>
      <c r="L1046" t="str">
        <f>INDEX(PDC!$F$1:$G$40,MATCH(URSSAF!M1046,PDC!F:F,0),MATCH(PDC!$G$1,PDC!$F$1:$G$1,0))</f>
        <v>Télécommunications</v>
      </c>
      <c r="M1046" t="str">
        <f t="shared" si="109"/>
        <v>JB</v>
      </c>
      <c r="N1046" t="s">
        <v>245</v>
      </c>
      <c r="O1046">
        <v>2</v>
      </c>
      <c r="P1046">
        <v>20</v>
      </c>
    </row>
    <row r="1047" spans="10:16" x14ac:dyDescent="0.35">
      <c r="J1047" t="str">
        <f t="shared" si="108"/>
        <v>8427_Activités informatiques et services d'information</v>
      </c>
      <c r="K1047" t="s">
        <v>157</v>
      </c>
      <c r="L1047" t="str">
        <f>INDEX(PDC!$F$1:$G$40,MATCH(URSSAF!M1047,PDC!F:F,0),MATCH(PDC!$G$1,PDC!$F$1:$G$1,0))</f>
        <v>Activités informatiques et services d'information</v>
      </c>
      <c r="M1047" t="str">
        <f t="shared" si="109"/>
        <v>JC</v>
      </c>
      <c r="N1047" t="s">
        <v>246</v>
      </c>
      <c r="O1047">
        <v>28</v>
      </c>
      <c r="P1047">
        <v>182</v>
      </c>
    </row>
    <row r="1048" spans="10:16" x14ac:dyDescent="0.35">
      <c r="J1048" t="str">
        <f t="shared" si="108"/>
        <v>8427_Activités financières et d'assurance</v>
      </c>
      <c r="K1048" t="s">
        <v>157</v>
      </c>
      <c r="L1048" t="str">
        <f>INDEX(PDC!$F$1:$G$40,MATCH(URSSAF!M1048,PDC!F:F,0),MATCH(PDC!$G$1,PDC!$F$1:$G$1,0))</f>
        <v>Activités financières et d'assurance</v>
      </c>
      <c r="M1048" t="str">
        <f t="shared" si="109"/>
        <v>KZ</v>
      </c>
      <c r="N1048" t="s">
        <v>247</v>
      </c>
      <c r="O1048">
        <v>115</v>
      </c>
      <c r="P1048">
        <v>860</v>
      </c>
    </row>
    <row r="1049" spans="10:16" x14ac:dyDescent="0.35">
      <c r="J1049" t="str">
        <f t="shared" si="108"/>
        <v>8427_Activités immobilières</v>
      </c>
      <c r="K1049" t="s">
        <v>157</v>
      </c>
      <c r="L1049" t="str">
        <f>INDEX(PDC!$F$1:$G$40,MATCH(URSSAF!M1049,PDC!F:F,0),MATCH(PDC!$G$1,PDC!$F$1:$G$1,0))</f>
        <v>Activités immobilières</v>
      </c>
      <c r="M1049" t="str">
        <f t="shared" si="109"/>
        <v>LZ</v>
      </c>
      <c r="N1049" t="s">
        <v>248</v>
      </c>
      <c r="O1049">
        <v>47</v>
      </c>
      <c r="P1049">
        <v>181</v>
      </c>
    </row>
    <row r="1050" spans="10:16" x14ac:dyDescent="0.35">
      <c r="J1050" t="str">
        <f t="shared" si="108"/>
        <v>8427_Activités juridiques, comptables, de gestion, d'architecture, d'ingénierie, de contrôle et d'analyses techniques</v>
      </c>
      <c r="K1050" t="s">
        <v>157</v>
      </c>
      <c r="L1050" t="str">
        <f>INDEX(PDC!$F$1:$G$40,MATCH(URSSAF!M1050,PDC!F:F,0),MATCH(PDC!$G$1,PDC!$F$1:$G$1,0))</f>
        <v>Activités juridiques, comptables, de gestion, d'architecture, d'ingénierie, de contrôle et d'analyses techniques</v>
      </c>
      <c r="M1050" t="str">
        <f t="shared" si="109"/>
        <v>MA</v>
      </c>
      <c r="N1050" t="s">
        <v>249</v>
      </c>
      <c r="O1050">
        <v>151</v>
      </c>
      <c r="P1050">
        <v>1065</v>
      </c>
    </row>
    <row r="1051" spans="10:16" x14ac:dyDescent="0.35">
      <c r="J1051" t="str">
        <f t="shared" si="108"/>
        <v>8427_Recherche-développement scientifique</v>
      </c>
      <c r="K1051" t="s">
        <v>157</v>
      </c>
      <c r="L1051" t="str">
        <f>INDEX(PDC!$F$1:$G$40,MATCH(URSSAF!M1051,PDC!F:F,0),MATCH(PDC!$G$1,PDC!$F$1:$G$1,0))</f>
        <v>Recherche-développement scientifique</v>
      </c>
      <c r="M1051" t="str">
        <f t="shared" si="109"/>
        <v>MB</v>
      </c>
      <c r="N1051" t="s">
        <v>250</v>
      </c>
      <c r="O1051">
        <v>1</v>
      </c>
      <c r="P1051">
        <v>23</v>
      </c>
    </row>
    <row r="1052" spans="10:16" x14ac:dyDescent="0.35">
      <c r="J1052" t="str">
        <f t="shared" si="108"/>
        <v>8427_Autres activités spécialisées, scientifiques et techniques</v>
      </c>
      <c r="K1052" t="s">
        <v>157</v>
      </c>
      <c r="L1052" t="str">
        <f>INDEX(PDC!$F$1:$G$40,MATCH(URSSAF!M1052,PDC!F:F,0),MATCH(PDC!$G$1,PDC!$F$1:$G$1,0))</f>
        <v>Autres activités spécialisées, scientifiques et techniques</v>
      </c>
      <c r="M1052" t="str">
        <f t="shared" si="109"/>
        <v>MC</v>
      </c>
      <c r="N1052" t="s">
        <v>251</v>
      </c>
      <c r="O1052">
        <v>29</v>
      </c>
      <c r="P1052">
        <v>96</v>
      </c>
    </row>
    <row r="1053" spans="10:16" x14ac:dyDescent="0.35">
      <c r="J1053" t="str">
        <f t="shared" si="108"/>
        <v>8427_Activités de services administratifs et de soutien</v>
      </c>
      <c r="K1053" t="s">
        <v>157</v>
      </c>
      <c r="L1053" t="str">
        <f>INDEX(PDC!$F$1:$G$40,MATCH(URSSAF!M1053,PDC!F:F,0),MATCH(PDC!$G$1,PDC!$F$1:$G$1,0))</f>
        <v>Activités de services administratifs et de soutien</v>
      </c>
      <c r="M1053" t="str">
        <f t="shared" si="109"/>
        <v>NZ</v>
      </c>
      <c r="N1053" t="s">
        <v>252</v>
      </c>
      <c r="O1053">
        <v>121</v>
      </c>
      <c r="P1053">
        <v>1448</v>
      </c>
    </row>
    <row r="1054" spans="10:16" x14ac:dyDescent="0.35">
      <c r="J1054" t="str">
        <f t="shared" si="108"/>
        <v>8427_Administration publique</v>
      </c>
      <c r="K1054" t="s">
        <v>157</v>
      </c>
      <c r="L1054" t="str">
        <f>INDEX(PDC!$F$1:$G$40,MATCH(URSSAF!M1054,PDC!F:F,0),MATCH(PDC!$G$1,PDC!$F$1:$G$1,0))</f>
        <v>Administration publique</v>
      </c>
      <c r="M1054" t="str">
        <f t="shared" si="109"/>
        <v>OZ</v>
      </c>
      <c r="N1054" t="s">
        <v>253</v>
      </c>
      <c r="O1054">
        <v>5</v>
      </c>
      <c r="P1054">
        <v>74</v>
      </c>
    </row>
    <row r="1055" spans="10:16" x14ac:dyDescent="0.35">
      <c r="J1055" t="str">
        <f t="shared" si="108"/>
        <v>8427_Enseignement</v>
      </c>
      <c r="K1055" t="s">
        <v>157</v>
      </c>
      <c r="L1055" t="str">
        <f>INDEX(PDC!$F$1:$G$40,MATCH(URSSAF!M1055,PDC!F:F,0),MATCH(PDC!$G$1,PDC!$F$1:$G$1,0))</f>
        <v>Enseignement</v>
      </c>
      <c r="M1055" t="str">
        <f t="shared" si="109"/>
        <v>PZ</v>
      </c>
      <c r="N1055" t="s">
        <v>254</v>
      </c>
      <c r="O1055">
        <v>47</v>
      </c>
      <c r="P1055">
        <v>321</v>
      </c>
    </row>
    <row r="1056" spans="10:16" x14ac:dyDescent="0.35">
      <c r="J1056" t="str">
        <f t="shared" si="108"/>
        <v>8427_Activités pour la santé humaine</v>
      </c>
      <c r="K1056" t="s">
        <v>157</v>
      </c>
      <c r="L1056" t="str">
        <f>INDEX(PDC!$F$1:$G$40,MATCH(URSSAF!M1056,PDC!F:F,0),MATCH(PDC!$G$1,PDC!$F$1:$G$1,0))</f>
        <v>Activités pour la santé humaine</v>
      </c>
      <c r="M1056" t="str">
        <f t="shared" si="109"/>
        <v>QA</v>
      </c>
      <c r="N1056" t="s">
        <v>255</v>
      </c>
      <c r="O1056">
        <v>103</v>
      </c>
      <c r="P1056">
        <v>623</v>
      </c>
    </row>
    <row r="1057" spans="10:16" x14ac:dyDescent="0.35">
      <c r="J1057" t="str">
        <f t="shared" si="108"/>
        <v>8427_Hébergement médico-social et social et action sociale sans hébergement</v>
      </c>
      <c r="K1057" t="s">
        <v>157</v>
      </c>
      <c r="L1057" t="str">
        <f>INDEX(PDC!$F$1:$G$40,MATCH(URSSAF!M1057,PDC!F:F,0),MATCH(PDC!$G$1,PDC!$F$1:$G$1,0))</f>
        <v>Hébergement médico-social et social et action sociale sans hébergement</v>
      </c>
      <c r="M1057" t="str">
        <f t="shared" si="109"/>
        <v>QB</v>
      </c>
      <c r="N1057" t="s">
        <v>256</v>
      </c>
      <c r="O1057">
        <v>79</v>
      </c>
      <c r="P1057">
        <v>2722</v>
      </c>
    </row>
    <row r="1058" spans="10:16" x14ac:dyDescent="0.35">
      <c r="J1058" t="str">
        <f t="shared" si="108"/>
        <v>8427_Arts, spectacles et activités récréatives</v>
      </c>
      <c r="K1058" t="s">
        <v>157</v>
      </c>
      <c r="L1058" t="str">
        <f>INDEX(PDC!$F$1:$G$40,MATCH(URSSAF!M1058,PDC!F:F,0),MATCH(PDC!$G$1,PDC!$F$1:$G$1,0))</f>
        <v>Arts, spectacles et activités récréatives</v>
      </c>
      <c r="M1058" t="str">
        <f t="shared" si="109"/>
        <v>RZ</v>
      </c>
      <c r="N1058" t="s">
        <v>257</v>
      </c>
      <c r="O1058">
        <v>107</v>
      </c>
      <c r="P1058">
        <v>295</v>
      </c>
    </row>
    <row r="1059" spans="10:16" x14ac:dyDescent="0.35">
      <c r="J1059" t="str">
        <f t="shared" si="108"/>
        <v xml:space="preserve">8427_Autres activités de services </v>
      </c>
      <c r="K1059" t="s">
        <v>157</v>
      </c>
      <c r="L1059" t="str">
        <f>INDEX(PDC!$F$1:$G$40,MATCH(URSSAF!M1059,PDC!F:F,0),MATCH(PDC!$G$1,PDC!$F$1:$G$1,0))</f>
        <v xml:space="preserve">Autres activités de services </v>
      </c>
      <c r="M1059" t="str">
        <f t="shared" si="109"/>
        <v>SZ</v>
      </c>
      <c r="N1059" t="s">
        <v>258</v>
      </c>
      <c r="O1059">
        <v>194</v>
      </c>
      <c r="P1059">
        <v>544</v>
      </c>
    </row>
    <row r="1060" spans="10:16" x14ac:dyDescent="0.35">
      <c r="J1060" t="str">
        <f t="shared" si="108"/>
        <v>8428_Tous secteurs</v>
      </c>
      <c r="K1060" t="s">
        <v>159</v>
      </c>
      <c r="L1060" t="str">
        <f>INDEX(PDC!$F$1:$G$40,MATCH(URSSAF!M1060,PDC!F:F,0),MATCH(PDC!$G$1,PDC!$F$1:$G$1,0))</f>
        <v>Tous secteurs</v>
      </c>
      <c r="M1060" t="s">
        <v>71</v>
      </c>
      <c r="N1060" t="s">
        <v>71</v>
      </c>
      <c r="O1060">
        <v>14528</v>
      </c>
      <c r="P1060">
        <v>139701</v>
      </c>
    </row>
    <row r="1061" spans="10:16" x14ac:dyDescent="0.35">
      <c r="J1061" t="str">
        <f t="shared" si="108"/>
        <v xml:space="preserve">8428_Industries extractives </v>
      </c>
      <c r="K1061" t="s">
        <v>159</v>
      </c>
      <c r="L1061" t="str">
        <f>INDEX(PDC!$F$1:$G$40,MATCH(URSSAF!M1061,PDC!F:F,0),MATCH(PDC!$G$1,PDC!$F$1:$G$1,0))</f>
        <v xml:space="preserve">Industries extractives </v>
      </c>
      <c r="M1061" t="str">
        <f t="shared" si="109"/>
        <v>BZ</v>
      </c>
      <c r="N1061" t="s">
        <v>225</v>
      </c>
      <c r="O1061">
        <v>12</v>
      </c>
      <c r="P1061">
        <v>102</v>
      </c>
    </row>
    <row r="1062" spans="10:16" x14ac:dyDescent="0.35">
      <c r="J1062" t="str">
        <f t="shared" si="108"/>
        <v>8428_Fabrication de denrées alimentaires, de boissons et de produits à base de tabac</v>
      </c>
      <c r="K1062" t="s">
        <v>159</v>
      </c>
      <c r="L1062" t="str">
        <f>INDEX(PDC!$F$1:$G$40,MATCH(URSSAF!M1062,PDC!F:F,0),MATCH(PDC!$G$1,PDC!$F$1:$G$1,0))</f>
        <v>Fabrication de denrées alimentaires, de boissons et de produits à base de tabac</v>
      </c>
      <c r="M1062" t="str">
        <f t="shared" si="109"/>
        <v>CA</v>
      </c>
      <c r="N1062" t="s">
        <v>226</v>
      </c>
      <c r="O1062">
        <v>377</v>
      </c>
      <c r="P1062">
        <v>4766</v>
      </c>
    </row>
    <row r="1063" spans="10:16" x14ac:dyDescent="0.35">
      <c r="J1063" t="str">
        <f t="shared" si="108"/>
        <v>8428_Fabrication de textiles, industries de l'habillement, industrie du cuir et de la chaussure</v>
      </c>
      <c r="K1063" t="s">
        <v>159</v>
      </c>
      <c r="L1063" t="str">
        <f>INDEX(PDC!$F$1:$G$40,MATCH(URSSAF!M1063,PDC!F:F,0),MATCH(PDC!$G$1,PDC!$F$1:$G$1,0))</f>
        <v>Fabrication de textiles, industries de l'habillement, industrie du cuir et de la chaussure</v>
      </c>
      <c r="M1063" t="str">
        <f t="shared" si="109"/>
        <v>CB</v>
      </c>
      <c r="N1063" t="s">
        <v>227</v>
      </c>
      <c r="O1063">
        <v>100</v>
      </c>
      <c r="P1063">
        <v>3164</v>
      </c>
    </row>
    <row r="1064" spans="10:16" x14ac:dyDescent="0.35">
      <c r="J1064" t="str">
        <f t="shared" si="108"/>
        <v xml:space="preserve">8428_Travail du bois, industries du papier et imprimerie </v>
      </c>
      <c r="K1064" t="s">
        <v>159</v>
      </c>
      <c r="L1064" t="str">
        <f>INDEX(PDC!$F$1:$G$40,MATCH(URSSAF!M1064,PDC!F:F,0),MATCH(PDC!$G$1,PDC!$F$1:$G$1,0))</f>
        <v xml:space="preserve">Travail du bois, industries du papier et imprimerie </v>
      </c>
      <c r="M1064" t="str">
        <f t="shared" si="109"/>
        <v>CC</v>
      </c>
      <c r="N1064" t="s">
        <v>228</v>
      </c>
      <c r="O1064">
        <v>126</v>
      </c>
      <c r="P1064">
        <v>1818</v>
      </c>
    </row>
    <row r="1065" spans="10:16" x14ac:dyDescent="0.35">
      <c r="J1065" t="str">
        <f t="shared" si="108"/>
        <v>8428_Industrie chimique</v>
      </c>
      <c r="K1065" t="s">
        <v>159</v>
      </c>
      <c r="L1065" t="str">
        <f>INDEX(PDC!$F$1:$G$40,MATCH(URSSAF!M1065,PDC!F:F,0),MATCH(PDC!$G$1,PDC!$F$1:$G$1,0))</f>
        <v>Industrie chimique</v>
      </c>
      <c r="M1065" t="str">
        <f t="shared" si="109"/>
        <v>CE</v>
      </c>
      <c r="N1065" t="s">
        <v>229</v>
      </c>
      <c r="O1065">
        <v>19</v>
      </c>
      <c r="P1065">
        <v>1434</v>
      </c>
    </row>
    <row r="1066" spans="10:16" x14ac:dyDescent="0.35">
      <c r="J1066" t="str">
        <f t="shared" si="108"/>
        <v>8428_Industrie pharmaceutique</v>
      </c>
      <c r="K1066" t="s">
        <v>159</v>
      </c>
      <c r="L1066" t="str">
        <f>INDEX(PDC!$F$1:$G$40,MATCH(URSSAF!M1066,PDC!F:F,0),MATCH(PDC!$G$1,PDC!$F$1:$G$1,0))</f>
        <v>Industrie pharmaceutique</v>
      </c>
      <c r="M1066" t="str">
        <f t="shared" si="109"/>
        <v>CF</v>
      </c>
      <c r="N1066" t="s">
        <v>230</v>
      </c>
      <c r="O1066">
        <v>2</v>
      </c>
      <c r="P1066">
        <v>22</v>
      </c>
    </row>
    <row r="1067" spans="10:16" x14ac:dyDescent="0.35">
      <c r="J1067" t="str">
        <f t="shared" si="108"/>
        <v>8428_Fabrication de produits en caoutchouc et en plastique ainsi que d'autres produits minéraux non métalliques</v>
      </c>
      <c r="K1067" t="s">
        <v>159</v>
      </c>
      <c r="L1067" t="str">
        <f>INDEX(PDC!$F$1:$G$40,MATCH(URSSAF!M1067,PDC!F:F,0),MATCH(PDC!$G$1,PDC!$F$1:$G$1,0))</f>
        <v>Fabrication de produits en caoutchouc et en plastique ainsi que d'autres produits minéraux non métalliques</v>
      </c>
      <c r="M1067" t="str">
        <f t="shared" si="109"/>
        <v>CG</v>
      </c>
      <c r="N1067" t="s">
        <v>231</v>
      </c>
      <c r="O1067">
        <v>101</v>
      </c>
      <c r="P1067">
        <v>3080</v>
      </c>
    </row>
    <row r="1068" spans="10:16" x14ac:dyDescent="0.35">
      <c r="J1068" t="str">
        <f t="shared" si="108"/>
        <v>8428_Métallurgie et fabrication de produits métalliques à l'exception des machines et des équipements</v>
      </c>
      <c r="K1068" t="s">
        <v>159</v>
      </c>
      <c r="L1068" t="str">
        <f>INDEX(PDC!$F$1:$G$40,MATCH(URSSAF!M1068,PDC!F:F,0),MATCH(PDC!$G$1,PDC!$F$1:$G$1,0))</f>
        <v>Métallurgie et fabrication de produits métalliques à l'exception des machines et des équipements</v>
      </c>
      <c r="M1068" t="str">
        <f t="shared" si="109"/>
        <v>CH</v>
      </c>
      <c r="N1068" t="s">
        <v>232</v>
      </c>
      <c r="O1068">
        <v>438</v>
      </c>
      <c r="P1068">
        <v>7406</v>
      </c>
    </row>
    <row r="1069" spans="10:16" x14ac:dyDescent="0.35">
      <c r="J1069" t="str">
        <f t="shared" si="108"/>
        <v>8428_Fabrication de produits informatiques, électroniques et optiques</v>
      </c>
      <c r="K1069" t="s">
        <v>159</v>
      </c>
      <c r="L1069" t="str">
        <f>INDEX(PDC!$F$1:$G$40,MATCH(URSSAF!M1069,PDC!F:F,0),MATCH(PDC!$G$1,PDC!$F$1:$G$1,0))</f>
        <v>Fabrication de produits informatiques, électroniques et optiques</v>
      </c>
      <c r="M1069" t="str">
        <f t="shared" si="109"/>
        <v>CI</v>
      </c>
      <c r="N1069" t="s">
        <v>233</v>
      </c>
      <c r="O1069">
        <v>20</v>
      </c>
      <c r="P1069">
        <v>1343</v>
      </c>
    </row>
    <row r="1070" spans="10:16" x14ac:dyDescent="0.35">
      <c r="J1070" t="str">
        <f t="shared" si="108"/>
        <v>8428_Fabrication d'équipements électriques</v>
      </c>
      <c r="K1070" t="s">
        <v>159</v>
      </c>
      <c r="L1070" t="str">
        <f>INDEX(PDC!$F$1:$G$40,MATCH(URSSAF!M1070,PDC!F:F,0),MATCH(PDC!$G$1,PDC!$F$1:$G$1,0))</f>
        <v>Fabrication d'équipements électriques</v>
      </c>
      <c r="M1070" t="str">
        <f t="shared" si="109"/>
        <v>CJ</v>
      </c>
      <c r="N1070" t="s">
        <v>234</v>
      </c>
      <c r="O1070">
        <v>32</v>
      </c>
      <c r="P1070">
        <v>1094</v>
      </c>
    </row>
    <row r="1071" spans="10:16" x14ac:dyDescent="0.35">
      <c r="J1071" t="str">
        <f t="shared" si="108"/>
        <v>8428_Fabrication de machines et équipements n.c.a.</v>
      </c>
      <c r="K1071" t="s">
        <v>159</v>
      </c>
      <c r="L1071" t="str">
        <f>INDEX(PDC!$F$1:$G$40,MATCH(URSSAF!M1071,PDC!F:F,0),MATCH(PDC!$G$1,PDC!$F$1:$G$1,0))</f>
        <v>Fabrication de machines et équipements n.c.a.</v>
      </c>
      <c r="M1071" t="str">
        <f t="shared" si="109"/>
        <v>CK</v>
      </c>
      <c r="N1071" t="s">
        <v>235</v>
      </c>
      <c r="O1071">
        <v>84</v>
      </c>
      <c r="P1071">
        <v>2240</v>
      </c>
    </row>
    <row r="1072" spans="10:16" x14ac:dyDescent="0.35">
      <c r="J1072" t="str">
        <f t="shared" si="108"/>
        <v>8428_Fabrication de matériels de transport</v>
      </c>
      <c r="K1072" t="s">
        <v>159</v>
      </c>
      <c r="L1072" t="str">
        <f>INDEX(PDC!$F$1:$G$40,MATCH(URSSAF!M1072,PDC!F:F,0),MATCH(PDC!$G$1,PDC!$F$1:$G$1,0))</f>
        <v>Fabrication de matériels de transport</v>
      </c>
      <c r="M1072" t="str">
        <f t="shared" si="109"/>
        <v>CL</v>
      </c>
      <c r="N1072" t="s">
        <v>236</v>
      </c>
      <c r="O1072">
        <v>32</v>
      </c>
      <c r="P1072">
        <v>2191</v>
      </c>
    </row>
    <row r="1073" spans="10:16" x14ac:dyDescent="0.35">
      <c r="J1073" t="str">
        <f t="shared" si="108"/>
        <v>8428_Autres industries manufacturières ; réparation et installation de machines et d'équipements</v>
      </c>
      <c r="K1073" t="s">
        <v>159</v>
      </c>
      <c r="L1073" t="str">
        <f>INDEX(PDC!$F$1:$G$40,MATCH(URSSAF!M1073,PDC!F:F,0),MATCH(PDC!$G$1,PDC!$F$1:$G$1,0))</f>
        <v>Autres industries manufacturières ; réparation et installation de machines et d'équipements</v>
      </c>
      <c r="M1073" t="str">
        <f t="shared" si="109"/>
        <v>CM</v>
      </c>
      <c r="N1073" t="s">
        <v>237</v>
      </c>
      <c r="O1073">
        <v>264</v>
      </c>
      <c r="P1073">
        <v>2669</v>
      </c>
    </row>
    <row r="1074" spans="10:16" x14ac:dyDescent="0.35">
      <c r="J1074" t="str">
        <f t="shared" si="108"/>
        <v>8428_Production et distribution d'électricité, de gaz, de vapeur et d'air conditionné</v>
      </c>
      <c r="K1074" t="s">
        <v>159</v>
      </c>
      <c r="L1074" t="str">
        <f>INDEX(PDC!$F$1:$G$40,MATCH(URSSAF!M1074,PDC!F:F,0),MATCH(PDC!$G$1,PDC!$F$1:$G$1,0))</f>
        <v>Production et distribution d'électricité, de gaz, de vapeur et d'air conditionné</v>
      </c>
      <c r="M1074" t="str">
        <f t="shared" si="109"/>
        <v>DZ</v>
      </c>
      <c r="N1074" t="s">
        <v>238</v>
      </c>
      <c r="O1074">
        <v>29</v>
      </c>
      <c r="P1074">
        <v>963</v>
      </c>
    </row>
    <row r="1075" spans="10:16" x14ac:dyDescent="0.35">
      <c r="J1075" t="str">
        <f t="shared" si="108"/>
        <v>8428_Production et distribution d'eau ; assainissement, gestion des déchets et dépollution</v>
      </c>
      <c r="K1075" t="s">
        <v>159</v>
      </c>
      <c r="L1075" t="str">
        <f>INDEX(PDC!$F$1:$G$40,MATCH(URSSAF!M1075,PDC!F:F,0),MATCH(PDC!$G$1,PDC!$F$1:$G$1,0))</f>
        <v>Production et distribution d'eau ; assainissement, gestion des déchets et dépollution</v>
      </c>
      <c r="M1075" t="str">
        <f t="shared" si="109"/>
        <v>EZ</v>
      </c>
      <c r="N1075" t="s">
        <v>239</v>
      </c>
      <c r="O1075">
        <v>68</v>
      </c>
      <c r="P1075">
        <v>1141</v>
      </c>
    </row>
    <row r="1076" spans="10:16" x14ac:dyDescent="0.35">
      <c r="J1076" t="str">
        <f t="shared" si="108"/>
        <v xml:space="preserve">8428_Construction </v>
      </c>
      <c r="K1076" t="s">
        <v>159</v>
      </c>
      <c r="L1076" t="str">
        <f>INDEX(PDC!$F$1:$G$40,MATCH(URSSAF!M1076,PDC!F:F,0),MATCH(PDC!$G$1,PDC!$F$1:$G$1,0))</f>
        <v xml:space="preserve">Construction </v>
      </c>
      <c r="M1076" t="str">
        <f t="shared" si="109"/>
        <v>FZ</v>
      </c>
      <c r="N1076" t="s">
        <v>240</v>
      </c>
      <c r="O1076">
        <v>1790</v>
      </c>
      <c r="P1076">
        <v>10758</v>
      </c>
    </row>
    <row r="1077" spans="10:16" x14ac:dyDescent="0.35">
      <c r="J1077" t="str">
        <f t="shared" si="108"/>
        <v>8428_Commerce ; réparation d'automobiles et de motocycles</v>
      </c>
      <c r="K1077" t="s">
        <v>159</v>
      </c>
      <c r="L1077" t="str">
        <f>INDEX(PDC!$F$1:$G$40,MATCH(URSSAF!M1077,PDC!F:F,0),MATCH(PDC!$G$1,PDC!$F$1:$G$1,0))</f>
        <v>Commerce ; réparation d'automobiles et de motocycles</v>
      </c>
      <c r="M1077" t="str">
        <f t="shared" si="109"/>
        <v>GZ</v>
      </c>
      <c r="N1077" t="s">
        <v>241</v>
      </c>
      <c r="O1077">
        <v>3049</v>
      </c>
      <c r="P1077">
        <v>21965</v>
      </c>
    </row>
    <row r="1078" spans="10:16" x14ac:dyDescent="0.35">
      <c r="J1078" t="str">
        <f t="shared" si="108"/>
        <v xml:space="preserve">8428_Transports et entreposage </v>
      </c>
      <c r="K1078" t="s">
        <v>159</v>
      </c>
      <c r="L1078" t="str">
        <f>INDEX(PDC!$F$1:$G$40,MATCH(URSSAF!M1078,PDC!F:F,0),MATCH(PDC!$G$1,PDC!$F$1:$G$1,0))</f>
        <v xml:space="preserve">Transports et entreposage </v>
      </c>
      <c r="M1078" t="str">
        <f t="shared" si="109"/>
        <v>HZ</v>
      </c>
      <c r="N1078" t="s">
        <v>242</v>
      </c>
      <c r="O1078">
        <v>478</v>
      </c>
      <c r="P1078">
        <v>8747</v>
      </c>
    </row>
    <row r="1079" spans="10:16" x14ac:dyDescent="0.35">
      <c r="J1079" t="str">
        <f t="shared" si="108"/>
        <v>8428_Hébergement et restauration</v>
      </c>
      <c r="K1079" t="s">
        <v>159</v>
      </c>
      <c r="L1079" t="str">
        <f>INDEX(PDC!$F$1:$G$40,MATCH(URSSAF!M1079,PDC!F:F,0),MATCH(PDC!$G$1,PDC!$F$1:$G$1,0))</f>
        <v>Hébergement et restauration</v>
      </c>
      <c r="M1079" t="str">
        <f t="shared" si="109"/>
        <v>IZ</v>
      </c>
      <c r="N1079" t="s">
        <v>243</v>
      </c>
      <c r="O1079">
        <v>1049</v>
      </c>
      <c r="P1079">
        <v>4875</v>
      </c>
    </row>
    <row r="1080" spans="10:16" x14ac:dyDescent="0.35">
      <c r="J1080" t="str">
        <f t="shared" si="108"/>
        <v>8428_Edition, audiovisuel et diffusion</v>
      </c>
      <c r="K1080" t="s">
        <v>159</v>
      </c>
      <c r="L1080" t="str">
        <f>INDEX(PDC!$F$1:$G$40,MATCH(URSSAF!M1080,PDC!F:F,0),MATCH(PDC!$G$1,PDC!$F$1:$G$1,0))</f>
        <v>Edition, audiovisuel et diffusion</v>
      </c>
      <c r="M1080" t="str">
        <f t="shared" si="109"/>
        <v>JA</v>
      </c>
      <c r="N1080" t="s">
        <v>244</v>
      </c>
      <c r="O1080">
        <v>75</v>
      </c>
      <c r="P1080">
        <v>521</v>
      </c>
    </row>
    <row r="1081" spans="10:16" x14ac:dyDescent="0.35">
      <c r="J1081" t="str">
        <f t="shared" si="108"/>
        <v>8428_Télécommunications</v>
      </c>
      <c r="K1081" t="s">
        <v>159</v>
      </c>
      <c r="L1081" t="str">
        <f>INDEX(PDC!$F$1:$G$40,MATCH(URSSAF!M1081,PDC!F:F,0),MATCH(PDC!$G$1,PDC!$F$1:$G$1,0))</f>
        <v>Télécommunications</v>
      </c>
      <c r="M1081" t="str">
        <f t="shared" si="109"/>
        <v>JB</v>
      </c>
      <c r="N1081" t="s">
        <v>245</v>
      </c>
      <c r="O1081">
        <v>20</v>
      </c>
      <c r="P1081">
        <v>580</v>
      </c>
    </row>
    <row r="1082" spans="10:16" x14ac:dyDescent="0.35">
      <c r="J1082" t="str">
        <f t="shared" si="108"/>
        <v>8428_Activités informatiques et services d'information</v>
      </c>
      <c r="K1082" t="s">
        <v>159</v>
      </c>
      <c r="L1082" t="str">
        <f>INDEX(PDC!$F$1:$G$40,MATCH(URSSAF!M1082,PDC!F:F,0),MATCH(PDC!$G$1,PDC!$F$1:$G$1,0))</f>
        <v>Activités informatiques et services d'information</v>
      </c>
      <c r="M1082" t="str">
        <f t="shared" si="109"/>
        <v>JC</v>
      </c>
      <c r="N1082" t="s">
        <v>246</v>
      </c>
      <c r="O1082">
        <v>122</v>
      </c>
      <c r="P1082">
        <v>757</v>
      </c>
    </row>
    <row r="1083" spans="10:16" x14ac:dyDescent="0.35">
      <c r="J1083" t="str">
        <f t="shared" si="108"/>
        <v>8428_Activités financières et d'assurance</v>
      </c>
      <c r="K1083" t="s">
        <v>159</v>
      </c>
      <c r="L1083" t="str">
        <f>INDEX(PDC!$F$1:$G$40,MATCH(URSSAF!M1083,PDC!F:F,0),MATCH(PDC!$G$1,PDC!$F$1:$G$1,0))</f>
        <v>Activités financières et d'assurance</v>
      </c>
      <c r="M1083" t="str">
        <f t="shared" si="109"/>
        <v>KZ</v>
      </c>
      <c r="N1083" t="s">
        <v>247</v>
      </c>
      <c r="O1083">
        <v>810</v>
      </c>
      <c r="P1083">
        <v>5505</v>
      </c>
    </row>
    <row r="1084" spans="10:16" x14ac:dyDescent="0.35">
      <c r="J1084" t="str">
        <f t="shared" si="108"/>
        <v>8428_Activités immobilières</v>
      </c>
      <c r="K1084" t="s">
        <v>159</v>
      </c>
      <c r="L1084" t="str">
        <f>INDEX(PDC!$F$1:$G$40,MATCH(URSSAF!M1084,PDC!F:F,0),MATCH(PDC!$G$1,PDC!$F$1:$G$1,0))</f>
        <v>Activités immobilières</v>
      </c>
      <c r="M1084" t="str">
        <f t="shared" si="109"/>
        <v>LZ</v>
      </c>
      <c r="N1084" t="s">
        <v>248</v>
      </c>
      <c r="O1084">
        <v>320</v>
      </c>
      <c r="P1084">
        <v>2188</v>
      </c>
    </row>
    <row r="1085" spans="10:16" x14ac:dyDescent="0.35">
      <c r="J1085" t="str">
        <f t="shared" si="108"/>
        <v>8428_Activités juridiques, comptables, de gestion, d'architecture, d'ingénierie, de contrôle et d'analyses techniques</v>
      </c>
      <c r="K1085" t="s">
        <v>159</v>
      </c>
      <c r="L1085" t="str">
        <f>INDEX(PDC!$F$1:$G$40,MATCH(URSSAF!M1085,PDC!F:F,0),MATCH(PDC!$G$1,PDC!$F$1:$G$1,0))</f>
        <v>Activités juridiques, comptables, de gestion, d'architecture, d'ingénierie, de contrôle et d'analyses techniques</v>
      </c>
      <c r="M1085" t="str">
        <f t="shared" si="109"/>
        <v>MA</v>
      </c>
      <c r="N1085" t="s">
        <v>249</v>
      </c>
      <c r="O1085">
        <v>839</v>
      </c>
      <c r="P1085">
        <v>6154</v>
      </c>
    </row>
    <row r="1086" spans="10:16" x14ac:dyDescent="0.35">
      <c r="J1086" t="str">
        <f t="shared" si="108"/>
        <v>8428_Recherche-développement scientifique</v>
      </c>
      <c r="K1086" t="s">
        <v>159</v>
      </c>
      <c r="L1086" t="str">
        <f>INDEX(PDC!$F$1:$G$40,MATCH(URSSAF!M1086,PDC!F:F,0),MATCH(PDC!$G$1,PDC!$F$1:$G$1,0))</f>
        <v>Recherche-développement scientifique</v>
      </c>
      <c r="M1086" t="str">
        <f t="shared" si="109"/>
        <v>MB</v>
      </c>
      <c r="N1086" t="s">
        <v>250</v>
      </c>
      <c r="O1086">
        <v>13</v>
      </c>
      <c r="P1086">
        <v>275</v>
      </c>
    </row>
    <row r="1087" spans="10:16" x14ac:dyDescent="0.35">
      <c r="J1087" t="str">
        <f t="shared" si="108"/>
        <v>8428_Autres activités spécialisées, scientifiques et techniques</v>
      </c>
      <c r="K1087" t="s">
        <v>159</v>
      </c>
      <c r="L1087" t="str">
        <f>INDEX(PDC!$F$1:$G$40,MATCH(URSSAF!M1087,PDC!F:F,0),MATCH(PDC!$G$1,PDC!$F$1:$G$1,0))</f>
        <v>Autres activités spécialisées, scientifiques et techniques</v>
      </c>
      <c r="M1087" t="str">
        <f t="shared" si="109"/>
        <v>MC</v>
      </c>
      <c r="N1087" t="s">
        <v>251</v>
      </c>
      <c r="O1087">
        <v>197</v>
      </c>
      <c r="P1087">
        <v>1721</v>
      </c>
    </row>
    <row r="1088" spans="10:16" x14ac:dyDescent="0.35">
      <c r="J1088" t="str">
        <f t="shared" si="108"/>
        <v>8428_Activités de services administratifs et de soutien</v>
      </c>
      <c r="K1088" t="s">
        <v>159</v>
      </c>
      <c r="L1088" t="str">
        <f>INDEX(PDC!$F$1:$G$40,MATCH(URSSAF!M1088,PDC!F:F,0),MATCH(PDC!$G$1,PDC!$F$1:$G$1,0))</f>
        <v>Activités de services administratifs et de soutien</v>
      </c>
      <c r="M1088" t="str">
        <f t="shared" si="109"/>
        <v>NZ</v>
      </c>
      <c r="N1088" t="s">
        <v>252</v>
      </c>
      <c r="O1088">
        <v>1137</v>
      </c>
      <c r="P1088">
        <v>14159</v>
      </c>
    </row>
    <row r="1089" spans="10:16" x14ac:dyDescent="0.35">
      <c r="J1089" t="str">
        <f t="shared" si="108"/>
        <v>8428_Administration publique</v>
      </c>
      <c r="K1089" t="s">
        <v>159</v>
      </c>
      <c r="L1089" t="str">
        <f>INDEX(PDC!$F$1:$G$40,MATCH(URSSAF!M1089,PDC!F:F,0),MATCH(PDC!$G$1,PDC!$F$1:$G$1,0))</f>
        <v>Administration publique</v>
      </c>
      <c r="M1089" t="str">
        <f t="shared" si="109"/>
        <v>OZ</v>
      </c>
      <c r="N1089" t="s">
        <v>253</v>
      </c>
      <c r="O1089">
        <v>25</v>
      </c>
      <c r="P1089">
        <v>2415</v>
      </c>
    </row>
    <row r="1090" spans="10:16" x14ac:dyDescent="0.35">
      <c r="J1090" t="str">
        <f t="shared" si="108"/>
        <v>8428_Enseignement</v>
      </c>
      <c r="K1090" t="s">
        <v>159</v>
      </c>
      <c r="L1090" t="str">
        <f>INDEX(PDC!$F$1:$G$40,MATCH(URSSAF!M1090,PDC!F:F,0),MATCH(PDC!$G$1,PDC!$F$1:$G$1,0))</f>
        <v>Enseignement</v>
      </c>
      <c r="M1090" t="str">
        <f t="shared" si="109"/>
        <v>PZ</v>
      </c>
      <c r="N1090" t="s">
        <v>254</v>
      </c>
      <c r="O1090">
        <v>353</v>
      </c>
      <c r="P1090">
        <v>3104</v>
      </c>
    </row>
    <row r="1091" spans="10:16" x14ac:dyDescent="0.35">
      <c r="J1091" t="str">
        <f t="shared" ref="J1091:J1154" si="110">K1091&amp;"_"&amp;L1091</f>
        <v>8428_Activités pour la santé humaine</v>
      </c>
      <c r="K1091" t="s">
        <v>159</v>
      </c>
      <c r="L1091" t="str">
        <f>INDEX(PDC!$F$1:$G$40,MATCH(URSSAF!M1091,PDC!F:F,0),MATCH(PDC!$G$1,PDC!$F$1:$G$1,0))</f>
        <v>Activités pour la santé humaine</v>
      </c>
      <c r="M1091" t="str">
        <f t="shared" si="109"/>
        <v>QA</v>
      </c>
      <c r="N1091" t="s">
        <v>255</v>
      </c>
      <c r="O1091">
        <v>613</v>
      </c>
      <c r="P1091">
        <v>4763</v>
      </c>
    </row>
    <row r="1092" spans="10:16" x14ac:dyDescent="0.35">
      <c r="J1092" t="str">
        <f t="shared" si="110"/>
        <v>8428_Hébergement médico-social et social et action sociale sans hébergement</v>
      </c>
      <c r="K1092" t="s">
        <v>159</v>
      </c>
      <c r="L1092" t="str">
        <f>INDEX(PDC!$F$1:$G$40,MATCH(URSSAF!M1092,PDC!F:F,0),MATCH(PDC!$G$1,PDC!$F$1:$G$1,0))</f>
        <v>Hébergement médico-social et social et action sociale sans hébergement</v>
      </c>
      <c r="M1092" t="str">
        <f t="shared" si="109"/>
        <v>QB</v>
      </c>
      <c r="N1092" t="s">
        <v>256</v>
      </c>
      <c r="O1092">
        <v>401</v>
      </c>
      <c r="P1092">
        <v>12124</v>
      </c>
    </row>
    <row r="1093" spans="10:16" x14ac:dyDescent="0.35">
      <c r="J1093" t="str">
        <f t="shared" si="110"/>
        <v>8428_Arts, spectacles et activités récréatives</v>
      </c>
      <c r="K1093" t="s">
        <v>159</v>
      </c>
      <c r="L1093" t="str">
        <f>INDEX(PDC!$F$1:$G$40,MATCH(URSSAF!M1093,PDC!F:F,0),MATCH(PDC!$G$1,PDC!$F$1:$G$1,0))</f>
        <v>Arts, spectacles et activités récréatives</v>
      </c>
      <c r="M1093" t="str">
        <f t="shared" ref="M1093:M1156" si="111">LEFT(N1093,2)</f>
        <v>RZ</v>
      </c>
      <c r="N1093" t="s">
        <v>257</v>
      </c>
      <c r="O1093">
        <v>615</v>
      </c>
      <c r="P1093">
        <v>2217</v>
      </c>
    </row>
    <row r="1094" spans="10:16" x14ac:dyDescent="0.35">
      <c r="J1094" t="str">
        <f t="shared" si="110"/>
        <v xml:space="preserve">8428_Autres activités de services </v>
      </c>
      <c r="K1094" t="s">
        <v>159</v>
      </c>
      <c r="L1094" t="str">
        <f>INDEX(PDC!$F$1:$G$40,MATCH(URSSAF!M1094,PDC!F:F,0),MATCH(PDC!$G$1,PDC!$F$1:$G$1,0))</f>
        <v xml:space="preserve">Autres activités de services </v>
      </c>
      <c r="M1094" t="str">
        <f t="shared" si="111"/>
        <v>SZ</v>
      </c>
      <c r="N1094" t="s">
        <v>258</v>
      </c>
      <c r="O1094">
        <v>918</v>
      </c>
      <c r="P1094">
        <v>3440</v>
      </c>
    </row>
    <row r="1095" spans="10:16" x14ac:dyDescent="0.35">
      <c r="J1095" t="str">
        <f t="shared" si="110"/>
        <v>8429_Tous secteurs</v>
      </c>
      <c r="K1095" t="s">
        <v>161</v>
      </c>
      <c r="L1095" t="str">
        <f>INDEX(PDC!$F$1:$G$40,MATCH(URSSAF!M1095,PDC!F:F,0),MATCH(PDC!$G$1,PDC!$F$1:$G$1,0))</f>
        <v>Tous secteurs</v>
      </c>
      <c r="M1095" t="s">
        <v>71</v>
      </c>
      <c r="N1095" t="s">
        <v>71</v>
      </c>
      <c r="O1095">
        <v>1026</v>
      </c>
      <c r="P1095">
        <v>5828</v>
      </c>
    </row>
    <row r="1096" spans="10:16" x14ac:dyDescent="0.35">
      <c r="J1096" t="str">
        <f t="shared" si="110"/>
        <v xml:space="preserve">8429_Industries extractives </v>
      </c>
      <c r="K1096" t="s">
        <v>161</v>
      </c>
      <c r="L1096" t="str">
        <f>INDEX(PDC!$F$1:$G$40,MATCH(URSSAF!M1096,PDC!F:F,0),MATCH(PDC!$G$1,PDC!$F$1:$G$1,0))</f>
        <v xml:space="preserve">Industries extractives </v>
      </c>
      <c r="M1096" t="str">
        <f t="shared" si="111"/>
        <v>BZ</v>
      </c>
      <c r="N1096" t="s">
        <v>225</v>
      </c>
      <c r="O1096">
        <v>5</v>
      </c>
      <c r="P1096">
        <v>25</v>
      </c>
    </row>
    <row r="1097" spans="10:16" x14ac:dyDescent="0.35">
      <c r="J1097" t="str">
        <f t="shared" si="110"/>
        <v>8429_Fabrication de denrées alimentaires, de boissons et de produits à base de tabac</v>
      </c>
      <c r="K1097" t="s">
        <v>161</v>
      </c>
      <c r="L1097" t="str">
        <f>INDEX(PDC!$F$1:$G$40,MATCH(URSSAF!M1097,PDC!F:F,0),MATCH(PDC!$G$1,PDC!$F$1:$G$1,0))</f>
        <v>Fabrication de denrées alimentaires, de boissons et de produits à base de tabac</v>
      </c>
      <c r="M1097" t="str">
        <f t="shared" si="111"/>
        <v>CA</v>
      </c>
      <c r="N1097" t="s">
        <v>226</v>
      </c>
      <c r="O1097">
        <v>44</v>
      </c>
      <c r="P1097">
        <v>361</v>
      </c>
    </row>
    <row r="1098" spans="10:16" x14ac:dyDescent="0.35">
      <c r="J1098" t="str">
        <f t="shared" si="110"/>
        <v>8429_Fabrication de textiles, industries de l'habillement, industrie du cuir et de la chaussure</v>
      </c>
      <c r="K1098" t="s">
        <v>161</v>
      </c>
      <c r="L1098" t="str">
        <f>INDEX(PDC!$F$1:$G$40,MATCH(URSSAF!M1098,PDC!F:F,0),MATCH(PDC!$G$1,PDC!$F$1:$G$1,0))</f>
        <v>Fabrication de textiles, industries de l'habillement, industrie du cuir et de la chaussure</v>
      </c>
      <c r="M1098" t="str">
        <f t="shared" si="111"/>
        <v>CB</v>
      </c>
      <c r="N1098" t="s">
        <v>227</v>
      </c>
      <c r="O1098">
        <v>5</v>
      </c>
      <c r="P1098">
        <v>151</v>
      </c>
    </row>
    <row r="1099" spans="10:16" x14ac:dyDescent="0.35">
      <c r="J1099" t="str">
        <f t="shared" si="110"/>
        <v xml:space="preserve">8429_Travail du bois, industries du papier et imprimerie </v>
      </c>
      <c r="K1099" t="s">
        <v>161</v>
      </c>
      <c r="L1099" t="str">
        <f>INDEX(PDC!$F$1:$G$40,MATCH(URSSAF!M1099,PDC!F:F,0),MATCH(PDC!$G$1,PDC!$F$1:$G$1,0))</f>
        <v xml:space="preserve">Travail du bois, industries du papier et imprimerie </v>
      </c>
      <c r="M1099" t="str">
        <f t="shared" si="111"/>
        <v>CC</v>
      </c>
      <c r="N1099" t="s">
        <v>228</v>
      </c>
      <c r="O1099">
        <v>5</v>
      </c>
      <c r="P1099">
        <v>38</v>
      </c>
    </row>
    <row r="1100" spans="10:16" x14ac:dyDescent="0.35">
      <c r="J1100" t="str">
        <f t="shared" si="110"/>
        <v>8429_Industrie chimique</v>
      </c>
      <c r="K1100" t="s">
        <v>161</v>
      </c>
      <c r="L1100" t="str">
        <f>INDEX(PDC!$F$1:$G$40,MATCH(URSSAF!M1100,PDC!F:F,0),MATCH(PDC!$G$1,PDC!$F$1:$G$1,0))</f>
        <v>Industrie chimique</v>
      </c>
      <c r="M1100" t="str">
        <f t="shared" si="111"/>
        <v>CE</v>
      </c>
      <c r="N1100" t="s">
        <v>229</v>
      </c>
      <c r="O1100">
        <v>2</v>
      </c>
      <c r="P1100">
        <v>40</v>
      </c>
    </row>
    <row r="1101" spans="10:16" x14ac:dyDescent="0.35">
      <c r="J1101" t="str">
        <f t="shared" si="110"/>
        <v>8429_Industrie pharmaceutique</v>
      </c>
      <c r="K1101" t="s">
        <v>161</v>
      </c>
      <c r="L1101" t="str">
        <f>INDEX(PDC!$F$1:$G$40,MATCH(URSSAF!M1101,PDC!F:F,0),MATCH(PDC!$G$1,PDC!$F$1:$G$1,0))</f>
        <v>Industrie pharmaceutique</v>
      </c>
      <c r="M1101" t="str">
        <f t="shared" si="111"/>
        <v>CF</v>
      </c>
      <c r="N1101" t="s">
        <v>230</v>
      </c>
    </row>
    <row r="1102" spans="10:16" x14ac:dyDescent="0.35">
      <c r="J1102" t="str">
        <f t="shared" si="110"/>
        <v>8429_Fabrication de produits en caoutchouc et en plastique ainsi que d'autres produits minéraux non métalliques</v>
      </c>
      <c r="K1102" t="s">
        <v>161</v>
      </c>
      <c r="L1102" t="str">
        <f>INDEX(PDC!$F$1:$G$40,MATCH(URSSAF!M1102,PDC!F:F,0),MATCH(PDC!$G$1,PDC!$F$1:$G$1,0))</f>
        <v>Fabrication de produits en caoutchouc et en plastique ainsi que d'autres produits minéraux non métalliques</v>
      </c>
      <c r="M1102" t="str">
        <f t="shared" si="111"/>
        <v>CG</v>
      </c>
      <c r="N1102" t="s">
        <v>231</v>
      </c>
      <c r="O1102">
        <v>9</v>
      </c>
      <c r="P1102">
        <v>94</v>
      </c>
    </row>
    <row r="1103" spans="10:16" x14ac:dyDescent="0.35">
      <c r="J1103" t="str">
        <f t="shared" si="110"/>
        <v>8429_Métallurgie et fabrication de produits métalliques à l'exception des machines et des équipements</v>
      </c>
      <c r="K1103" t="s">
        <v>161</v>
      </c>
      <c r="L1103" t="str">
        <f>INDEX(PDC!$F$1:$G$40,MATCH(URSSAF!M1103,PDC!F:F,0),MATCH(PDC!$G$1,PDC!$F$1:$G$1,0))</f>
        <v>Métallurgie et fabrication de produits métalliques à l'exception des machines et des équipements</v>
      </c>
      <c r="M1103" t="str">
        <f t="shared" si="111"/>
        <v>CH</v>
      </c>
      <c r="N1103" t="s">
        <v>232</v>
      </c>
      <c r="O1103">
        <v>7</v>
      </c>
      <c r="P1103">
        <v>84</v>
      </c>
    </row>
    <row r="1104" spans="10:16" x14ac:dyDescent="0.35">
      <c r="J1104" t="str">
        <f t="shared" si="110"/>
        <v>8429_Fabrication de machines et équipements n.c.a.</v>
      </c>
      <c r="K1104" t="s">
        <v>161</v>
      </c>
      <c r="L1104" t="str">
        <f>INDEX(PDC!$F$1:$G$40,MATCH(URSSAF!M1104,PDC!F:F,0),MATCH(PDC!$G$1,PDC!$F$1:$G$1,0))</f>
        <v>Fabrication de machines et équipements n.c.a.</v>
      </c>
      <c r="M1104" t="str">
        <f t="shared" si="111"/>
        <v>CK</v>
      </c>
      <c r="N1104" t="s">
        <v>235</v>
      </c>
      <c r="O1104">
        <v>3</v>
      </c>
      <c r="P1104">
        <v>27</v>
      </c>
    </row>
    <row r="1105" spans="10:16" x14ac:dyDescent="0.35">
      <c r="J1105" t="str">
        <f t="shared" si="110"/>
        <v>8429_Fabrication de matériels de transport</v>
      </c>
      <c r="K1105" t="s">
        <v>161</v>
      </c>
      <c r="L1105" t="str">
        <f>INDEX(PDC!$F$1:$G$40,MATCH(URSSAF!M1105,PDC!F:F,0),MATCH(PDC!$G$1,PDC!$F$1:$G$1,0))</f>
        <v>Fabrication de matériels de transport</v>
      </c>
      <c r="M1105" t="str">
        <f t="shared" si="111"/>
        <v>CL</v>
      </c>
      <c r="N1105" t="s">
        <v>236</v>
      </c>
      <c r="O1105">
        <v>1</v>
      </c>
      <c r="P1105">
        <v>5</v>
      </c>
    </row>
    <row r="1106" spans="10:16" x14ac:dyDescent="0.35">
      <c r="J1106" t="str">
        <f t="shared" si="110"/>
        <v>8429_Autres industries manufacturières ; réparation et installation de machines et d'équipements</v>
      </c>
      <c r="K1106" t="s">
        <v>161</v>
      </c>
      <c r="L1106" t="str">
        <f>INDEX(PDC!$F$1:$G$40,MATCH(URSSAF!M1106,PDC!F:F,0),MATCH(PDC!$G$1,PDC!$F$1:$G$1,0))</f>
        <v>Autres industries manufacturières ; réparation et installation de machines et d'équipements</v>
      </c>
      <c r="M1106" t="str">
        <f t="shared" si="111"/>
        <v>CM</v>
      </c>
      <c r="N1106" t="s">
        <v>237</v>
      </c>
      <c r="O1106">
        <v>8</v>
      </c>
      <c r="P1106">
        <v>32</v>
      </c>
    </row>
    <row r="1107" spans="10:16" x14ac:dyDescent="0.35">
      <c r="J1107" t="str">
        <f t="shared" si="110"/>
        <v>8429_Production et distribution d'électricité, de gaz, de vapeur et d'air conditionné</v>
      </c>
      <c r="K1107" t="s">
        <v>161</v>
      </c>
      <c r="L1107" t="str">
        <f>INDEX(PDC!$F$1:$G$40,MATCH(URSSAF!M1107,PDC!F:F,0),MATCH(PDC!$G$1,PDC!$F$1:$G$1,0))</f>
        <v>Production et distribution d'électricité, de gaz, de vapeur et d'air conditionné</v>
      </c>
      <c r="M1107" t="str">
        <f t="shared" si="111"/>
        <v>DZ</v>
      </c>
      <c r="N1107" t="s">
        <v>238</v>
      </c>
      <c r="O1107">
        <v>6</v>
      </c>
      <c r="P1107">
        <v>42</v>
      </c>
    </row>
    <row r="1108" spans="10:16" x14ac:dyDescent="0.35">
      <c r="J1108" t="str">
        <f t="shared" si="110"/>
        <v>8429_Production et distribution d'eau ; assainissement, gestion des déchets et dépollution</v>
      </c>
      <c r="K1108" t="s">
        <v>161</v>
      </c>
      <c r="L1108" t="str">
        <f>INDEX(PDC!$F$1:$G$40,MATCH(URSSAF!M1108,PDC!F:F,0),MATCH(PDC!$G$1,PDC!$F$1:$G$1,0))</f>
        <v>Production et distribution d'eau ; assainissement, gestion des déchets et dépollution</v>
      </c>
      <c r="M1108" t="str">
        <f t="shared" si="111"/>
        <v>EZ</v>
      </c>
      <c r="N1108" t="s">
        <v>239</v>
      </c>
      <c r="O1108">
        <v>3</v>
      </c>
      <c r="P1108">
        <v>11</v>
      </c>
    </row>
    <row r="1109" spans="10:16" x14ac:dyDescent="0.35">
      <c r="J1109" t="str">
        <f t="shared" si="110"/>
        <v xml:space="preserve">8429_Construction </v>
      </c>
      <c r="K1109" t="s">
        <v>161</v>
      </c>
      <c r="L1109" t="str">
        <f>INDEX(PDC!$F$1:$G$40,MATCH(URSSAF!M1109,PDC!F:F,0),MATCH(PDC!$G$1,PDC!$F$1:$G$1,0))</f>
        <v xml:space="preserve">Construction </v>
      </c>
      <c r="M1109" t="str">
        <f t="shared" si="111"/>
        <v>FZ</v>
      </c>
      <c r="N1109" t="s">
        <v>240</v>
      </c>
      <c r="O1109">
        <v>150</v>
      </c>
      <c r="P1109">
        <v>837</v>
      </c>
    </row>
    <row r="1110" spans="10:16" x14ac:dyDescent="0.35">
      <c r="J1110" t="str">
        <f t="shared" si="110"/>
        <v>8429_Commerce ; réparation d'automobiles et de motocycles</v>
      </c>
      <c r="K1110" t="s">
        <v>161</v>
      </c>
      <c r="L1110" t="str">
        <f>INDEX(PDC!$F$1:$G$40,MATCH(URSSAF!M1110,PDC!F:F,0),MATCH(PDC!$G$1,PDC!$F$1:$G$1,0))</f>
        <v>Commerce ; réparation d'automobiles et de motocycles</v>
      </c>
      <c r="M1110" t="str">
        <f t="shared" si="111"/>
        <v>GZ</v>
      </c>
      <c r="N1110" t="s">
        <v>241</v>
      </c>
      <c r="O1110">
        <v>286</v>
      </c>
      <c r="P1110">
        <v>1441</v>
      </c>
    </row>
    <row r="1111" spans="10:16" x14ac:dyDescent="0.35">
      <c r="J1111" t="str">
        <f t="shared" si="110"/>
        <v xml:space="preserve">8429_Transports et entreposage </v>
      </c>
      <c r="K1111" t="s">
        <v>161</v>
      </c>
      <c r="L1111" t="str">
        <f>INDEX(PDC!$F$1:$G$40,MATCH(URSSAF!M1111,PDC!F:F,0),MATCH(PDC!$G$1,PDC!$F$1:$G$1,0))</f>
        <v xml:space="preserve">Transports et entreposage </v>
      </c>
      <c r="M1111" t="str">
        <f t="shared" si="111"/>
        <v>HZ</v>
      </c>
      <c r="N1111" t="s">
        <v>242</v>
      </c>
      <c r="O1111">
        <v>48</v>
      </c>
      <c r="P1111">
        <v>491</v>
      </c>
    </row>
    <row r="1112" spans="10:16" x14ac:dyDescent="0.35">
      <c r="J1112" t="str">
        <f t="shared" si="110"/>
        <v>8429_Hébergement et restauration</v>
      </c>
      <c r="K1112" t="s">
        <v>161</v>
      </c>
      <c r="L1112" t="str">
        <f>INDEX(PDC!$F$1:$G$40,MATCH(URSSAF!M1112,PDC!F:F,0),MATCH(PDC!$G$1,PDC!$F$1:$G$1,0))</f>
        <v>Hébergement et restauration</v>
      </c>
      <c r="M1112" t="str">
        <f t="shared" si="111"/>
        <v>IZ</v>
      </c>
      <c r="N1112" t="s">
        <v>243</v>
      </c>
      <c r="O1112">
        <v>136</v>
      </c>
      <c r="P1112">
        <v>389</v>
      </c>
    </row>
    <row r="1113" spans="10:16" x14ac:dyDescent="0.35">
      <c r="J1113" t="str">
        <f t="shared" si="110"/>
        <v>8429_Edition, audiovisuel et diffusion</v>
      </c>
      <c r="K1113" t="s">
        <v>161</v>
      </c>
      <c r="L1113" t="str">
        <f>INDEX(PDC!$F$1:$G$40,MATCH(URSSAF!M1113,PDC!F:F,0),MATCH(PDC!$G$1,PDC!$F$1:$G$1,0))</f>
        <v>Edition, audiovisuel et diffusion</v>
      </c>
      <c r="M1113" t="str">
        <f t="shared" si="111"/>
        <v>JA</v>
      </c>
      <c r="N1113" t="s">
        <v>244</v>
      </c>
      <c r="O1113">
        <v>2</v>
      </c>
      <c r="P1113">
        <v>5</v>
      </c>
    </row>
    <row r="1114" spans="10:16" x14ac:dyDescent="0.35">
      <c r="J1114" t="str">
        <f t="shared" si="110"/>
        <v>8429_Télécommunications</v>
      </c>
      <c r="K1114" t="s">
        <v>161</v>
      </c>
      <c r="L1114" t="str">
        <f>INDEX(PDC!$F$1:$G$40,MATCH(URSSAF!M1114,PDC!F:F,0),MATCH(PDC!$G$1,PDC!$F$1:$G$1,0))</f>
        <v>Télécommunications</v>
      </c>
      <c r="M1114" t="str">
        <f t="shared" si="111"/>
        <v>JB</v>
      </c>
      <c r="N1114" t="s">
        <v>245</v>
      </c>
      <c r="O1114">
        <v>3</v>
      </c>
      <c r="P1114">
        <v>15</v>
      </c>
    </row>
    <row r="1115" spans="10:16" x14ac:dyDescent="0.35">
      <c r="J1115" t="str">
        <f t="shared" si="110"/>
        <v>8429_Activités informatiques et services d'information</v>
      </c>
      <c r="K1115" t="s">
        <v>161</v>
      </c>
      <c r="L1115" t="str">
        <f>INDEX(PDC!$F$1:$G$40,MATCH(URSSAF!M1115,PDC!F:F,0),MATCH(PDC!$G$1,PDC!$F$1:$G$1,0))</f>
        <v>Activités informatiques et services d'information</v>
      </c>
      <c r="M1115" t="str">
        <f t="shared" si="111"/>
        <v>JC</v>
      </c>
      <c r="N1115" t="s">
        <v>246</v>
      </c>
    </row>
    <row r="1116" spans="10:16" x14ac:dyDescent="0.35">
      <c r="J1116" t="str">
        <f t="shared" si="110"/>
        <v>8429_Activités financières et d'assurance</v>
      </c>
      <c r="K1116" t="s">
        <v>161</v>
      </c>
      <c r="L1116" t="str">
        <f>INDEX(PDC!$F$1:$G$40,MATCH(URSSAF!M1116,PDC!F:F,0),MATCH(PDC!$G$1,PDC!$F$1:$G$1,0))</f>
        <v>Activités financières et d'assurance</v>
      </c>
      <c r="M1116" t="str">
        <f t="shared" si="111"/>
        <v>KZ</v>
      </c>
      <c r="N1116" t="s">
        <v>247</v>
      </c>
      <c r="O1116">
        <v>35</v>
      </c>
      <c r="P1116">
        <v>105</v>
      </c>
    </row>
    <row r="1117" spans="10:16" x14ac:dyDescent="0.35">
      <c r="J1117" t="str">
        <f t="shared" si="110"/>
        <v>8429_Activités immobilières</v>
      </c>
      <c r="K1117" t="s">
        <v>161</v>
      </c>
      <c r="L1117" t="str">
        <f>INDEX(PDC!$F$1:$G$40,MATCH(URSSAF!M1117,PDC!F:F,0),MATCH(PDC!$G$1,PDC!$F$1:$G$1,0))</f>
        <v>Activités immobilières</v>
      </c>
      <c r="M1117" t="str">
        <f t="shared" si="111"/>
        <v>LZ</v>
      </c>
      <c r="N1117" t="s">
        <v>248</v>
      </c>
      <c r="O1117">
        <v>20</v>
      </c>
      <c r="P1117">
        <v>42</v>
      </c>
    </row>
    <row r="1118" spans="10:16" x14ac:dyDescent="0.35">
      <c r="J1118" t="str">
        <f t="shared" si="110"/>
        <v>8429_Activités juridiques, comptables, de gestion, d'architecture, d'ingénierie, de contrôle et d'analyses techniques</v>
      </c>
      <c r="K1118" t="s">
        <v>161</v>
      </c>
      <c r="L1118" t="str">
        <f>INDEX(PDC!$F$1:$G$40,MATCH(URSSAF!M1118,PDC!F:F,0),MATCH(PDC!$G$1,PDC!$F$1:$G$1,0))</f>
        <v>Activités juridiques, comptables, de gestion, d'architecture, d'ingénierie, de contrôle et d'analyses techniques</v>
      </c>
      <c r="M1118" t="str">
        <f t="shared" si="111"/>
        <v>MA</v>
      </c>
      <c r="N1118" t="s">
        <v>249</v>
      </c>
      <c r="O1118">
        <v>43</v>
      </c>
      <c r="P1118">
        <v>230</v>
      </c>
    </row>
    <row r="1119" spans="10:16" x14ac:dyDescent="0.35">
      <c r="J1119" t="str">
        <f t="shared" si="110"/>
        <v>8429_Autres activités spécialisées, scientifiques et techniques</v>
      </c>
      <c r="K1119" t="s">
        <v>161</v>
      </c>
      <c r="L1119" t="str">
        <f>INDEX(PDC!$F$1:$G$40,MATCH(URSSAF!M1119,PDC!F:F,0),MATCH(PDC!$G$1,PDC!$F$1:$G$1,0))</f>
        <v>Autres activités spécialisées, scientifiques et techniques</v>
      </c>
      <c r="M1119" t="str">
        <f t="shared" si="111"/>
        <v>MC</v>
      </c>
      <c r="N1119" t="s">
        <v>251</v>
      </c>
      <c r="O1119">
        <v>11</v>
      </c>
      <c r="P1119">
        <v>50</v>
      </c>
    </row>
    <row r="1120" spans="10:16" x14ac:dyDescent="0.35">
      <c r="J1120" t="str">
        <f t="shared" si="110"/>
        <v>8429_Activités de services administratifs et de soutien</v>
      </c>
      <c r="K1120" t="s">
        <v>161</v>
      </c>
      <c r="L1120" t="str">
        <f>INDEX(PDC!$F$1:$G$40,MATCH(URSSAF!M1120,PDC!F:F,0),MATCH(PDC!$G$1,PDC!$F$1:$G$1,0))</f>
        <v>Activités de services administratifs et de soutien</v>
      </c>
      <c r="M1120" t="str">
        <f t="shared" si="111"/>
        <v>NZ</v>
      </c>
      <c r="N1120" t="s">
        <v>252</v>
      </c>
      <c r="O1120">
        <v>33</v>
      </c>
      <c r="P1120">
        <v>147</v>
      </c>
    </row>
    <row r="1121" spans="10:16" x14ac:dyDescent="0.35">
      <c r="J1121" t="str">
        <f t="shared" si="110"/>
        <v>8429_Administration publique</v>
      </c>
      <c r="K1121" t="s">
        <v>161</v>
      </c>
      <c r="L1121" t="str">
        <f>INDEX(PDC!$F$1:$G$40,MATCH(URSSAF!M1121,PDC!F:F,0),MATCH(PDC!$G$1,PDC!$F$1:$G$1,0))</f>
        <v>Administration publique</v>
      </c>
      <c r="M1121" t="str">
        <f t="shared" si="111"/>
        <v>OZ</v>
      </c>
      <c r="N1121" t="s">
        <v>253</v>
      </c>
      <c r="O1121">
        <v>1</v>
      </c>
      <c r="P1121">
        <v>8</v>
      </c>
    </row>
    <row r="1122" spans="10:16" x14ac:dyDescent="0.35">
      <c r="J1122" t="str">
        <f t="shared" si="110"/>
        <v>8429_Enseignement</v>
      </c>
      <c r="K1122" t="s">
        <v>161</v>
      </c>
      <c r="L1122" t="str">
        <f>INDEX(PDC!$F$1:$G$40,MATCH(URSSAF!M1122,PDC!F:F,0),MATCH(PDC!$G$1,PDC!$F$1:$G$1,0))</f>
        <v>Enseignement</v>
      </c>
      <c r="M1122" t="str">
        <f t="shared" si="111"/>
        <v>PZ</v>
      </c>
      <c r="N1122" t="s">
        <v>254</v>
      </c>
      <c r="O1122">
        <v>12</v>
      </c>
      <c r="P1122">
        <v>79</v>
      </c>
    </row>
    <row r="1123" spans="10:16" x14ac:dyDescent="0.35">
      <c r="J1123" t="str">
        <f t="shared" si="110"/>
        <v>8429_Activités pour la santé humaine</v>
      </c>
      <c r="K1123" t="s">
        <v>161</v>
      </c>
      <c r="L1123" t="str">
        <f>INDEX(PDC!$F$1:$G$40,MATCH(URSSAF!M1123,PDC!F:F,0),MATCH(PDC!$G$1,PDC!$F$1:$G$1,0))</f>
        <v>Activités pour la santé humaine</v>
      </c>
      <c r="M1123" t="str">
        <f t="shared" si="111"/>
        <v>QA</v>
      </c>
      <c r="N1123" t="s">
        <v>255</v>
      </c>
      <c r="O1123">
        <v>33</v>
      </c>
      <c r="P1123">
        <v>103</v>
      </c>
    </row>
    <row r="1124" spans="10:16" x14ac:dyDescent="0.35">
      <c r="J1124" t="str">
        <f t="shared" si="110"/>
        <v>8429_Hébergement médico-social et social et action sociale sans hébergement</v>
      </c>
      <c r="K1124" t="s">
        <v>161</v>
      </c>
      <c r="L1124" t="str">
        <f>INDEX(PDC!$F$1:$G$40,MATCH(URSSAF!M1124,PDC!F:F,0),MATCH(PDC!$G$1,PDC!$F$1:$G$1,0))</f>
        <v>Hébergement médico-social et social et action sociale sans hébergement</v>
      </c>
      <c r="M1124" t="str">
        <f t="shared" si="111"/>
        <v>QB</v>
      </c>
      <c r="N1124" t="s">
        <v>256</v>
      </c>
      <c r="O1124">
        <v>22</v>
      </c>
      <c r="P1124">
        <v>684</v>
      </c>
    </row>
    <row r="1125" spans="10:16" x14ac:dyDescent="0.35">
      <c r="J1125" t="str">
        <f t="shared" si="110"/>
        <v>8429_Arts, spectacles et activités récréatives</v>
      </c>
      <c r="K1125" t="s">
        <v>161</v>
      </c>
      <c r="L1125" t="str">
        <f>INDEX(PDC!$F$1:$G$40,MATCH(URSSAF!M1125,PDC!F:F,0),MATCH(PDC!$G$1,PDC!$F$1:$G$1,0))</f>
        <v>Arts, spectacles et activités récréatives</v>
      </c>
      <c r="M1125" t="str">
        <f t="shared" si="111"/>
        <v>RZ</v>
      </c>
      <c r="N1125" t="s">
        <v>257</v>
      </c>
      <c r="O1125">
        <v>30</v>
      </c>
      <c r="P1125">
        <v>58</v>
      </c>
    </row>
    <row r="1126" spans="10:16" x14ac:dyDescent="0.35">
      <c r="J1126" t="str">
        <f t="shared" si="110"/>
        <v xml:space="preserve">8429_Autres activités de services </v>
      </c>
      <c r="K1126" t="s">
        <v>161</v>
      </c>
      <c r="L1126" t="str">
        <f>INDEX(PDC!$F$1:$G$40,MATCH(URSSAF!M1126,PDC!F:F,0),MATCH(PDC!$G$1,PDC!$F$1:$G$1,0))</f>
        <v xml:space="preserve">Autres activités de services </v>
      </c>
      <c r="M1126" t="str">
        <f t="shared" si="111"/>
        <v>SZ</v>
      </c>
      <c r="N1126" t="s">
        <v>258</v>
      </c>
      <c r="O1126">
        <v>63</v>
      </c>
      <c r="P1126">
        <v>234</v>
      </c>
    </row>
    <row r="1127" spans="10:16" x14ac:dyDescent="0.35">
      <c r="J1127" t="str">
        <f t="shared" si="110"/>
        <v>8430_Tous secteurs</v>
      </c>
      <c r="K1127" t="s">
        <v>163</v>
      </c>
      <c r="L1127" t="str">
        <f>INDEX(PDC!$F$1:$G$40,MATCH(URSSAF!M1127,PDC!F:F,0),MATCH(PDC!$G$1,PDC!$F$1:$G$1,0))</f>
        <v>Tous secteurs</v>
      </c>
      <c r="M1127" t="s">
        <v>71</v>
      </c>
      <c r="N1127" t="s">
        <v>71</v>
      </c>
      <c r="O1127">
        <v>1450</v>
      </c>
      <c r="P1127">
        <v>12581</v>
      </c>
    </row>
    <row r="1128" spans="10:16" x14ac:dyDescent="0.35">
      <c r="J1128" t="str">
        <f t="shared" si="110"/>
        <v xml:space="preserve">8430_Industries extractives </v>
      </c>
      <c r="K1128" t="s">
        <v>163</v>
      </c>
      <c r="L1128" t="str">
        <f>INDEX(PDC!$F$1:$G$40,MATCH(URSSAF!M1128,PDC!F:F,0),MATCH(PDC!$G$1,PDC!$F$1:$G$1,0))</f>
        <v xml:space="preserve">Industries extractives </v>
      </c>
      <c r="M1128" t="str">
        <f t="shared" si="111"/>
        <v>BZ</v>
      </c>
      <c r="N1128" t="s">
        <v>225</v>
      </c>
      <c r="O1128">
        <v>2</v>
      </c>
      <c r="P1128">
        <v>9</v>
      </c>
    </row>
    <row r="1129" spans="10:16" x14ac:dyDescent="0.35">
      <c r="J1129" t="str">
        <f t="shared" si="110"/>
        <v>8430_Fabrication de denrées alimentaires, de boissons et de produits à base de tabac</v>
      </c>
      <c r="K1129" t="s">
        <v>163</v>
      </c>
      <c r="L1129" t="str">
        <f>INDEX(PDC!$F$1:$G$40,MATCH(URSSAF!M1129,PDC!F:F,0),MATCH(PDC!$G$1,PDC!$F$1:$G$1,0))</f>
        <v>Fabrication de denrées alimentaires, de boissons et de produits à base de tabac</v>
      </c>
      <c r="M1129" t="str">
        <f t="shared" si="111"/>
        <v>CA</v>
      </c>
      <c r="N1129" t="s">
        <v>226</v>
      </c>
      <c r="O1129">
        <v>58</v>
      </c>
      <c r="P1129">
        <v>540</v>
      </c>
    </row>
    <row r="1130" spans="10:16" x14ac:dyDescent="0.35">
      <c r="J1130" t="str">
        <f t="shared" si="110"/>
        <v>8430_Fabrication de textiles, industries de l'habillement, industrie du cuir et de la chaussure</v>
      </c>
      <c r="K1130" t="s">
        <v>163</v>
      </c>
      <c r="L1130" t="str">
        <f>INDEX(PDC!$F$1:$G$40,MATCH(URSSAF!M1130,PDC!F:F,0),MATCH(PDC!$G$1,PDC!$F$1:$G$1,0))</f>
        <v>Fabrication de textiles, industries de l'habillement, industrie du cuir et de la chaussure</v>
      </c>
      <c r="M1130" t="str">
        <f t="shared" si="111"/>
        <v>CB</v>
      </c>
      <c r="N1130" t="s">
        <v>227</v>
      </c>
      <c r="O1130">
        <v>48</v>
      </c>
      <c r="P1130">
        <v>866</v>
      </c>
    </row>
    <row r="1131" spans="10:16" x14ac:dyDescent="0.35">
      <c r="J1131" t="str">
        <f t="shared" si="110"/>
        <v xml:space="preserve">8430_Travail du bois, industries du papier et imprimerie </v>
      </c>
      <c r="K1131" t="s">
        <v>163</v>
      </c>
      <c r="L1131" t="str">
        <f>INDEX(PDC!$F$1:$G$40,MATCH(URSSAF!M1131,PDC!F:F,0),MATCH(PDC!$G$1,PDC!$F$1:$G$1,0))</f>
        <v xml:space="preserve">Travail du bois, industries du papier et imprimerie </v>
      </c>
      <c r="M1131" t="str">
        <f t="shared" si="111"/>
        <v>CC</v>
      </c>
      <c r="N1131" t="s">
        <v>228</v>
      </c>
      <c r="O1131">
        <v>38</v>
      </c>
      <c r="P1131">
        <v>432</v>
      </c>
    </row>
    <row r="1132" spans="10:16" x14ac:dyDescent="0.35">
      <c r="J1132" t="str">
        <f t="shared" si="110"/>
        <v>8430_Industrie chimique</v>
      </c>
      <c r="K1132" t="s">
        <v>163</v>
      </c>
      <c r="L1132" t="str">
        <f>INDEX(PDC!$F$1:$G$40,MATCH(URSSAF!M1132,PDC!F:F,0),MATCH(PDC!$G$1,PDC!$F$1:$G$1,0))</f>
        <v>Industrie chimique</v>
      </c>
      <c r="M1132" t="str">
        <f t="shared" si="111"/>
        <v>CE</v>
      </c>
      <c r="N1132" t="s">
        <v>229</v>
      </c>
      <c r="O1132">
        <v>3</v>
      </c>
      <c r="P1132">
        <v>59</v>
      </c>
    </row>
    <row r="1133" spans="10:16" x14ac:dyDescent="0.35">
      <c r="J1133" t="str">
        <f t="shared" si="110"/>
        <v>8430_Industrie pharmaceutique</v>
      </c>
      <c r="K1133" t="s">
        <v>163</v>
      </c>
      <c r="L1133" t="str">
        <f>INDEX(PDC!$F$1:$G$40,MATCH(URSSAF!M1133,PDC!F:F,0),MATCH(PDC!$G$1,PDC!$F$1:$G$1,0))</f>
        <v>Industrie pharmaceutique</v>
      </c>
      <c r="M1133" t="str">
        <f t="shared" si="111"/>
        <v>CF</v>
      </c>
      <c r="N1133" t="s">
        <v>230</v>
      </c>
      <c r="O1133">
        <v>2</v>
      </c>
      <c r="P1133">
        <v>79</v>
      </c>
    </row>
    <row r="1134" spans="10:16" x14ac:dyDescent="0.35">
      <c r="J1134" t="str">
        <f t="shared" si="110"/>
        <v>8430_Fabrication de produits en caoutchouc et en plastique ainsi que d'autres produits minéraux non métalliques</v>
      </c>
      <c r="K1134" t="s">
        <v>163</v>
      </c>
      <c r="L1134" t="str">
        <f>INDEX(PDC!$F$1:$G$40,MATCH(URSSAF!M1134,PDC!F:F,0),MATCH(PDC!$G$1,PDC!$F$1:$G$1,0))</f>
        <v>Fabrication de produits en caoutchouc et en plastique ainsi que d'autres produits minéraux non métalliques</v>
      </c>
      <c r="M1134" t="str">
        <f t="shared" si="111"/>
        <v>CG</v>
      </c>
      <c r="N1134" t="s">
        <v>231</v>
      </c>
      <c r="O1134">
        <v>17</v>
      </c>
      <c r="P1134">
        <v>923</v>
      </c>
    </row>
    <row r="1135" spans="10:16" x14ac:dyDescent="0.35">
      <c r="J1135" t="str">
        <f t="shared" si="110"/>
        <v>8430_Métallurgie et fabrication de produits métalliques à l'exception des machines et des équipements</v>
      </c>
      <c r="K1135" t="s">
        <v>163</v>
      </c>
      <c r="L1135" t="str">
        <f>INDEX(PDC!$F$1:$G$40,MATCH(URSSAF!M1135,PDC!F:F,0),MATCH(PDC!$G$1,PDC!$F$1:$G$1,0))</f>
        <v>Métallurgie et fabrication de produits métalliques à l'exception des machines et des équipements</v>
      </c>
      <c r="M1135" t="str">
        <f t="shared" si="111"/>
        <v>CH</v>
      </c>
      <c r="N1135" t="s">
        <v>232</v>
      </c>
      <c r="O1135">
        <v>42</v>
      </c>
      <c r="P1135">
        <v>1328</v>
      </c>
    </row>
    <row r="1136" spans="10:16" x14ac:dyDescent="0.35">
      <c r="J1136" t="str">
        <f t="shared" si="110"/>
        <v>8430_Fabrication de produits informatiques, électroniques et optiques</v>
      </c>
      <c r="K1136" t="s">
        <v>163</v>
      </c>
      <c r="L1136" t="str">
        <f>INDEX(PDC!$F$1:$G$40,MATCH(URSSAF!M1136,PDC!F:F,0),MATCH(PDC!$G$1,PDC!$F$1:$G$1,0))</f>
        <v>Fabrication de produits informatiques, électroniques et optiques</v>
      </c>
      <c r="M1136" t="str">
        <f t="shared" si="111"/>
        <v>CI</v>
      </c>
      <c r="N1136" t="s">
        <v>233</v>
      </c>
      <c r="O1136">
        <v>1</v>
      </c>
      <c r="P1136">
        <v>1</v>
      </c>
    </row>
    <row r="1137" spans="10:16" x14ac:dyDescent="0.35">
      <c r="J1137" t="str">
        <f t="shared" si="110"/>
        <v>8430_Fabrication d'équipements électriques</v>
      </c>
      <c r="K1137" t="s">
        <v>163</v>
      </c>
      <c r="L1137" t="str">
        <f>INDEX(PDC!$F$1:$G$40,MATCH(URSSAF!M1137,PDC!F:F,0),MATCH(PDC!$G$1,PDC!$F$1:$G$1,0))</f>
        <v>Fabrication d'équipements électriques</v>
      </c>
      <c r="M1137" t="str">
        <f t="shared" si="111"/>
        <v>CJ</v>
      </c>
      <c r="N1137" t="s">
        <v>234</v>
      </c>
      <c r="O1137">
        <v>2</v>
      </c>
      <c r="P1137">
        <v>17</v>
      </c>
    </row>
    <row r="1138" spans="10:16" x14ac:dyDescent="0.35">
      <c r="J1138" t="str">
        <f t="shared" si="110"/>
        <v>8430_Fabrication de machines et équipements n.c.a.</v>
      </c>
      <c r="K1138" t="s">
        <v>163</v>
      </c>
      <c r="L1138" t="str">
        <f>INDEX(PDC!$F$1:$G$40,MATCH(URSSAF!M1138,PDC!F:F,0),MATCH(PDC!$G$1,PDC!$F$1:$G$1,0))</f>
        <v>Fabrication de machines et équipements n.c.a.</v>
      </c>
      <c r="M1138" t="str">
        <f t="shared" si="111"/>
        <v>CK</v>
      </c>
      <c r="N1138" t="s">
        <v>235</v>
      </c>
      <c r="O1138">
        <v>4</v>
      </c>
      <c r="P1138">
        <v>79</v>
      </c>
    </row>
    <row r="1139" spans="10:16" x14ac:dyDescent="0.35">
      <c r="J1139" t="str">
        <f t="shared" si="110"/>
        <v>8430_Fabrication de matériels de transport</v>
      </c>
      <c r="K1139" t="s">
        <v>163</v>
      </c>
      <c r="L1139" t="str">
        <f>INDEX(PDC!$F$1:$G$40,MATCH(URSSAF!M1139,PDC!F:F,0),MATCH(PDC!$G$1,PDC!$F$1:$G$1,0))</f>
        <v>Fabrication de matériels de transport</v>
      </c>
      <c r="M1139" t="str">
        <f t="shared" si="111"/>
        <v>CL</v>
      </c>
      <c r="N1139" t="s">
        <v>236</v>
      </c>
      <c r="O1139">
        <v>1</v>
      </c>
      <c r="P1139">
        <v>5</v>
      </c>
    </row>
    <row r="1140" spans="10:16" x14ac:dyDescent="0.35">
      <c r="J1140" t="str">
        <f t="shared" si="110"/>
        <v>8430_Autres industries manufacturières ; réparation et installation de machines et d'équipements</v>
      </c>
      <c r="K1140" t="s">
        <v>163</v>
      </c>
      <c r="L1140" t="str">
        <f>INDEX(PDC!$F$1:$G$40,MATCH(URSSAF!M1140,PDC!F:F,0),MATCH(PDC!$G$1,PDC!$F$1:$G$1,0))</f>
        <v>Autres industries manufacturières ; réparation et installation de machines et d'équipements</v>
      </c>
      <c r="M1140" t="str">
        <f t="shared" si="111"/>
        <v>CM</v>
      </c>
      <c r="N1140" t="s">
        <v>237</v>
      </c>
      <c r="O1140">
        <v>25</v>
      </c>
      <c r="P1140">
        <v>311</v>
      </c>
    </row>
    <row r="1141" spans="10:16" x14ac:dyDescent="0.35">
      <c r="J1141" t="str">
        <f t="shared" si="110"/>
        <v>8430_Production et distribution d'électricité, de gaz, de vapeur et d'air conditionné</v>
      </c>
      <c r="K1141" t="s">
        <v>163</v>
      </c>
      <c r="L1141" t="str">
        <f>INDEX(PDC!$F$1:$G$40,MATCH(URSSAF!M1141,PDC!F:F,0),MATCH(PDC!$G$1,PDC!$F$1:$G$1,0))</f>
        <v>Production et distribution d'électricité, de gaz, de vapeur et d'air conditionné</v>
      </c>
      <c r="M1141" t="str">
        <f t="shared" si="111"/>
        <v>DZ</v>
      </c>
      <c r="N1141" t="s">
        <v>238</v>
      </c>
      <c r="O1141">
        <v>1</v>
      </c>
      <c r="P1141">
        <v>5</v>
      </c>
    </row>
    <row r="1142" spans="10:16" x14ac:dyDescent="0.35">
      <c r="J1142" t="str">
        <f t="shared" si="110"/>
        <v>8430_Production et distribution d'eau ; assainissement, gestion des déchets et dépollution</v>
      </c>
      <c r="K1142" t="s">
        <v>163</v>
      </c>
      <c r="L1142" t="str">
        <f>INDEX(PDC!$F$1:$G$40,MATCH(URSSAF!M1142,PDC!F:F,0),MATCH(PDC!$G$1,PDC!$F$1:$G$1,0))</f>
        <v>Production et distribution d'eau ; assainissement, gestion des déchets et dépollution</v>
      </c>
      <c r="M1142" t="str">
        <f t="shared" si="111"/>
        <v>EZ</v>
      </c>
      <c r="N1142" t="s">
        <v>239</v>
      </c>
      <c r="O1142">
        <v>4</v>
      </c>
      <c r="P1142">
        <v>48</v>
      </c>
    </row>
    <row r="1143" spans="10:16" x14ac:dyDescent="0.35">
      <c r="J1143" t="str">
        <f t="shared" si="110"/>
        <v xml:space="preserve">8430_Construction </v>
      </c>
      <c r="K1143" t="s">
        <v>163</v>
      </c>
      <c r="L1143" t="str">
        <f>INDEX(PDC!$F$1:$G$40,MATCH(URSSAF!M1143,PDC!F:F,0),MATCH(PDC!$G$1,PDC!$F$1:$G$1,0))</f>
        <v xml:space="preserve">Construction </v>
      </c>
      <c r="M1143" t="str">
        <f t="shared" si="111"/>
        <v>FZ</v>
      </c>
      <c r="N1143" t="s">
        <v>240</v>
      </c>
      <c r="O1143">
        <v>230</v>
      </c>
      <c r="P1143">
        <v>1407</v>
      </c>
    </row>
    <row r="1144" spans="10:16" x14ac:dyDescent="0.35">
      <c r="J1144" t="str">
        <f t="shared" si="110"/>
        <v>8430_Commerce ; réparation d'automobiles et de motocycles</v>
      </c>
      <c r="K1144" t="s">
        <v>163</v>
      </c>
      <c r="L1144" t="str">
        <f>INDEX(PDC!$F$1:$G$40,MATCH(URSSAF!M1144,PDC!F:F,0),MATCH(PDC!$G$1,PDC!$F$1:$G$1,0))</f>
        <v>Commerce ; réparation d'automobiles et de motocycles</v>
      </c>
      <c r="M1144" t="str">
        <f t="shared" si="111"/>
        <v>GZ</v>
      </c>
      <c r="N1144" t="s">
        <v>241</v>
      </c>
      <c r="O1144">
        <v>311</v>
      </c>
      <c r="P1144">
        <v>1618</v>
      </c>
    </row>
    <row r="1145" spans="10:16" x14ac:dyDescent="0.35">
      <c r="J1145" t="str">
        <f t="shared" si="110"/>
        <v xml:space="preserve">8430_Transports et entreposage </v>
      </c>
      <c r="K1145" t="s">
        <v>163</v>
      </c>
      <c r="L1145" t="str">
        <f>INDEX(PDC!$F$1:$G$40,MATCH(URSSAF!M1145,PDC!F:F,0),MATCH(PDC!$G$1,PDC!$F$1:$G$1,0))</f>
        <v xml:space="preserve">Transports et entreposage </v>
      </c>
      <c r="M1145" t="str">
        <f t="shared" si="111"/>
        <v>HZ</v>
      </c>
      <c r="N1145" t="s">
        <v>242</v>
      </c>
      <c r="O1145">
        <v>68</v>
      </c>
      <c r="P1145">
        <v>881</v>
      </c>
    </row>
    <row r="1146" spans="10:16" x14ac:dyDescent="0.35">
      <c r="J1146" t="str">
        <f t="shared" si="110"/>
        <v>8430_Hébergement et restauration</v>
      </c>
      <c r="K1146" t="s">
        <v>163</v>
      </c>
      <c r="L1146" t="str">
        <f>INDEX(PDC!$F$1:$G$40,MATCH(URSSAF!M1146,PDC!F:F,0),MATCH(PDC!$G$1,PDC!$F$1:$G$1,0))</f>
        <v>Hébergement et restauration</v>
      </c>
      <c r="M1146" t="str">
        <f t="shared" si="111"/>
        <v>IZ</v>
      </c>
      <c r="N1146" t="s">
        <v>243</v>
      </c>
      <c r="O1146">
        <v>100</v>
      </c>
      <c r="P1146">
        <v>332</v>
      </c>
    </row>
    <row r="1147" spans="10:16" x14ac:dyDescent="0.35">
      <c r="J1147" t="str">
        <f t="shared" si="110"/>
        <v>8430_Edition, audiovisuel et diffusion</v>
      </c>
      <c r="K1147" t="s">
        <v>163</v>
      </c>
      <c r="L1147" t="str">
        <f>INDEX(PDC!$F$1:$G$40,MATCH(URSSAF!M1147,PDC!F:F,0),MATCH(PDC!$G$1,PDC!$F$1:$G$1,0))</f>
        <v>Edition, audiovisuel et diffusion</v>
      </c>
      <c r="M1147" t="str">
        <f t="shared" si="111"/>
        <v>JA</v>
      </c>
      <c r="N1147" t="s">
        <v>244</v>
      </c>
      <c r="O1147">
        <v>8</v>
      </c>
      <c r="P1147">
        <v>17</v>
      </c>
    </row>
    <row r="1148" spans="10:16" x14ac:dyDescent="0.35">
      <c r="J1148" t="str">
        <f t="shared" si="110"/>
        <v>8430_Télécommunications</v>
      </c>
      <c r="K1148" t="s">
        <v>163</v>
      </c>
      <c r="L1148" t="str">
        <f>INDEX(PDC!$F$1:$G$40,MATCH(URSSAF!M1148,PDC!F:F,0),MATCH(PDC!$G$1,PDC!$F$1:$G$1,0))</f>
        <v>Télécommunications</v>
      </c>
      <c r="M1148" t="str">
        <f t="shared" si="111"/>
        <v>JB</v>
      </c>
      <c r="N1148" t="s">
        <v>245</v>
      </c>
    </row>
    <row r="1149" spans="10:16" x14ac:dyDescent="0.35">
      <c r="J1149" t="str">
        <f t="shared" si="110"/>
        <v>8430_Activités informatiques et services d'information</v>
      </c>
      <c r="K1149" t="s">
        <v>163</v>
      </c>
      <c r="L1149" t="str">
        <f>INDEX(PDC!$F$1:$G$40,MATCH(URSSAF!M1149,PDC!F:F,0),MATCH(PDC!$G$1,PDC!$F$1:$G$1,0))</f>
        <v>Activités informatiques et services d'information</v>
      </c>
      <c r="M1149" t="str">
        <f t="shared" si="111"/>
        <v>JC</v>
      </c>
      <c r="N1149" t="s">
        <v>246</v>
      </c>
      <c r="O1149">
        <v>9</v>
      </c>
      <c r="P1149">
        <v>9</v>
      </c>
    </row>
    <row r="1150" spans="10:16" x14ac:dyDescent="0.35">
      <c r="J1150" t="str">
        <f t="shared" si="110"/>
        <v>8430_Activités financières et d'assurance</v>
      </c>
      <c r="K1150" t="s">
        <v>163</v>
      </c>
      <c r="L1150" t="str">
        <f>INDEX(PDC!$F$1:$G$40,MATCH(URSSAF!M1150,PDC!F:F,0),MATCH(PDC!$G$1,PDC!$F$1:$G$1,0))</f>
        <v>Activités financières et d'assurance</v>
      </c>
      <c r="M1150" t="str">
        <f t="shared" si="111"/>
        <v>KZ</v>
      </c>
      <c r="N1150" t="s">
        <v>247</v>
      </c>
      <c r="O1150">
        <v>77</v>
      </c>
      <c r="P1150">
        <v>291</v>
      </c>
    </row>
    <row r="1151" spans="10:16" x14ac:dyDescent="0.35">
      <c r="J1151" t="str">
        <f t="shared" si="110"/>
        <v>8430_Activités immobilières</v>
      </c>
      <c r="K1151" t="s">
        <v>163</v>
      </c>
      <c r="L1151" t="str">
        <f>INDEX(PDC!$F$1:$G$40,MATCH(URSSAF!M1151,PDC!F:F,0),MATCH(PDC!$G$1,PDC!$F$1:$G$1,0))</f>
        <v>Activités immobilières</v>
      </c>
      <c r="M1151" t="str">
        <f t="shared" si="111"/>
        <v>LZ</v>
      </c>
      <c r="N1151" t="s">
        <v>248</v>
      </c>
      <c r="O1151">
        <v>13</v>
      </c>
      <c r="P1151">
        <v>71</v>
      </c>
    </row>
    <row r="1152" spans="10:16" x14ac:dyDescent="0.35">
      <c r="J1152" t="str">
        <f t="shared" si="110"/>
        <v>8430_Activités juridiques, comptables, de gestion, d'architecture, d'ingénierie, de contrôle et d'analyses techniques</v>
      </c>
      <c r="K1152" t="s">
        <v>163</v>
      </c>
      <c r="L1152" t="str">
        <f>INDEX(PDC!$F$1:$G$40,MATCH(URSSAF!M1152,PDC!F:F,0),MATCH(PDC!$G$1,PDC!$F$1:$G$1,0))</f>
        <v>Activités juridiques, comptables, de gestion, d'architecture, d'ingénierie, de contrôle et d'analyses techniques</v>
      </c>
      <c r="M1152" t="str">
        <f t="shared" si="111"/>
        <v>MA</v>
      </c>
      <c r="N1152" t="s">
        <v>249</v>
      </c>
      <c r="O1152">
        <v>59</v>
      </c>
      <c r="P1152">
        <v>262</v>
      </c>
    </row>
    <row r="1153" spans="10:16" x14ac:dyDescent="0.35">
      <c r="J1153" t="str">
        <f t="shared" si="110"/>
        <v>8430_Autres activités spécialisées, scientifiques et techniques</v>
      </c>
      <c r="K1153" t="s">
        <v>163</v>
      </c>
      <c r="L1153" t="str">
        <f>INDEX(PDC!$F$1:$G$40,MATCH(URSSAF!M1153,PDC!F:F,0),MATCH(PDC!$G$1,PDC!$F$1:$G$1,0))</f>
        <v>Autres activités spécialisées, scientifiques et techniques</v>
      </c>
      <c r="M1153" t="str">
        <f t="shared" si="111"/>
        <v>MC</v>
      </c>
      <c r="N1153" t="s">
        <v>251</v>
      </c>
      <c r="O1153">
        <v>9</v>
      </c>
      <c r="P1153">
        <v>21</v>
      </c>
    </row>
    <row r="1154" spans="10:16" x14ac:dyDescent="0.35">
      <c r="J1154" t="str">
        <f t="shared" si="110"/>
        <v>8430_Activités de services administratifs et de soutien</v>
      </c>
      <c r="K1154" t="s">
        <v>163</v>
      </c>
      <c r="L1154" t="str">
        <f>INDEX(PDC!$F$1:$G$40,MATCH(URSSAF!M1154,PDC!F:F,0),MATCH(PDC!$G$1,PDC!$F$1:$G$1,0))</f>
        <v>Activités de services administratifs et de soutien</v>
      </c>
      <c r="M1154" t="str">
        <f t="shared" si="111"/>
        <v>NZ</v>
      </c>
      <c r="N1154" t="s">
        <v>252</v>
      </c>
      <c r="O1154">
        <v>61</v>
      </c>
      <c r="P1154">
        <v>697</v>
      </c>
    </row>
    <row r="1155" spans="10:16" x14ac:dyDescent="0.35">
      <c r="J1155" t="str">
        <f t="shared" ref="J1155:J1218" si="112">K1155&amp;"_"&amp;L1155</f>
        <v>8430_Administration publique</v>
      </c>
      <c r="K1155" t="s">
        <v>163</v>
      </c>
      <c r="L1155" t="str">
        <f>INDEX(PDC!$F$1:$G$40,MATCH(URSSAF!M1155,PDC!F:F,0),MATCH(PDC!$G$1,PDC!$F$1:$G$1,0))</f>
        <v>Administration publique</v>
      </c>
      <c r="M1155" t="str">
        <f t="shared" si="111"/>
        <v>OZ</v>
      </c>
      <c r="N1155" t="s">
        <v>253</v>
      </c>
      <c r="O1155">
        <v>1</v>
      </c>
      <c r="P1155">
        <v>11</v>
      </c>
    </row>
    <row r="1156" spans="10:16" x14ac:dyDescent="0.35">
      <c r="J1156" t="str">
        <f t="shared" si="112"/>
        <v>8430_Enseignement</v>
      </c>
      <c r="K1156" t="s">
        <v>163</v>
      </c>
      <c r="L1156" t="str">
        <f>INDEX(PDC!$F$1:$G$40,MATCH(URSSAF!M1156,PDC!F:F,0),MATCH(PDC!$G$1,PDC!$F$1:$G$1,0))</f>
        <v>Enseignement</v>
      </c>
      <c r="M1156" t="str">
        <f t="shared" si="111"/>
        <v>PZ</v>
      </c>
      <c r="N1156" t="s">
        <v>254</v>
      </c>
      <c r="O1156">
        <v>35</v>
      </c>
      <c r="P1156">
        <v>220</v>
      </c>
    </row>
    <row r="1157" spans="10:16" x14ac:dyDescent="0.35">
      <c r="J1157" t="str">
        <f t="shared" si="112"/>
        <v>8430_Activités pour la santé humaine</v>
      </c>
      <c r="K1157" t="s">
        <v>163</v>
      </c>
      <c r="L1157" t="str">
        <f>INDEX(PDC!$F$1:$G$40,MATCH(URSSAF!M1157,PDC!F:F,0),MATCH(PDC!$G$1,PDC!$F$1:$G$1,0))</f>
        <v>Activités pour la santé humaine</v>
      </c>
      <c r="M1157" t="str">
        <f t="shared" ref="M1157:M1220" si="113">LEFT(N1157,2)</f>
        <v>QA</v>
      </c>
      <c r="N1157" t="s">
        <v>255</v>
      </c>
      <c r="O1157">
        <v>49</v>
      </c>
      <c r="P1157">
        <v>218</v>
      </c>
    </row>
    <row r="1158" spans="10:16" x14ac:dyDescent="0.35">
      <c r="J1158" t="str">
        <f t="shared" si="112"/>
        <v>8430_Hébergement médico-social et social et action sociale sans hébergement</v>
      </c>
      <c r="K1158" t="s">
        <v>163</v>
      </c>
      <c r="L1158" t="str">
        <f>INDEX(PDC!$F$1:$G$40,MATCH(URSSAF!M1158,PDC!F:F,0),MATCH(PDC!$G$1,PDC!$F$1:$G$1,0))</f>
        <v>Hébergement médico-social et social et action sociale sans hébergement</v>
      </c>
      <c r="M1158" t="str">
        <f t="shared" si="113"/>
        <v>QB</v>
      </c>
      <c r="N1158" t="s">
        <v>256</v>
      </c>
      <c r="O1158">
        <v>48</v>
      </c>
      <c r="P1158">
        <v>1588</v>
      </c>
    </row>
    <row r="1159" spans="10:16" x14ac:dyDescent="0.35">
      <c r="J1159" t="str">
        <f t="shared" si="112"/>
        <v>8430_Arts, spectacles et activités récréatives</v>
      </c>
      <c r="K1159" t="s">
        <v>163</v>
      </c>
      <c r="L1159" t="str">
        <f>INDEX(PDC!$F$1:$G$40,MATCH(URSSAF!M1159,PDC!F:F,0),MATCH(PDC!$G$1,PDC!$F$1:$G$1,0))</f>
        <v>Arts, spectacles et activités récréatives</v>
      </c>
      <c r="M1159" t="str">
        <f t="shared" si="113"/>
        <v>RZ</v>
      </c>
      <c r="N1159" t="s">
        <v>257</v>
      </c>
      <c r="O1159">
        <v>43</v>
      </c>
      <c r="P1159">
        <v>50</v>
      </c>
    </row>
    <row r="1160" spans="10:16" x14ac:dyDescent="0.35">
      <c r="J1160" t="str">
        <f t="shared" si="112"/>
        <v xml:space="preserve">8430_Autres activités de services </v>
      </c>
      <c r="K1160" t="s">
        <v>163</v>
      </c>
      <c r="L1160" t="str">
        <f>INDEX(PDC!$F$1:$G$40,MATCH(URSSAF!M1160,PDC!F:F,0),MATCH(PDC!$G$1,PDC!$F$1:$G$1,0))</f>
        <v xml:space="preserve">Autres activités de services </v>
      </c>
      <c r="M1160" t="str">
        <f t="shared" si="113"/>
        <v>SZ</v>
      </c>
      <c r="N1160" t="s">
        <v>258</v>
      </c>
      <c r="O1160">
        <v>81</v>
      </c>
      <c r="P1160">
        <v>186</v>
      </c>
    </row>
    <row r="1161" spans="10:16" x14ac:dyDescent="0.35">
      <c r="J1161" t="str">
        <f t="shared" si="112"/>
        <v>8431_Tous secteurs</v>
      </c>
      <c r="K1161" t="s">
        <v>167</v>
      </c>
      <c r="L1161" t="str">
        <f>INDEX(PDC!$F$1:$G$40,MATCH(URSSAF!M1161,PDC!F:F,0),MATCH(PDC!$G$1,PDC!$F$1:$G$1,0))</f>
        <v>Tous secteurs</v>
      </c>
      <c r="M1161" t="s">
        <v>71</v>
      </c>
      <c r="N1161" t="s">
        <v>71</v>
      </c>
      <c r="O1161">
        <v>8852</v>
      </c>
      <c r="P1161">
        <v>82862</v>
      </c>
    </row>
    <row r="1162" spans="10:16" x14ac:dyDescent="0.35">
      <c r="J1162" t="str">
        <f t="shared" si="112"/>
        <v xml:space="preserve">8431_Industries extractives </v>
      </c>
      <c r="K1162" t="s">
        <v>167</v>
      </c>
      <c r="L1162" t="str">
        <f>INDEX(PDC!$F$1:$G$40,MATCH(URSSAF!M1162,PDC!F:F,0),MATCH(PDC!$G$1,PDC!$F$1:$G$1,0))</f>
        <v xml:space="preserve">Industries extractives </v>
      </c>
      <c r="M1162" t="str">
        <f t="shared" si="113"/>
        <v>BZ</v>
      </c>
      <c r="N1162" t="s">
        <v>225</v>
      </c>
      <c r="O1162">
        <v>15</v>
      </c>
      <c r="P1162">
        <v>115</v>
      </c>
    </row>
    <row r="1163" spans="10:16" x14ac:dyDescent="0.35">
      <c r="J1163" t="str">
        <f t="shared" si="112"/>
        <v>8431_Fabrication de denrées alimentaires, de boissons et de produits à base de tabac</v>
      </c>
      <c r="K1163" t="s">
        <v>167</v>
      </c>
      <c r="L1163" t="str">
        <f>INDEX(PDC!$F$1:$G$40,MATCH(URSSAF!M1163,PDC!F:F,0),MATCH(PDC!$G$1,PDC!$F$1:$G$1,0))</f>
        <v>Fabrication de denrées alimentaires, de boissons et de produits à base de tabac</v>
      </c>
      <c r="M1163" t="str">
        <f t="shared" si="113"/>
        <v>CA</v>
      </c>
      <c r="N1163" t="s">
        <v>226</v>
      </c>
      <c r="O1163">
        <v>243</v>
      </c>
      <c r="P1163">
        <v>4172</v>
      </c>
    </row>
    <row r="1164" spans="10:16" x14ac:dyDescent="0.35">
      <c r="J1164" t="str">
        <f t="shared" si="112"/>
        <v>8431_Fabrication de textiles, industries de l'habillement, industrie du cuir et de la chaussure</v>
      </c>
      <c r="K1164" t="s">
        <v>167</v>
      </c>
      <c r="L1164" t="str">
        <f>INDEX(PDC!$F$1:$G$40,MATCH(URSSAF!M1164,PDC!F:F,0),MATCH(PDC!$G$1,PDC!$F$1:$G$1,0))</f>
        <v>Fabrication de textiles, industries de l'habillement, industrie du cuir et de la chaussure</v>
      </c>
      <c r="M1164" t="str">
        <f t="shared" si="113"/>
        <v>CB</v>
      </c>
      <c r="N1164" t="s">
        <v>227</v>
      </c>
      <c r="O1164">
        <v>25</v>
      </c>
      <c r="P1164">
        <v>358</v>
      </c>
    </row>
    <row r="1165" spans="10:16" x14ac:dyDescent="0.35">
      <c r="J1165" t="str">
        <f t="shared" si="112"/>
        <v xml:space="preserve">8431_Travail du bois, industries du papier et imprimerie </v>
      </c>
      <c r="K1165" t="s">
        <v>167</v>
      </c>
      <c r="L1165" t="str">
        <f>INDEX(PDC!$F$1:$G$40,MATCH(URSSAF!M1165,PDC!F:F,0),MATCH(PDC!$G$1,PDC!$F$1:$G$1,0))</f>
        <v xml:space="preserve">Travail du bois, industries du papier et imprimerie </v>
      </c>
      <c r="M1165" t="str">
        <f t="shared" si="113"/>
        <v>CC</v>
      </c>
      <c r="N1165" t="s">
        <v>228</v>
      </c>
      <c r="O1165">
        <v>63</v>
      </c>
      <c r="P1165">
        <v>705</v>
      </c>
    </row>
    <row r="1166" spans="10:16" x14ac:dyDescent="0.35">
      <c r="J1166" t="str">
        <f t="shared" si="112"/>
        <v>8431_Industrie chimique</v>
      </c>
      <c r="K1166" t="s">
        <v>167</v>
      </c>
      <c r="L1166" t="str">
        <f>INDEX(PDC!$F$1:$G$40,MATCH(URSSAF!M1166,PDC!F:F,0),MATCH(PDC!$G$1,PDC!$F$1:$G$1,0))</f>
        <v>Industrie chimique</v>
      </c>
      <c r="M1166" t="str">
        <f t="shared" si="113"/>
        <v>CE</v>
      </c>
      <c r="N1166" t="s">
        <v>229</v>
      </c>
      <c r="O1166">
        <v>26</v>
      </c>
      <c r="P1166">
        <v>1189</v>
      </c>
    </row>
    <row r="1167" spans="10:16" x14ac:dyDescent="0.35">
      <c r="J1167" t="str">
        <f t="shared" si="112"/>
        <v>8431_Industrie pharmaceutique</v>
      </c>
      <c r="K1167" t="s">
        <v>167</v>
      </c>
      <c r="L1167" t="str">
        <f>INDEX(PDC!$F$1:$G$40,MATCH(URSSAF!M1167,PDC!F:F,0),MATCH(PDC!$G$1,PDC!$F$1:$G$1,0))</f>
        <v>Industrie pharmaceutique</v>
      </c>
      <c r="M1167" t="str">
        <f t="shared" si="113"/>
        <v>CF</v>
      </c>
      <c r="N1167" t="s">
        <v>230</v>
      </c>
      <c r="O1167">
        <v>4</v>
      </c>
      <c r="P1167">
        <v>248</v>
      </c>
    </row>
    <row r="1168" spans="10:16" x14ac:dyDescent="0.35">
      <c r="J1168" t="str">
        <f t="shared" si="112"/>
        <v>8431_Fabrication de produits en caoutchouc et en plastique ainsi que d'autres produits minéraux non métalliques</v>
      </c>
      <c r="K1168" t="s">
        <v>167</v>
      </c>
      <c r="L1168" t="str">
        <f>INDEX(PDC!$F$1:$G$40,MATCH(URSSAF!M1168,PDC!F:F,0),MATCH(PDC!$G$1,PDC!$F$1:$G$1,0))</f>
        <v>Fabrication de produits en caoutchouc et en plastique ainsi que d'autres produits minéraux non métalliques</v>
      </c>
      <c r="M1168" t="str">
        <f t="shared" si="113"/>
        <v>CG</v>
      </c>
      <c r="N1168" t="s">
        <v>231</v>
      </c>
      <c r="O1168">
        <v>55</v>
      </c>
      <c r="P1168">
        <v>1106</v>
      </c>
    </row>
    <row r="1169" spans="10:16" x14ac:dyDescent="0.35">
      <c r="J1169" t="str">
        <f t="shared" si="112"/>
        <v>8431_Métallurgie et fabrication de produits métalliques à l'exception des machines et des équipements</v>
      </c>
      <c r="K1169" t="s">
        <v>167</v>
      </c>
      <c r="L1169" t="str">
        <f>INDEX(PDC!$F$1:$G$40,MATCH(URSSAF!M1169,PDC!F:F,0),MATCH(PDC!$G$1,PDC!$F$1:$G$1,0))</f>
        <v>Métallurgie et fabrication de produits métalliques à l'exception des machines et des équipements</v>
      </c>
      <c r="M1169" t="str">
        <f t="shared" si="113"/>
        <v>CH</v>
      </c>
      <c r="N1169" t="s">
        <v>232</v>
      </c>
      <c r="O1169">
        <v>120</v>
      </c>
      <c r="P1169">
        <v>2182</v>
      </c>
    </row>
    <row r="1170" spans="10:16" x14ac:dyDescent="0.35">
      <c r="J1170" t="str">
        <f t="shared" si="112"/>
        <v>8431_Fabrication de produits informatiques, électroniques et optiques</v>
      </c>
      <c r="K1170" t="s">
        <v>167</v>
      </c>
      <c r="L1170" t="str">
        <f>INDEX(PDC!$F$1:$G$40,MATCH(URSSAF!M1170,PDC!F:F,0),MATCH(PDC!$G$1,PDC!$F$1:$G$1,0))</f>
        <v>Fabrication de produits informatiques, électroniques et optiques</v>
      </c>
      <c r="M1170" t="str">
        <f t="shared" si="113"/>
        <v>CI</v>
      </c>
      <c r="N1170" t="s">
        <v>233</v>
      </c>
      <c r="O1170">
        <v>17</v>
      </c>
      <c r="P1170">
        <v>1168</v>
      </c>
    </row>
    <row r="1171" spans="10:16" x14ac:dyDescent="0.35">
      <c r="J1171" t="str">
        <f t="shared" si="112"/>
        <v>8431_Fabrication d'équipements électriques</v>
      </c>
      <c r="K1171" t="s">
        <v>167</v>
      </c>
      <c r="L1171" t="str">
        <f>INDEX(PDC!$F$1:$G$40,MATCH(URSSAF!M1171,PDC!F:F,0),MATCH(PDC!$G$1,PDC!$F$1:$G$1,0))</f>
        <v>Fabrication d'équipements électriques</v>
      </c>
      <c r="M1171" t="str">
        <f t="shared" si="113"/>
        <v>CJ</v>
      </c>
      <c r="N1171" t="s">
        <v>234</v>
      </c>
      <c r="O1171">
        <v>17</v>
      </c>
      <c r="P1171">
        <v>579</v>
      </c>
    </row>
    <row r="1172" spans="10:16" x14ac:dyDescent="0.35">
      <c r="J1172" t="str">
        <f t="shared" si="112"/>
        <v>8431_Fabrication de machines et équipements n.c.a.</v>
      </c>
      <c r="K1172" t="s">
        <v>167</v>
      </c>
      <c r="L1172" t="str">
        <f>INDEX(PDC!$F$1:$G$40,MATCH(URSSAF!M1172,PDC!F:F,0),MATCH(PDC!$G$1,PDC!$F$1:$G$1,0))</f>
        <v>Fabrication de machines et équipements n.c.a.</v>
      </c>
      <c r="M1172" t="str">
        <f t="shared" si="113"/>
        <v>CK</v>
      </c>
      <c r="N1172" t="s">
        <v>235</v>
      </c>
      <c r="O1172">
        <v>38</v>
      </c>
      <c r="P1172">
        <v>1563</v>
      </c>
    </row>
    <row r="1173" spans="10:16" x14ac:dyDescent="0.35">
      <c r="J1173" t="str">
        <f t="shared" si="112"/>
        <v>8431_Fabrication de matériels de transport</v>
      </c>
      <c r="K1173" t="s">
        <v>167</v>
      </c>
      <c r="L1173" t="str">
        <f>INDEX(PDC!$F$1:$G$40,MATCH(URSSAF!M1173,PDC!F:F,0),MATCH(PDC!$G$1,PDC!$F$1:$G$1,0))</f>
        <v>Fabrication de matériels de transport</v>
      </c>
      <c r="M1173" t="str">
        <f t="shared" si="113"/>
        <v>CL</v>
      </c>
      <c r="N1173" t="s">
        <v>236</v>
      </c>
      <c r="O1173">
        <v>26</v>
      </c>
      <c r="P1173">
        <v>1600</v>
      </c>
    </row>
    <row r="1174" spans="10:16" x14ac:dyDescent="0.35">
      <c r="J1174" t="str">
        <f t="shared" si="112"/>
        <v>8431_Autres industries manufacturières ; réparation et installation de machines et d'équipements</v>
      </c>
      <c r="K1174" t="s">
        <v>167</v>
      </c>
      <c r="L1174" t="str">
        <f>INDEX(PDC!$F$1:$G$40,MATCH(URSSAF!M1174,PDC!F:F,0),MATCH(PDC!$G$1,PDC!$F$1:$G$1,0))</f>
        <v>Autres industries manufacturières ; réparation et installation de machines et d'équipements</v>
      </c>
      <c r="M1174" t="str">
        <f t="shared" si="113"/>
        <v>CM</v>
      </c>
      <c r="N1174" t="s">
        <v>237</v>
      </c>
      <c r="O1174">
        <v>144</v>
      </c>
      <c r="P1174">
        <v>2107</v>
      </c>
    </row>
    <row r="1175" spans="10:16" x14ac:dyDescent="0.35">
      <c r="J1175" t="str">
        <f t="shared" si="112"/>
        <v>8431_Production et distribution d'électricité, de gaz, de vapeur et d'air conditionné</v>
      </c>
      <c r="K1175" t="s">
        <v>167</v>
      </c>
      <c r="L1175" t="str">
        <f>INDEX(PDC!$F$1:$G$40,MATCH(URSSAF!M1175,PDC!F:F,0),MATCH(PDC!$G$1,PDC!$F$1:$G$1,0))</f>
        <v>Production et distribution d'électricité, de gaz, de vapeur et d'air conditionné</v>
      </c>
      <c r="M1175" t="str">
        <f t="shared" si="113"/>
        <v>DZ</v>
      </c>
      <c r="N1175" t="s">
        <v>238</v>
      </c>
      <c r="O1175">
        <v>28</v>
      </c>
      <c r="P1175">
        <v>708</v>
      </c>
    </row>
    <row r="1176" spans="10:16" x14ac:dyDescent="0.35">
      <c r="J1176" t="str">
        <f t="shared" si="112"/>
        <v>8431_Production et distribution d'eau ; assainissement, gestion des déchets et dépollution</v>
      </c>
      <c r="K1176" t="s">
        <v>167</v>
      </c>
      <c r="L1176" t="str">
        <f>INDEX(PDC!$F$1:$G$40,MATCH(URSSAF!M1176,PDC!F:F,0),MATCH(PDC!$G$1,PDC!$F$1:$G$1,0))</f>
        <v>Production et distribution d'eau ; assainissement, gestion des déchets et dépollution</v>
      </c>
      <c r="M1176" t="str">
        <f t="shared" si="113"/>
        <v>EZ</v>
      </c>
      <c r="N1176" t="s">
        <v>239</v>
      </c>
      <c r="O1176">
        <v>35</v>
      </c>
      <c r="P1176">
        <v>696</v>
      </c>
    </row>
    <row r="1177" spans="10:16" x14ac:dyDescent="0.35">
      <c r="J1177" t="str">
        <f t="shared" si="112"/>
        <v xml:space="preserve">8431_Construction </v>
      </c>
      <c r="K1177" t="s">
        <v>167</v>
      </c>
      <c r="L1177" t="str">
        <f>INDEX(PDC!$F$1:$G$40,MATCH(URSSAF!M1177,PDC!F:F,0),MATCH(PDC!$G$1,PDC!$F$1:$G$1,0))</f>
        <v xml:space="preserve">Construction </v>
      </c>
      <c r="M1177" t="str">
        <f t="shared" si="113"/>
        <v>FZ</v>
      </c>
      <c r="N1177" t="s">
        <v>240</v>
      </c>
      <c r="O1177">
        <v>1005</v>
      </c>
      <c r="P1177">
        <v>6199</v>
      </c>
    </row>
    <row r="1178" spans="10:16" x14ac:dyDescent="0.35">
      <c r="J1178" t="str">
        <f t="shared" si="112"/>
        <v>8431_Commerce ; réparation d'automobiles et de motocycles</v>
      </c>
      <c r="K1178" t="s">
        <v>167</v>
      </c>
      <c r="L1178" t="str">
        <f>INDEX(PDC!$F$1:$G$40,MATCH(URSSAF!M1178,PDC!F:F,0),MATCH(PDC!$G$1,PDC!$F$1:$G$1,0))</f>
        <v>Commerce ; réparation d'automobiles et de motocycles</v>
      </c>
      <c r="M1178" t="str">
        <f t="shared" si="113"/>
        <v>GZ</v>
      </c>
      <c r="N1178" t="s">
        <v>241</v>
      </c>
      <c r="O1178">
        <v>2056</v>
      </c>
      <c r="P1178">
        <v>14564</v>
      </c>
    </row>
    <row r="1179" spans="10:16" x14ac:dyDescent="0.35">
      <c r="J1179" t="str">
        <f t="shared" si="112"/>
        <v xml:space="preserve">8431_Transports et entreposage </v>
      </c>
      <c r="K1179" t="s">
        <v>167</v>
      </c>
      <c r="L1179" t="str">
        <f>INDEX(PDC!$F$1:$G$40,MATCH(URSSAF!M1179,PDC!F:F,0),MATCH(PDC!$G$1,PDC!$F$1:$G$1,0))</f>
        <v xml:space="preserve">Transports et entreposage </v>
      </c>
      <c r="M1179" t="str">
        <f t="shared" si="113"/>
        <v>HZ</v>
      </c>
      <c r="N1179" t="s">
        <v>242</v>
      </c>
      <c r="O1179">
        <v>289</v>
      </c>
      <c r="P1179">
        <v>5966</v>
      </c>
    </row>
    <row r="1180" spans="10:16" x14ac:dyDescent="0.35">
      <c r="J1180" t="str">
        <f t="shared" si="112"/>
        <v>8431_Hébergement et restauration</v>
      </c>
      <c r="K1180" t="s">
        <v>167</v>
      </c>
      <c r="L1180" t="str">
        <f>INDEX(PDC!$F$1:$G$40,MATCH(URSSAF!M1180,PDC!F:F,0),MATCH(PDC!$G$1,PDC!$F$1:$G$1,0))</f>
        <v>Hébergement et restauration</v>
      </c>
      <c r="M1180" t="str">
        <f t="shared" si="113"/>
        <v>IZ</v>
      </c>
      <c r="N1180" t="s">
        <v>243</v>
      </c>
      <c r="O1180">
        <v>746</v>
      </c>
      <c r="P1180">
        <v>3718</v>
      </c>
    </row>
    <row r="1181" spans="10:16" x14ac:dyDescent="0.35">
      <c r="J1181" t="str">
        <f t="shared" si="112"/>
        <v>8431_Edition, audiovisuel et diffusion</v>
      </c>
      <c r="K1181" t="s">
        <v>167</v>
      </c>
      <c r="L1181" t="str">
        <f>INDEX(PDC!$F$1:$G$40,MATCH(URSSAF!M1181,PDC!F:F,0),MATCH(PDC!$G$1,PDC!$F$1:$G$1,0))</f>
        <v>Edition, audiovisuel et diffusion</v>
      </c>
      <c r="M1181" t="str">
        <f t="shared" si="113"/>
        <v>JA</v>
      </c>
      <c r="N1181" t="s">
        <v>244</v>
      </c>
      <c r="O1181">
        <v>78</v>
      </c>
      <c r="P1181">
        <v>632</v>
      </c>
    </row>
    <row r="1182" spans="10:16" x14ac:dyDescent="0.35">
      <c r="J1182" t="str">
        <f t="shared" si="112"/>
        <v>8431_Télécommunications</v>
      </c>
      <c r="K1182" t="s">
        <v>167</v>
      </c>
      <c r="L1182" t="str">
        <f>INDEX(PDC!$F$1:$G$40,MATCH(URSSAF!M1182,PDC!F:F,0),MATCH(PDC!$G$1,PDC!$F$1:$G$1,0))</f>
        <v>Télécommunications</v>
      </c>
      <c r="M1182" t="str">
        <f t="shared" si="113"/>
        <v>JB</v>
      </c>
      <c r="N1182" t="s">
        <v>245</v>
      </c>
      <c r="O1182">
        <v>15</v>
      </c>
      <c r="P1182">
        <v>429</v>
      </c>
    </row>
    <row r="1183" spans="10:16" x14ac:dyDescent="0.35">
      <c r="J1183" t="str">
        <f t="shared" si="112"/>
        <v>8431_Activités informatiques et services d'information</v>
      </c>
      <c r="K1183" t="s">
        <v>167</v>
      </c>
      <c r="L1183" t="str">
        <f>INDEX(PDC!$F$1:$G$40,MATCH(URSSAF!M1183,PDC!F:F,0),MATCH(PDC!$G$1,PDC!$F$1:$G$1,0))</f>
        <v>Activités informatiques et services d'information</v>
      </c>
      <c r="M1183" t="str">
        <f t="shared" si="113"/>
        <v>JC</v>
      </c>
      <c r="N1183" t="s">
        <v>246</v>
      </c>
      <c r="O1183">
        <v>100</v>
      </c>
      <c r="P1183">
        <v>1132</v>
      </c>
    </row>
    <row r="1184" spans="10:16" x14ac:dyDescent="0.35">
      <c r="J1184" t="str">
        <f t="shared" si="112"/>
        <v>8431_Activités financières et d'assurance</v>
      </c>
      <c r="K1184" t="s">
        <v>167</v>
      </c>
      <c r="L1184" t="str">
        <f>INDEX(PDC!$F$1:$G$40,MATCH(URSSAF!M1184,PDC!F:F,0),MATCH(PDC!$G$1,PDC!$F$1:$G$1,0))</f>
        <v>Activités financières et d'assurance</v>
      </c>
      <c r="M1184" t="str">
        <f t="shared" si="113"/>
        <v>KZ</v>
      </c>
      <c r="N1184" t="s">
        <v>247</v>
      </c>
      <c r="O1184">
        <v>427</v>
      </c>
      <c r="P1184">
        <v>2826</v>
      </c>
    </row>
    <row r="1185" spans="10:16" x14ac:dyDescent="0.35">
      <c r="J1185" t="str">
        <f t="shared" si="112"/>
        <v>8431_Activités immobilières</v>
      </c>
      <c r="K1185" t="s">
        <v>167</v>
      </c>
      <c r="L1185" t="str">
        <f>INDEX(PDC!$F$1:$G$40,MATCH(URSSAF!M1185,PDC!F:F,0),MATCH(PDC!$G$1,PDC!$F$1:$G$1,0))</f>
        <v>Activités immobilières</v>
      </c>
      <c r="M1185" t="str">
        <f t="shared" si="113"/>
        <v>LZ</v>
      </c>
      <c r="N1185" t="s">
        <v>248</v>
      </c>
      <c r="O1185">
        <v>150</v>
      </c>
      <c r="P1185">
        <v>997</v>
      </c>
    </row>
    <row r="1186" spans="10:16" x14ac:dyDescent="0.35">
      <c r="J1186" t="str">
        <f t="shared" si="112"/>
        <v>8431_Activités juridiques, comptables, de gestion, d'architecture, d'ingénierie, de contrôle et d'analyses techniques</v>
      </c>
      <c r="K1186" t="s">
        <v>167</v>
      </c>
      <c r="L1186" t="str">
        <f>INDEX(PDC!$F$1:$G$40,MATCH(URSSAF!M1186,PDC!F:F,0),MATCH(PDC!$G$1,PDC!$F$1:$G$1,0))</f>
        <v>Activités juridiques, comptables, de gestion, d'architecture, d'ingénierie, de contrôle et d'analyses techniques</v>
      </c>
      <c r="M1186" t="str">
        <f t="shared" si="113"/>
        <v>MA</v>
      </c>
      <c r="N1186" t="s">
        <v>249</v>
      </c>
      <c r="O1186">
        <v>612</v>
      </c>
      <c r="P1186">
        <v>3120</v>
      </c>
    </row>
    <row r="1187" spans="10:16" x14ac:dyDescent="0.35">
      <c r="J1187" t="str">
        <f t="shared" si="112"/>
        <v>8431_Recherche-développement scientifique</v>
      </c>
      <c r="K1187" t="s">
        <v>167</v>
      </c>
      <c r="L1187" t="str">
        <f>INDEX(PDC!$F$1:$G$40,MATCH(URSSAF!M1187,PDC!F:F,0),MATCH(PDC!$G$1,PDC!$F$1:$G$1,0))</f>
        <v>Recherche-développement scientifique</v>
      </c>
      <c r="M1187" t="str">
        <f t="shared" si="113"/>
        <v>MB</v>
      </c>
      <c r="N1187" t="s">
        <v>250</v>
      </c>
      <c r="O1187">
        <v>8</v>
      </c>
      <c r="P1187">
        <v>68</v>
      </c>
    </row>
    <row r="1188" spans="10:16" x14ac:dyDescent="0.35">
      <c r="J1188" t="str">
        <f t="shared" si="112"/>
        <v>8431_Autres activités spécialisées, scientifiques et techniques</v>
      </c>
      <c r="K1188" t="s">
        <v>167</v>
      </c>
      <c r="L1188" t="str">
        <f>INDEX(PDC!$F$1:$G$40,MATCH(URSSAF!M1188,PDC!F:F,0),MATCH(PDC!$G$1,PDC!$F$1:$G$1,0))</f>
        <v>Autres activités spécialisées, scientifiques et techniques</v>
      </c>
      <c r="M1188" t="str">
        <f t="shared" si="113"/>
        <v>MC</v>
      </c>
      <c r="N1188" t="s">
        <v>251</v>
      </c>
      <c r="O1188">
        <v>99</v>
      </c>
      <c r="P1188">
        <v>872</v>
      </c>
    </row>
    <row r="1189" spans="10:16" x14ac:dyDescent="0.35">
      <c r="J1189" t="str">
        <f t="shared" si="112"/>
        <v>8431_Activités de services administratifs et de soutien</v>
      </c>
      <c r="K1189" t="s">
        <v>167</v>
      </c>
      <c r="L1189" t="str">
        <f>INDEX(PDC!$F$1:$G$40,MATCH(URSSAF!M1189,PDC!F:F,0),MATCH(PDC!$G$1,PDC!$F$1:$G$1,0))</f>
        <v>Activités de services administratifs et de soutien</v>
      </c>
      <c r="M1189" t="str">
        <f t="shared" si="113"/>
        <v>NZ</v>
      </c>
      <c r="N1189" t="s">
        <v>252</v>
      </c>
      <c r="O1189">
        <v>480</v>
      </c>
      <c r="P1189">
        <v>8642</v>
      </c>
    </row>
    <row r="1190" spans="10:16" x14ac:dyDescent="0.35">
      <c r="J1190" t="str">
        <f t="shared" si="112"/>
        <v>8431_Administration publique</v>
      </c>
      <c r="K1190" t="s">
        <v>167</v>
      </c>
      <c r="L1190" t="str">
        <f>INDEX(PDC!$F$1:$G$40,MATCH(URSSAF!M1190,PDC!F:F,0),MATCH(PDC!$G$1,PDC!$F$1:$G$1,0))</f>
        <v>Administration publique</v>
      </c>
      <c r="M1190" t="str">
        <f t="shared" si="113"/>
        <v>OZ</v>
      </c>
      <c r="N1190" t="s">
        <v>253</v>
      </c>
      <c r="O1190">
        <v>24</v>
      </c>
      <c r="P1190">
        <v>968</v>
      </c>
    </row>
    <row r="1191" spans="10:16" x14ac:dyDescent="0.35">
      <c r="J1191" t="str">
        <f t="shared" si="112"/>
        <v>8431_Enseignement</v>
      </c>
      <c r="K1191" t="s">
        <v>167</v>
      </c>
      <c r="L1191" t="str">
        <f>INDEX(PDC!$F$1:$G$40,MATCH(URSSAF!M1191,PDC!F:F,0),MATCH(PDC!$G$1,PDC!$F$1:$G$1,0))</f>
        <v>Enseignement</v>
      </c>
      <c r="M1191" t="str">
        <f t="shared" si="113"/>
        <v>PZ</v>
      </c>
      <c r="N1191" t="s">
        <v>254</v>
      </c>
      <c r="O1191">
        <v>192</v>
      </c>
      <c r="P1191">
        <v>1596</v>
      </c>
    </row>
    <row r="1192" spans="10:16" x14ac:dyDescent="0.35">
      <c r="J1192" t="str">
        <f t="shared" si="112"/>
        <v>8431_Activités pour la santé humaine</v>
      </c>
      <c r="K1192" t="s">
        <v>167</v>
      </c>
      <c r="L1192" t="str">
        <f>INDEX(PDC!$F$1:$G$40,MATCH(URSSAF!M1192,PDC!F:F,0),MATCH(PDC!$G$1,PDC!$F$1:$G$1,0))</f>
        <v>Activités pour la santé humaine</v>
      </c>
      <c r="M1192" t="str">
        <f t="shared" si="113"/>
        <v>QA</v>
      </c>
      <c r="N1192" t="s">
        <v>255</v>
      </c>
      <c r="O1192">
        <v>391</v>
      </c>
      <c r="P1192">
        <v>2668</v>
      </c>
    </row>
    <row r="1193" spans="10:16" x14ac:dyDescent="0.35">
      <c r="J1193" t="str">
        <f t="shared" si="112"/>
        <v>8431_Hébergement médico-social et social et action sociale sans hébergement</v>
      </c>
      <c r="K1193" t="s">
        <v>167</v>
      </c>
      <c r="L1193" t="str">
        <f>INDEX(PDC!$F$1:$G$40,MATCH(URSSAF!M1193,PDC!F:F,0),MATCH(PDC!$G$1,PDC!$F$1:$G$1,0))</f>
        <v>Hébergement médico-social et social et action sociale sans hébergement</v>
      </c>
      <c r="M1193" t="str">
        <f t="shared" si="113"/>
        <v>QB</v>
      </c>
      <c r="N1193" t="s">
        <v>256</v>
      </c>
      <c r="O1193">
        <v>238</v>
      </c>
      <c r="P1193">
        <v>6367</v>
      </c>
    </row>
    <row r="1194" spans="10:16" x14ac:dyDescent="0.35">
      <c r="J1194" t="str">
        <f t="shared" si="112"/>
        <v>8431_Arts, spectacles et activités récréatives</v>
      </c>
      <c r="K1194" t="s">
        <v>167</v>
      </c>
      <c r="L1194" t="str">
        <f>INDEX(PDC!$F$1:$G$40,MATCH(URSSAF!M1194,PDC!F:F,0),MATCH(PDC!$G$1,PDC!$F$1:$G$1,0))</f>
        <v>Arts, spectacles et activités récréatives</v>
      </c>
      <c r="M1194" t="str">
        <f t="shared" si="113"/>
        <v>RZ</v>
      </c>
      <c r="N1194" t="s">
        <v>257</v>
      </c>
      <c r="O1194">
        <v>408</v>
      </c>
      <c r="P1194">
        <v>1081</v>
      </c>
    </row>
    <row r="1195" spans="10:16" x14ac:dyDescent="0.35">
      <c r="J1195" t="str">
        <f t="shared" si="112"/>
        <v xml:space="preserve">8431_Autres activités de services </v>
      </c>
      <c r="K1195" t="s">
        <v>167</v>
      </c>
      <c r="L1195" t="str">
        <f>INDEX(PDC!$F$1:$G$40,MATCH(URSSAF!M1195,PDC!F:F,0),MATCH(PDC!$G$1,PDC!$F$1:$G$1,0))</f>
        <v xml:space="preserve">Autres activités de services </v>
      </c>
      <c r="M1195" t="str">
        <f t="shared" si="113"/>
        <v>SZ</v>
      </c>
      <c r="N1195" t="s">
        <v>258</v>
      </c>
      <c r="O1195">
        <v>678</v>
      </c>
      <c r="P1195">
        <v>2521</v>
      </c>
    </row>
    <row r="1196" spans="10:16" x14ac:dyDescent="0.35">
      <c r="J1196" t="str">
        <f t="shared" si="112"/>
        <v>8432_Tous secteurs</v>
      </c>
      <c r="K1196" t="s">
        <v>171</v>
      </c>
      <c r="L1196" t="str">
        <f>INDEX(PDC!$F$1:$G$40,MATCH(URSSAF!M1196,PDC!F:F,0),MATCH(PDC!$G$1,PDC!$F$1:$G$1,0))</f>
        <v>Tous secteurs</v>
      </c>
      <c r="M1196" t="s">
        <v>71</v>
      </c>
      <c r="N1196" t="s">
        <v>71</v>
      </c>
      <c r="O1196">
        <v>3699</v>
      </c>
      <c r="P1196">
        <v>27392</v>
      </c>
    </row>
    <row r="1197" spans="10:16" x14ac:dyDescent="0.35">
      <c r="J1197" t="str">
        <f t="shared" si="112"/>
        <v xml:space="preserve">8432_Industries extractives </v>
      </c>
      <c r="K1197" t="s">
        <v>171</v>
      </c>
      <c r="L1197" t="str">
        <f>INDEX(PDC!$F$1:$G$40,MATCH(URSSAF!M1197,PDC!F:F,0),MATCH(PDC!$G$1,PDC!$F$1:$G$1,0))</f>
        <v xml:space="preserve">Industries extractives </v>
      </c>
      <c r="M1197" t="str">
        <f t="shared" si="113"/>
        <v>BZ</v>
      </c>
      <c r="N1197" t="s">
        <v>225</v>
      </c>
      <c r="O1197">
        <v>12</v>
      </c>
      <c r="P1197">
        <v>132</v>
      </c>
    </row>
    <row r="1198" spans="10:16" x14ac:dyDescent="0.35">
      <c r="J1198" t="str">
        <f t="shared" si="112"/>
        <v>8432_Fabrication de denrées alimentaires, de boissons et de produits à base de tabac</v>
      </c>
      <c r="K1198" t="s">
        <v>171</v>
      </c>
      <c r="L1198" t="str">
        <f>INDEX(PDC!$F$1:$G$40,MATCH(URSSAF!M1198,PDC!F:F,0),MATCH(PDC!$G$1,PDC!$F$1:$G$1,0))</f>
        <v>Fabrication de denrées alimentaires, de boissons et de produits à base de tabac</v>
      </c>
      <c r="M1198" t="str">
        <f t="shared" si="113"/>
        <v>CA</v>
      </c>
      <c r="N1198" t="s">
        <v>226</v>
      </c>
      <c r="O1198">
        <v>128</v>
      </c>
      <c r="P1198">
        <v>1359</v>
      </c>
    </row>
    <row r="1199" spans="10:16" x14ac:dyDescent="0.35">
      <c r="J1199" t="str">
        <f t="shared" si="112"/>
        <v>8432_Fabrication de textiles, industries de l'habillement, industrie du cuir et de la chaussure</v>
      </c>
      <c r="K1199" t="s">
        <v>171</v>
      </c>
      <c r="L1199" t="str">
        <f>INDEX(PDC!$F$1:$G$40,MATCH(URSSAF!M1199,PDC!F:F,0),MATCH(PDC!$G$1,PDC!$F$1:$G$1,0))</f>
        <v>Fabrication de textiles, industries de l'habillement, industrie du cuir et de la chaussure</v>
      </c>
      <c r="M1199" t="str">
        <f t="shared" si="113"/>
        <v>CB</v>
      </c>
      <c r="N1199" t="s">
        <v>227</v>
      </c>
      <c r="O1199">
        <v>15</v>
      </c>
      <c r="P1199">
        <v>1114</v>
      </c>
    </row>
    <row r="1200" spans="10:16" x14ac:dyDescent="0.35">
      <c r="J1200" t="str">
        <f t="shared" si="112"/>
        <v xml:space="preserve">8432_Travail du bois, industries du papier et imprimerie </v>
      </c>
      <c r="K1200" t="s">
        <v>171</v>
      </c>
      <c r="L1200" t="str">
        <f>INDEX(PDC!$F$1:$G$40,MATCH(URSSAF!M1200,PDC!F:F,0),MATCH(PDC!$G$1,PDC!$F$1:$G$1,0))</f>
        <v xml:space="preserve">Travail du bois, industries du papier et imprimerie </v>
      </c>
      <c r="M1200" t="str">
        <f t="shared" si="113"/>
        <v>CC</v>
      </c>
      <c r="N1200" t="s">
        <v>228</v>
      </c>
      <c r="O1200">
        <v>30</v>
      </c>
      <c r="P1200">
        <v>267</v>
      </c>
    </row>
    <row r="1201" spans="10:16" x14ac:dyDescent="0.35">
      <c r="J1201" t="str">
        <f t="shared" si="112"/>
        <v>8432_Industrie chimique</v>
      </c>
      <c r="K1201" t="s">
        <v>171</v>
      </c>
      <c r="L1201" t="str">
        <f>INDEX(PDC!$F$1:$G$40,MATCH(URSSAF!M1201,PDC!F:F,0),MATCH(PDC!$G$1,PDC!$F$1:$G$1,0))</f>
        <v>Industrie chimique</v>
      </c>
      <c r="M1201" t="str">
        <f t="shared" si="113"/>
        <v>CE</v>
      </c>
      <c r="N1201" t="s">
        <v>229</v>
      </c>
      <c r="O1201">
        <v>8</v>
      </c>
      <c r="P1201">
        <v>544</v>
      </c>
    </row>
    <row r="1202" spans="10:16" x14ac:dyDescent="0.35">
      <c r="J1202" t="str">
        <f t="shared" si="112"/>
        <v>8432_Industrie pharmaceutique</v>
      </c>
      <c r="K1202" t="s">
        <v>171</v>
      </c>
      <c r="L1202" t="str">
        <f>INDEX(PDC!$F$1:$G$40,MATCH(URSSAF!M1202,PDC!F:F,0),MATCH(PDC!$G$1,PDC!$F$1:$G$1,0))</f>
        <v>Industrie pharmaceutique</v>
      </c>
      <c r="M1202" t="str">
        <f t="shared" si="113"/>
        <v>CF</v>
      </c>
      <c r="N1202" t="s">
        <v>230</v>
      </c>
      <c r="O1202">
        <v>3</v>
      </c>
      <c r="P1202">
        <v>102</v>
      </c>
    </row>
    <row r="1203" spans="10:16" x14ac:dyDescent="0.35">
      <c r="J1203" t="str">
        <f t="shared" si="112"/>
        <v>8432_Fabrication de produits en caoutchouc et en plastique ainsi que d'autres produits minéraux non métalliques</v>
      </c>
      <c r="K1203" t="s">
        <v>171</v>
      </c>
      <c r="L1203" t="str">
        <f>INDEX(PDC!$F$1:$G$40,MATCH(URSSAF!M1203,PDC!F:F,0),MATCH(PDC!$G$1,PDC!$F$1:$G$1,0))</f>
        <v>Fabrication de produits en caoutchouc et en plastique ainsi que d'autres produits minéraux non métalliques</v>
      </c>
      <c r="M1203" t="str">
        <f t="shared" si="113"/>
        <v>CG</v>
      </c>
      <c r="N1203" t="s">
        <v>231</v>
      </c>
      <c r="O1203">
        <v>32</v>
      </c>
      <c r="P1203">
        <v>921</v>
      </c>
    </row>
    <row r="1204" spans="10:16" x14ac:dyDescent="0.35">
      <c r="J1204" t="str">
        <f t="shared" si="112"/>
        <v>8432_Métallurgie et fabrication de produits métalliques à l'exception des machines et des équipements</v>
      </c>
      <c r="K1204" t="s">
        <v>171</v>
      </c>
      <c r="L1204" t="str">
        <f>INDEX(PDC!$F$1:$G$40,MATCH(URSSAF!M1204,PDC!F:F,0),MATCH(PDC!$G$1,PDC!$F$1:$G$1,0))</f>
        <v>Métallurgie et fabrication de produits métalliques à l'exception des machines et des équipements</v>
      </c>
      <c r="M1204" t="str">
        <f t="shared" si="113"/>
        <v>CH</v>
      </c>
      <c r="N1204" t="s">
        <v>232</v>
      </c>
      <c r="O1204">
        <v>35</v>
      </c>
      <c r="P1204">
        <v>1135</v>
      </c>
    </row>
    <row r="1205" spans="10:16" x14ac:dyDescent="0.35">
      <c r="J1205" t="str">
        <f t="shared" si="112"/>
        <v>8432_Fabrication de produits informatiques, électroniques et optiques</v>
      </c>
      <c r="K1205" t="s">
        <v>171</v>
      </c>
      <c r="L1205" t="str">
        <f>INDEX(PDC!$F$1:$G$40,MATCH(URSSAF!M1205,PDC!F:F,0),MATCH(PDC!$G$1,PDC!$F$1:$G$1,0))</f>
        <v>Fabrication de produits informatiques, électroniques et optiques</v>
      </c>
      <c r="M1205" t="str">
        <f t="shared" si="113"/>
        <v>CI</v>
      </c>
      <c r="N1205" t="s">
        <v>233</v>
      </c>
      <c r="O1205">
        <v>4</v>
      </c>
      <c r="P1205">
        <v>89</v>
      </c>
    </row>
    <row r="1206" spans="10:16" x14ac:dyDescent="0.35">
      <c r="J1206" t="str">
        <f t="shared" si="112"/>
        <v>8432_Fabrication d'équipements électriques</v>
      </c>
      <c r="K1206" t="s">
        <v>171</v>
      </c>
      <c r="L1206" t="str">
        <f>INDEX(PDC!$F$1:$G$40,MATCH(URSSAF!M1206,PDC!F:F,0),MATCH(PDC!$G$1,PDC!$F$1:$G$1,0))</f>
        <v>Fabrication d'équipements électriques</v>
      </c>
      <c r="M1206" t="str">
        <f t="shared" si="113"/>
        <v>CJ</v>
      </c>
      <c r="N1206" t="s">
        <v>234</v>
      </c>
      <c r="O1206">
        <v>7</v>
      </c>
      <c r="P1206">
        <v>289</v>
      </c>
    </row>
    <row r="1207" spans="10:16" x14ac:dyDescent="0.35">
      <c r="J1207" t="str">
        <f t="shared" si="112"/>
        <v>8432_Fabrication de machines et équipements n.c.a.</v>
      </c>
      <c r="K1207" t="s">
        <v>171</v>
      </c>
      <c r="L1207" t="str">
        <f>INDEX(PDC!$F$1:$G$40,MATCH(URSSAF!M1207,PDC!F:F,0),MATCH(PDC!$G$1,PDC!$F$1:$G$1,0))</f>
        <v>Fabrication de machines et équipements n.c.a.</v>
      </c>
      <c r="M1207" t="str">
        <f t="shared" si="113"/>
        <v>CK</v>
      </c>
      <c r="N1207" t="s">
        <v>235</v>
      </c>
      <c r="O1207">
        <v>9</v>
      </c>
      <c r="P1207">
        <v>180</v>
      </c>
    </row>
    <row r="1208" spans="10:16" x14ac:dyDescent="0.35">
      <c r="J1208" t="str">
        <f t="shared" si="112"/>
        <v>8432_Fabrication de matériels de transport</v>
      </c>
      <c r="K1208" t="s">
        <v>171</v>
      </c>
      <c r="L1208" t="str">
        <f>INDEX(PDC!$F$1:$G$40,MATCH(URSSAF!M1208,PDC!F:F,0),MATCH(PDC!$G$1,PDC!$F$1:$G$1,0))</f>
        <v>Fabrication de matériels de transport</v>
      </c>
      <c r="M1208" t="str">
        <f t="shared" si="113"/>
        <v>CL</v>
      </c>
      <c r="N1208" t="s">
        <v>236</v>
      </c>
      <c r="O1208">
        <v>4</v>
      </c>
      <c r="P1208">
        <v>186</v>
      </c>
    </row>
    <row r="1209" spans="10:16" x14ac:dyDescent="0.35">
      <c r="J1209" t="str">
        <f t="shared" si="112"/>
        <v>8432_Autres industries manufacturières ; réparation et installation de machines et d'équipements</v>
      </c>
      <c r="K1209" t="s">
        <v>171</v>
      </c>
      <c r="L1209" t="str">
        <f>INDEX(PDC!$F$1:$G$40,MATCH(URSSAF!M1209,PDC!F:F,0),MATCH(PDC!$G$1,PDC!$F$1:$G$1,0))</f>
        <v>Autres industries manufacturières ; réparation et installation de machines et d'équipements</v>
      </c>
      <c r="M1209" t="str">
        <f t="shared" si="113"/>
        <v>CM</v>
      </c>
      <c r="N1209" t="s">
        <v>237</v>
      </c>
      <c r="O1209">
        <v>60</v>
      </c>
      <c r="P1209">
        <v>429</v>
      </c>
    </row>
    <row r="1210" spans="10:16" x14ac:dyDescent="0.35">
      <c r="J1210" t="str">
        <f t="shared" si="112"/>
        <v>8432_Production et distribution d'électricité, de gaz, de vapeur et d'air conditionné</v>
      </c>
      <c r="K1210" t="s">
        <v>171</v>
      </c>
      <c r="L1210" t="str">
        <f>INDEX(PDC!$F$1:$G$40,MATCH(URSSAF!M1210,PDC!F:F,0),MATCH(PDC!$G$1,PDC!$F$1:$G$1,0))</f>
        <v>Production et distribution d'électricité, de gaz, de vapeur et d'air conditionné</v>
      </c>
      <c r="M1210" t="str">
        <f t="shared" si="113"/>
        <v>DZ</v>
      </c>
      <c r="N1210" t="s">
        <v>238</v>
      </c>
      <c r="O1210">
        <v>9</v>
      </c>
      <c r="P1210">
        <v>132</v>
      </c>
    </row>
    <row r="1211" spans="10:16" x14ac:dyDescent="0.35">
      <c r="J1211" t="str">
        <f t="shared" si="112"/>
        <v>8432_Production et distribution d'eau ; assainissement, gestion des déchets et dépollution</v>
      </c>
      <c r="K1211" t="s">
        <v>171</v>
      </c>
      <c r="L1211" t="str">
        <f>INDEX(PDC!$F$1:$G$40,MATCH(URSSAF!M1211,PDC!F:F,0),MATCH(PDC!$G$1,PDC!$F$1:$G$1,0))</f>
        <v>Production et distribution d'eau ; assainissement, gestion des déchets et dépollution</v>
      </c>
      <c r="M1211" t="str">
        <f t="shared" si="113"/>
        <v>EZ</v>
      </c>
      <c r="N1211" t="s">
        <v>239</v>
      </c>
      <c r="O1211">
        <v>12</v>
      </c>
      <c r="P1211">
        <v>271</v>
      </c>
    </row>
    <row r="1212" spans="10:16" x14ac:dyDescent="0.35">
      <c r="J1212" t="str">
        <f t="shared" si="112"/>
        <v xml:space="preserve">8432_Construction </v>
      </c>
      <c r="K1212" t="s">
        <v>171</v>
      </c>
      <c r="L1212" t="str">
        <f>INDEX(PDC!$F$1:$G$40,MATCH(URSSAF!M1212,PDC!F:F,0),MATCH(PDC!$G$1,PDC!$F$1:$G$1,0))</f>
        <v xml:space="preserve">Construction </v>
      </c>
      <c r="M1212" t="str">
        <f t="shared" si="113"/>
        <v>FZ</v>
      </c>
      <c r="N1212" t="s">
        <v>240</v>
      </c>
      <c r="O1212">
        <v>451</v>
      </c>
      <c r="P1212">
        <v>2411</v>
      </c>
    </row>
    <row r="1213" spans="10:16" x14ac:dyDescent="0.35">
      <c r="J1213" t="str">
        <f t="shared" si="112"/>
        <v>8432_Commerce ; réparation d'automobiles et de motocycles</v>
      </c>
      <c r="K1213" t="s">
        <v>171</v>
      </c>
      <c r="L1213" t="str">
        <f>INDEX(PDC!$F$1:$G$40,MATCH(URSSAF!M1213,PDC!F:F,0),MATCH(PDC!$G$1,PDC!$F$1:$G$1,0))</f>
        <v>Commerce ; réparation d'automobiles et de motocycles</v>
      </c>
      <c r="M1213" t="str">
        <f t="shared" si="113"/>
        <v>GZ</v>
      </c>
      <c r="N1213" t="s">
        <v>241</v>
      </c>
      <c r="O1213">
        <v>896</v>
      </c>
      <c r="P1213">
        <v>5593</v>
      </c>
    </row>
    <row r="1214" spans="10:16" x14ac:dyDescent="0.35">
      <c r="J1214" t="str">
        <f t="shared" si="112"/>
        <v xml:space="preserve">8432_Transports et entreposage </v>
      </c>
      <c r="K1214" t="s">
        <v>171</v>
      </c>
      <c r="L1214" t="str">
        <f>INDEX(PDC!$F$1:$G$40,MATCH(URSSAF!M1214,PDC!F:F,0),MATCH(PDC!$G$1,PDC!$F$1:$G$1,0))</f>
        <v xml:space="preserve">Transports et entreposage </v>
      </c>
      <c r="M1214" t="str">
        <f t="shared" si="113"/>
        <v>HZ</v>
      </c>
      <c r="N1214" t="s">
        <v>242</v>
      </c>
      <c r="O1214">
        <v>115</v>
      </c>
      <c r="P1214">
        <v>2015</v>
      </c>
    </row>
    <row r="1215" spans="10:16" x14ac:dyDescent="0.35">
      <c r="J1215" t="str">
        <f t="shared" si="112"/>
        <v>8432_Hébergement et restauration</v>
      </c>
      <c r="K1215" t="s">
        <v>171</v>
      </c>
      <c r="L1215" t="str">
        <f>INDEX(PDC!$F$1:$G$40,MATCH(URSSAF!M1215,PDC!F:F,0),MATCH(PDC!$G$1,PDC!$F$1:$G$1,0))</f>
        <v>Hébergement et restauration</v>
      </c>
      <c r="M1215" t="str">
        <f t="shared" si="113"/>
        <v>IZ</v>
      </c>
      <c r="N1215" t="s">
        <v>243</v>
      </c>
      <c r="O1215">
        <v>352</v>
      </c>
      <c r="P1215">
        <v>1519</v>
      </c>
    </row>
    <row r="1216" spans="10:16" x14ac:dyDescent="0.35">
      <c r="J1216" t="str">
        <f t="shared" si="112"/>
        <v>8432_Edition, audiovisuel et diffusion</v>
      </c>
      <c r="K1216" t="s">
        <v>171</v>
      </c>
      <c r="L1216" t="str">
        <f>INDEX(PDC!$F$1:$G$40,MATCH(URSSAF!M1216,PDC!F:F,0),MATCH(PDC!$G$1,PDC!$F$1:$G$1,0))</f>
        <v>Edition, audiovisuel et diffusion</v>
      </c>
      <c r="M1216" t="str">
        <f t="shared" si="113"/>
        <v>JA</v>
      </c>
      <c r="N1216" t="s">
        <v>244</v>
      </c>
      <c r="O1216">
        <v>10</v>
      </c>
      <c r="P1216">
        <v>84</v>
      </c>
    </row>
    <row r="1217" spans="10:16" x14ac:dyDescent="0.35">
      <c r="J1217" t="str">
        <f t="shared" si="112"/>
        <v>8432_Télécommunications</v>
      </c>
      <c r="K1217" t="s">
        <v>171</v>
      </c>
      <c r="L1217" t="str">
        <f>INDEX(PDC!$F$1:$G$40,MATCH(URSSAF!M1217,PDC!F:F,0),MATCH(PDC!$G$1,PDC!$F$1:$G$1,0))</f>
        <v>Télécommunications</v>
      </c>
      <c r="M1217" t="str">
        <f t="shared" si="113"/>
        <v>JB</v>
      </c>
      <c r="N1217" t="s">
        <v>245</v>
      </c>
      <c r="O1217">
        <v>11</v>
      </c>
      <c r="P1217">
        <v>116</v>
      </c>
    </row>
    <row r="1218" spans="10:16" x14ac:dyDescent="0.35">
      <c r="J1218" t="str">
        <f t="shared" si="112"/>
        <v>8432_Activités informatiques et services d'information</v>
      </c>
      <c r="K1218" t="s">
        <v>171</v>
      </c>
      <c r="L1218" t="str">
        <f>INDEX(PDC!$F$1:$G$40,MATCH(URSSAF!M1218,PDC!F:F,0),MATCH(PDC!$G$1,PDC!$F$1:$G$1,0))</f>
        <v>Activités informatiques et services d'information</v>
      </c>
      <c r="M1218" t="str">
        <f t="shared" si="113"/>
        <v>JC</v>
      </c>
      <c r="N1218" t="s">
        <v>246</v>
      </c>
      <c r="O1218">
        <v>17</v>
      </c>
      <c r="P1218">
        <v>197</v>
      </c>
    </row>
    <row r="1219" spans="10:16" x14ac:dyDescent="0.35">
      <c r="J1219" t="str">
        <f t="shared" ref="J1219:J1282" si="114">K1219&amp;"_"&amp;L1219</f>
        <v>8432_Activités financières et d'assurance</v>
      </c>
      <c r="K1219" t="s">
        <v>171</v>
      </c>
      <c r="L1219" t="str">
        <f>INDEX(PDC!$F$1:$G$40,MATCH(URSSAF!M1219,PDC!F:F,0),MATCH(PDC!$G$1,PDC!$F$1:$G$1,0))</f>
        <v>Activités financières et d'assurance</v>
      </c>
      <c r="M1219" t="str">
        <f t="shared" si="113"/>
        <v>KZ</v>
      </c>
      <c r="N1219" t="s">
        <v>247</v>
      </c>
      <c r="O1219">
        <v>150</v>
      </c>
      <c r="P1219">
        <v>619</v>
      </c>
    </row>
    <row r="1220" spans="10:16" x14ac:dyDescent="0.35">
      <c r="J1220" t="str">
        <f t="shared" si="114"/>
        <v>8432_Activités immobilières</v>
      </c>
      <c r="K1220" t="s">
        <v>171</v>
      </c>
      <c r="L1220" t="str">
        <f>INDEX(PDC!$F$1:$G$40,MATCH(URSSAF!M1220,PDC!F:F,0),MATCH(PDC!$G$1,PDC!$F$1:$G$1,0))</f>
        <v>Activités immobilières</v>
      </c>
      <c r="M1220" t="str">
        <f t="shared" si="113"/>
        <v>LZ</v>
      </c>
      <c r="N1220" t="s">
        <v>248</v>
      </c>
      <c r="O1220">
        <v>95</v>
      </c>
      <c r="P1220">
        <v>259</v>
      </c>
    </row>
    <row r="1221" spans="10:16" x14ac:dyDescent="0.35">
      <c r="J1221" t="str">
        <f t="shared" si="114"/>
        <v>8432_Activités juridiques, comptables, de gestion, d'architecture, d'ingénierie, de contrôle et d'analyses techniques</v>
      </c>
      <c r="K1221" t="s">
        <v>171</v>
      </c>
      <c r="L1221" t="str">
        <f>INDEX(PDC!$F$1:$G$40,MATCH(URSSAF!M1221,PDC!F:F,0),MATCH(PDC!$G$1,PDC!$F$1:$G$1,0))</f>
        <v>Activités juridiques, comptables, de gestion, d'architecture, d'ingénierie, de contrôle et d'analyses techniques</v>
      </c>
      <c r="M1221" t="str">
        <f t="shared" ref="M1221:M1284" si="115">LEFT(N1221,2)</f>
        <v>MA</v>
      </c>
      <c r="N1221" t="s">
        <v>249</v>
      </c>
      <c r="O1221">
        <v>179</v>
      </c>
      <c r="P1221">
        <v>714</v>
      </c>
    </row>
    <row r="1222" spans="10:16" x14ac:dyDescent="0.35">
      <c r="J1222" t="str">
        <f t="shared" si="114"/>
        <v>8432_Recherche-développement scientifique</v>
      </c>
      <c r="K1222" t="s">
        <v>171</v>
      </c>
      <c r="L1222" t="str">
        <f>INDEX(PDC!$F$1:$G$40,MATCH(URSSAF!M1222,PDC!F:F,0),MATCH(PDC!$G$1,PDC!$F$1:$G$1,0))</f>
        <v>Recherche-développement scientifique</v>
      </c>
      <c r="M1222" t="str">
        <f t="shared" si="115"/>
        <v>MB</v>
      </c>
      <c r="N1222" t="s">
        <v>250</v>
      </c>
      <c r="O1222">
        <v>3</v>
      </c>
      <c r="P1222">
        <v>5</v>
      </c>
    </row>
    <row r="1223" spans="10:16" x14ac:dyDescent="0.35">
      <c r="J1223" t="str">
        <f t="shared" si="114"/>
        <v>8432_Autres activités spécialisées, scientifiques et techniques</v>
      </c>
      <c r="K1223" t="s">
        <v>171</v>
      </c>
      <c r="L1223" t="str">
        <f>INDEX(PDC!$F$1:$G$40,MATCH(URSSAF!M1223,PDC!F:F,0),MATCH(PDC!$G$1,PDC!$F$1:$G$1,0))</f>
        <v>Autres activités spécialisées, scientifiques et techniques</v>
      </c>
      <c r="M1223" t="str">
        <f t="shared" si="115"/>
        <v>MC</v>
      </c>
      <c r="N1223" t="s">
        <v>251</v>
      </c>
      <c r="O1223">
        <v>40</v>
      </c>
      <c r="P1223">
        <v>216</v>
      </c>
    </row>
    <row r="1224" spans="10:16" x14ac:dyDescent="0.35">
      <c r="J1224" t="str">
        <f t="shared" si="114"/>
        <v>8432_Activités de services administratifs et de soutien</v>
      </c>
      <c r="K1224" t="s">
        <v>171</v>
      </c>
      <c r="L1224" t="str">
        <f>INDEX(PDC!$F$1:$G$40,MATCH(URSSAF!M1224,PDC!F:F,0),MATCH(PDC!$G$1,PDC!$F$1:$G$1,0))</f>
        <v>Activités de services administratifs et de soutien</v>
      </c>
      <c r="M1224" t="str">
        <f t="shared" si="115"/>
        <v>NZ</v>
      </c>
      <c r="N1224" t="s">
        <v>252</v>
      </c>
      <c r="O1224">
        <v>289</v>
      </c>
      <c r="P1224">
        <v>2104</v>
      </c>
    </row>
    <row r="1225" spans="10:16" x14ac:dyDescent="0.35">
      <c r="J1225" t="str">
        <f t="shared" si="114"/>
        <v>8432_Administration publique</v>
      </c>
      <c r="K1225" t="s">
        <v>171</v>
      </c>
      <c r="L1225" t="str">
        <f>INDEX(PDC!$F$1:$G$40,MATCH(URSSAF!M1225,PDC!F:F,0),MATCH(PDC!$G$1,PDC!$F$1:$G$1,0))</f>
        <v>Administration publique</v>
      </c>
      <c r="M1225" t="str">
        <f t="shared" si="115"/>
        <v>OZ</v>
      </c>
      <c r="N1225" t="s">
        <v>253</v>
      </c>
      <c r="O1225">
        <v>7</v>
      </c>
      <c r="P1225">
        <v>122</v>
      </c>
    </row>
    <row r="1226" spans="10:16" x14ac:dyDescent="0.35">
      <c r="J1226" t="str">
        <f t="shared" si="114"/>
        <v>8432_Enseignement</v>
      </c>
      <c r="K1226" t="s">
        <v>171</v>
      </c>
      <c r="L1226" t="str">
        <f>INDEX(PDC!$F$1:$G$40,MATCH(URSSAF!M1226,PDC!F:F,0),MATCH(PDC!$G$1,PDC!$F$1:$G$1,0))</f>
        <v>Enseignement</v>
      </c>
      <c r="M1226" t="str">
        <f t="shared" si="115"/>
        <v>PZ</v>
      </c>
      <c r="N1226" t="s">
        <v>254</v>
      </c>
      <c r="O1226">
        <v>51</v>
      </c>
      <c r="P1226">
        <v>410</v>
      </c>
    </row>
    <row r="1227" spans="10:16" x14ac:dyDescent="0.35">
      <c r="J1227" t="str">
        <f t="shared" si="114"/>
        <v>8432_Activités pour la santé humaine</v>
      </c>
      <c r="K1227" t="s">
        <v>171</v>
      </c>
      <c r="L1227" t="str">
        <f>INDEX(PDC!$F$1:$G$40,MATCH(URSSAF!M1227,PDC!F:F,0),MATCH(PDC!$G$1,PDC!$F$1:$G$1,0))</f>
        <v>Activités pour la santé humaine</v>
      </c>
      <c r="M1227" t="str">
        <f t="shared" si="115"/>
        <v>QA</v>
      </c>
      <c r="N1227" t="s">
        <v>255</v>
      </c>
      <c r="O1227">
        <v>224</v>
      </c>
      <c r="P1227">
        <v>611</v>
      </c>
    </row>
    <row r="1228" spans="10:16" x14ac:dyDescent="0.35">
      <c r="J1228" t="str">
        <f t="shared" si="114"/>
        <v>8432_Hébergement médico-social et social et action sociale sans hébergement</v>
      </c>
      <c r="K1228" t="s">
        <v>171</v>
      </c>
      <c r="L1228" t="str">
        <f>INDEX(PDC!$F$1:$G$40,MATCH(URSSAF!M1228,PDC!F:F,0),MATCH(PDC!$G$1,PDC!$F$1:$G$1,0))</f>
        <v>Hébergement médico-social et social et action sociale sans hébergement</v>
      </c>
      <c r="M1228" t="str">
        <f t="shared" si="115"/>
        <v>QB</v>
      </c>
      <c r="N1228" t="s">
        <v>256</v>
      </c>
      <c r="O1228">
        <v>79</v>
      </c>
      <c r="P1228">
        <v>1920</v>
      </c>
    </row>
    <row r="1229" spans="10:16" x14ac:dyDescent="0.35">
      <c r="J1229" t="str">
        <f t="shared" si="114"/>
        <v>8432_Arts, spectacles et activités récréatives</v>
      </c>
      <c r="K1229" t="s">
        <v>171</v>
      </c>
      <c r="L1229" t="str">
        <f>INDEX(PDC!$F$1:$G$40,MATCH(URSSAF!M1229,PDC!F:F,0),MATCH(PDC!$G$1,PDC!$F$1:$G$1,0))</f>
        <v>Arts, spectacles et activités récréatives</v>
      </c>
      <c r="M1229" t="str">
        <f t="shared" si="115"/>
        <v>RZ</v>
      </c>
      <c r="N1229" t="s">
        <v>257</v>
      </c>
      <c r="O1229">
        <v>138</v>
      </c>
      <c r="P1229">
        <v>327</v>
      </c>
    </row>
    <row r="1230" spans="10:16" x14ac:dyDescent="0.35">
      <c r="J1230" t="str">
        <f t="shared" si="114"/>
        <v xml:space="preserve">8432_Autres activités de services </v>
      </c>
      <c r="K1230" t="s">
        <v>171</v>
      </c>
      <c r="L1230" t="str">
        <f>INDEX(PDC!$F$1:$G$40,MATCH(URSSAF!M1230,PDC!F:F,0),MATCH(PDC!$G$1,PDC!$F$1:$G$1,0))</f>
        <v xml:space="preserve">Autres activités de services </v>
      </c>
      <c r="M1230" t="str">
        <f t="shared" si="115"/>
        <v>SZ</v>
      </c>
      <c r="N1230" t="s">
        <v>258</v>
      </c>
      <c r="O1230">
        <v>224</v>
      </c>
      <c r="P1230">
        <v>1000</v>
      </c>
    </row>
    <row r="1231" spans="10:16" x14ac:dyDescent="0.35">
      <c r="J1231" t="str">
        <f t="shared" si="114"/>
        <v>8433_Tous secteurs</v>
      </c>
      <c r="K1231" t="s">
        <v>173</v>
      </c>
      <c r="L1231" t="str">
        <f>INDEX(PDC!$F$1:$G$40,MATCH(URSSAF!M1231,PDC!F:F,0),MATCH(PDC!$G$1,PDC!$F$1:$G$1,0))</f>
        <v>Tous secteurs</v>
      </c>
      <c r="M1231" t="s">
        <v>71</v>
      </c>
      <c r="N1231" t="s">
        <v>71</v>
      </c>
      <c r="O1231">
        <v>6382</v>
      </c>
      <c r="P1231">
        <v>57274</v>
      </c>
    </row>
    <row r="1232" spans="10:16" x14ac:dyDescent="0.35">
      <c r="J1232" t="str">
        <f t="shared" si="114"/>
        <v xml:space="preserve">8433_Industries extractives </v>
      </c>
      <c r="K1232" t="s">
        <v>173</v>
      </c>
      <c r="L1232" t="str">
        <f>INDEX(PDC!$F$1:$G$40,MATCH(URSSAF!M1232,PDC!F:F,0),MATCH(PDC!$G$1,PDC!$F$1:$G$1,0))</f>
        <v xml:space="preserve">Industries extractives </v>
      </c>
      <c r="M1232" t="str">
        <f t="shared" si="115"/>
        <v>BZ</v>
      </c>
      <c r="N1232" t="s">
        <v>225</v>
      </c>
      <c r="O1232">
        <v>12</v>
      </c>
      <c r="P1232">
        <v>90</v>
      </c>
    </row>
    <row r="1233" spans="10:16" x14ac:dyDescent="0.35">
      <c r="J1233" t="str">
        <f t="shared" si="114"/>
        <v>8433_Fabrication de denrées alimentaires, de boissons et de produits à base de tabac</v>
      </c>
      <c r="K1233" t="s">
        <v>173</v>
      </c>
      <c r="L1233" t="str">
        <f>INDEX(PDC!$F$1:$G$40,MATCH(URSSAF!M1233,PDC!F:F,0),MATCH(PDC!$G$1,PDC!$F$1:$G$1,0))</f>
        <v>Fabrication de denrées alimentaires, de boissons et de produits à base de tabac</v>
      </c>
      <c r="M1233" t="str">
        <f t="shared" si="115"/>
        <v>CA</v>
      </c>
      <c r="N1233" t="s">
        <v>226</v>
      </c>
      <c r="O1233">
        <v>206</v>
      </c>
      <c r="P1233">
        <v>1865</v>
      </c>
    </row>
    <row r="1234" spans="10:16" x14ac:dyDescent="0.35">
      <c r="J1234" t="str">
        <f t="shared" si="114"/>
        <v>8433_Fabrication de textiles, industries de l'habillement, industrie du cuir et de la chaussure</v>
      </c>
      <c r="K1234" t="s">
        <v>173</v>
      </c>
      <c r="L1234" t="str">
        <f>INDEX(PDC!$F$1:$G$40,MATCH(URSSAF!M1234,PDC!F:F,0),MATCH(PDC!$G$1,PDC!$F$1:$G$1,0))</f>
        <v>Fabrication de textiles, industries de l'habillement, industrie du cuir et de la chaussure</v>
      </c>
      <c r="M1234" t="str">
        <f t="shared" si="115"/>
        <v>CB</v>
      </c>
      <c r="N1234" t="s">
        <v>227</v>
      </c>
      <c r="O1234">
        <v>48</v>
      </c>
      <c r="P1234">
        <v>1253</v>
      </c>
    </row>
    <row r="1235" spans="10:16" x14ac:dyDescent="0.35">
      <c r="J1235" t="str">
        <f t="shared" si="114"/>
        <v xml:space="preserve">8433_Travail du bois, industries du papier et imprimerie </v>
      </c>
      <c r="K1235" t="s">
        <v>173</v>
      </c>
      <c r="L1235" t="str">
        <f>INDEX(PDC!$F$1:$G$40,MATCH(URSSAF!M1235,PDC!F:F,0),MATCH(PDC!$G$1,PDC!$F$1:$G$1,0))</f>
        <v xml:space="preserve">Travail du bois, industries du papier et imprimerie </v>
      </c>
      <c r="M1235" t="str">
        <f t="shared" si="115"/>
        <v>CC</v>
      </c>
      <c r="N1235" t="s">
        <v>228</v>
      </c>
      <c r="O1235">
        <v>80</v>
      </c>
      <c r="P1235">
        <v>1394</v>
      </c>
    </row>
    <row r="1236" spans="10:16" x14ac:dyDescent="0.35">
      <c r="J1236" t="str">
        <f t="shared" si="114"/>
        <v>8433_Industrie chimique</v>
      </c>
      <c r="K1236" t="s">
        <v>173</v>
      </c>
      <c r="L1236" t="str">
        <f>INDEX(PDC!$F$1:$G$40,MATCH(URSSAF!M1236,PDC!F:F,0),MATCH(PDC!$G$1,PDC!$F$1:$G$1,0))</f>
        <v>Industrie chimique</v>
      </c>
      <c r="M1236" t="str">
        <f t="shared" si="115"/>
        <v>CE</v>
      </c>
      <c r="N1236" t="s">
        <v>229</v>
      </c>
      <c r="O1236">
        <v>15</v>
      </c>
      <c r="P1236">
        <v>1016</v>
      </c>
    </row>
    <row r="1237" spans="10:16" x14ac:dyDescent="0.35">
      <c r="J1237" t="str">
        <f t="shared" si="114"/>
        <v>8433_Industrie pharmaceutique</v>
      </c>
      <c r="K1237" t="s">
        <v>173</v>
      </c>
      <c r="L1237" t="str">
        <f>INDEX(PDC!$F$1:$G$40,MATCH(URSSAF!M1237,PDC!F:F,0),MATCH(PDC!$G$1,PDC!$F$1:$G$1,0))</f>
        <v>Industrie pharmaceutique</v>
      </c>
      <c r="M1237" t="str">
        <f t="shared" si="115"/>
        <v>CF</v>
      </c>
      <c r="N1237" t="s">
        <v>230</v>
      </c>
      <c r="O1237">
        <v>7</v>
      </c>
      <c r="P1237">
        <v>836</v>
      </c>
    </row>
    <row r="1238" spans="10:16" x14ac:dyDescent="0.35">
      <c r="J1238" t="str">
        <f t="shared" si="114"/>
        <v>8433_Fabrication de produits en caoutchouc et en plastique ainsi que d'autres produits minéraux non métalliques</v>
      </c>
      <c r="K1238" t="s">
        <v>173</v>
      </c>
      <c r="L1238" t="str">
        <f>INDEX(PDC!$F$1:$G$40,MATCH(URSSAF!M1238,PDC!F:F,0),MATCH(PDC!$G$1,PDC!$F$1:$G$1,0))</f>
        <v>Fabrication de produits en caoutchouc et en plastique ainsi que d'autres produits minéraux non métalliques</v>
      </c>
      <c r="M1238" t="str">
        <f t="shared" si="115"/>
        <v>CG</v>
      </c>
      <c r="N1238" t="s">
        <v>231</v>
      </c>
      <c r="O1238">
        <v>61</v>
      </c>
      <c r="P1238">
        <v>1863</v>
      </c>
    </row>
    <row r="1239" spans="10:16" x14ac:dyDescent="0.35">
      <c r="J1239" t="str">
        <f t="shared" si="114"/>
        <v>8433_Métallurgie et fabrication de produits métalliques à l'exception des machines et des équipements</v>
      </c>
      <c r="K1239" t="s">
        <v>173</v>
      </c>
      <c r="L1239" t="str">
        <f>INDEX(PDC!$F$1:$G$40,MATCH(URSSAF!M1239,PDC!F:F,0),MATCH(PDC!$G$1,PDC!$F$1:$G$1,0))</f>
        <v>Métallurgie et fabrication de produits métalliques à l'exception des machines et des équipements</v>
      </c>
      <c r="M1239" t="str">
        <f t="shared" si="115"/>
        <v>CH</v>
      </c>
      <c r="N1239" t="s">
        <v>232</v>
      </c>
      <c r="O1239">
        <v>80</v>
      </c>
      <c r="P1239">
        <v>1475</v>
      </c>
    </row>
    <row r="1240" spans="10:16" x14ac:dyDescent="0.35">
      <c r="J1240" t="str">
        <f t="shared" si="114"/>
        <v>8433_Fabrication de produits informatiques, électroniques et optiques</v>
      </c>
      <c r="K1240" t="s">
        <v>173</v>
      </c>
      <c r="L1240" t="str">
        <f>INDEX(PDC!$F$1:$G$40,MATCH(URSSAF!M1240,PDC!F:F,0),MATCH(PDC!$G$1,PDC!$F$1:$G$1,0))</f>
        <v>Fabrication de produits informatiques, électroniques et optiques</v>
      </c>
      <c r="M1240" t="str">
        <f t="shared" si="115"/>
        <v>CI</v>
      </c>
      <c r="N1240" t="s">
        <v>233</v>
      </c>
      <c r="O1240">
        <v>5</v>
      </c>
      <c r="P1240">
        <v>204</v>
      </c>
    </row>
    <row r="1241" spans="10:16" x14ac:dyDescent="0.35">
      <c r="J1241" t="str">
        <f t="shared" si="114"/>
        <v>8433_Fabrication d'équipements électriques</v>
      </c>
      <c r="K1241" t="s">
        <v>173</v>
      </c>
      <c r="L1241" t="str">
        <f>INDEX(PDC!$F$1:$G$40,MATCH(URSSAF!M1241,PDC!F:F,0),MATCH(PDC!$G$1,PDC!$F$1:$G$1,0))</f>
        <v>Fabrication d'équipements électriques</v>
      </c>
      <c r="M1241" t="str">
        <f t="shared" si="115"/>
        <v>CJ</v>
      </c>
      <c r="N1241" t="s">
        <v>234</v>
      </c>
      <c r="O1241">
        <v>10</v>
      </c>
      <c r="P1241">
        <v>886</v>
      </c>
    </row>
    <row r="1242" spans="10:16" x14ac:dyDescent="0.35">
      <c r="J1242" t="str">
        <f t="shared" si="114"/>
        <v>8433_Fabrication de machines et équipements n.c.a.</v>
      </c>
      <c r="K1242" t="s">
        <v>173</v>
      </c>
      <c r="L1242" t="str">
        <f>INDEX(PDC!$F$1:$G$40,MATCH(URSSAF!M1242,PDC!F:F,0),MATCH(PDC!$G$1,PDC!$F$1:$G$1,0))</f>
        <v>Fabrication de machines et équipements n.c.a.</v>
      </c>
      <c r="M1242" t="str">
        <f t="shared" si="115"/>
        <v>CK</v>
      </c>
      <c r="N1242" t="s">
        <v>235</v>
      </c>
      <c r="O1242">
        <v>18</v>
      </c>
      <c r="P1242">
        <v>420</v>
      </c>
    </row>
    <row r="1243" spans="10:16" x14ac:dyDescent="0.35">
      <c r="J1243" t="str">
        <f t="shared" si="114"/>
        <v>8433_Fabrication de matériels de transport</v>
      </c>
      <c r="K1243" t="s">
        <v>173</v>
      </c>
      <c r="L1243" t="str">
        <f>INDEX(PDC!$F$1:$G$40,MATCH(URSSAF!M1243,PDC!F:F,0),MATCH(PDC!$G$1,PDC!$F$1:$G$1,0))</f>
        <v>Fabrication de matériels de transport</v>
      </c>
      <c r="M1243" t="str">
        <f t="shared" si="115"/>
        <v>CL</v>
      </c>
      <c r="N1243" t="s">
        <v>236</v>
      </c>
      <c r="O1243">
        <v>27</v>
      </c>
      <c r="P1243">
        <v>2908</v>
      </c>
    </row>
    <row r="1244" spans="10:16" x14ac:dyDescent="0.35">
      <c r="J1244" t="str">
        <f t="shared" si="114"/>
        <v>8433_Autres industries manufacturières ; réparation et installation de machines et d'équipements</v>
      </c>
      <c r="K1244" t="s">
        <v>173</v>
      </c>
      <c r="L1244" t="str">
        <f>INDEX(PDC!$F$1:$G$40,MATCH(URSSAF!M1244,PDC!F:F,0),MATCH(PDC!$G$1,PDC!$F$1:$G$1,0))</f>
        <v>Autres industries manufacturières ; réparation et installation de machines et d'équipements</v>
      </c>
      <c r="M1244" t="str">
        <f t="shared" si="115"/>
        <v>CM</v>
      </c>
      <c r="N1244" t="s">
        <v>237</v>
      </c>
      <c r="O1244">
        <v>140</v>
      </c>
      <c r="P1244">
        <v>1109</v>
      </c>
    </row>
    <row r="1245" spans="10:16" x14ac:dyDescent="0.35">
      <c r="J1245" t="str">
        <f t="shared" si="114"/>
        <v>8433_Production et distribution d'électricité, de gaz, de vapeur et d'air conditionné</v>
      </c>
      <c r="K1245" t="s">
        <v>173</v>
      </c>
      <c r="L1245" t="str">
        <f>INDEX(PDC!$F$1:$G$40,MATCH(URSSAF!M1245,PDC!F:F,0),MATCH(PDC!$G$1,PDC!$F$1:$G$1,0))</f>
        <v>Production et distribution d'électricité, de gaz, de vapeur et d'air conditionné</v>
      </c>
      <c r="M1245" t="str">
        <f t="shared" si="115"/>
        <v>DZ</v>
      </c>
      <c r="N1245" t="s">
        <v>238</v>
      </c>
      <c r="O1245">
        <v>21</v>
      </c>
      <c r="P1245">
        <v>1460</v>
      </c>
    </row>
    <row r="1246" spans="10:16" x14ac:dyDescent="0.35">
      <c r="J1246" t="str">
        <f t="shared" si="114"/>
        <v>8433_Production et distribution d'eau ; assainissement, gestion des déchets et dépollution</v>
      </c>
      <c r="K1246" t="s">
        <v>173</v>
      </c>
      <c r="L1246" t="str">
        <f>INDEX(PDC!$F$1:$G$40,MATCH(URSSAF!M1246,PDC!F:F,0),MATCH(PDC!$G$1,PDC!$F$1:$G$1,0))</f>
        <v>Production et distribution d'eau ; assainissement, gestion des déchets et dépollution</v>
      </c>
      <c r="M1246" t="str">
        <f t="shared" si="115"/>
        <v>EZ</v>
      </c>
      <c r="N1246" t="s">
        <v>239</v>
      </c>
      <c r="O1246">
        <v>27</v>
      </c>
      <c r="P1246">
        <v>588</v>
      </c>
    </row>
    <row r="1247" spans="10:16" x14ac:dyDescent="0.35">
      <c r="J1247" t="str">
        <f t="shared" si="114"/>
        <v xml:space="preserve">8433_Construction </v>
      </c>
      <c r="K1247" t="s">
        <v>173</v>
      </c>
      <c r="L1247" t="str">
        <f>INDEX(PDC!$F$1:$G$40,MATCH(URSSAF!M1247,PDC!F:F,0),MATCH(PDC!$G$1,PDC!$F$1:$G$1,0))</f>
        <v xml:space="preserve">Construction </v>
      </c>
      <c r="M1247" t="str">
        <f t="shared" si="115"/>
        <v>FZ</v>
      </c>
      <c r="N1247" t="s">
        <v>240</v>
      </c>
      <c r="O1247">
        <v>1137</v>
      </c>
      <c r="P1247">
        <v>5904</v>
      </c>
    </row>
    <row r="1248" spans="10:16" x14ac:dyDescent="0.35">
      <c r="J1248" t="str">
        <f t="shared" si="114"/>
        <v>8433_Commerce ; réparation d'automobiles et de motocycles</v>
      </c>
      <c r="K1248" t="s">
        <v>173</v>
      </c>
      <c r="L1248" t="str">
        <f>INDEX(PDC!$F$1:$G$40,MATCH(URSSAF!M1248,PDC!F:F,0),MATCH(PDC!$G$1,PDC!$F$1:$G$1,0))</f>
        <v>Commerce ; réparation d'automobiles et de motocycles</v>
      </c>
      <c r="M1248" t="str">
        <f t="shared" si="115"/>
        <v>GZ</v>
      </c>
      <c r="N1248" t="s">
        <v>241</v>
      </c>
      <c r="O1248">
        <v>1373</v>
      </c>
      <c r="P1248">
        <v>8401</v>
      </c>
    </row>
    <row r="1249" spans="10:16" x14ac:dyDescent="0.35">
      <c r="J1249" t="str">
        <f t="shared" si="114"/>
        <v xml:space="preserve">8433_Transports et entreposage </v>
      </c>
      <c r="K1249" t="s">
        <v>173</v>
      </c>
      <c r="L1249" t="str">
        <f>INDEX(PDC!$F$1:$G$40,MATCH(URSSAF!M1249,PDC!F:F,0),MATCH(PDC!$G$1,PDC!$F$1:$G$1,0))</f>
        <v xml:space="preserve">Transports et entreposage </v>
      </c>
      <c r="M1249" t="str">
        <f t="shared" si="115"/>
        <v>HZ</v>
      </c>
      <c r="N1249" t="s">
        <v>242</v>
      </c>
      <c r="O1249">
        <v>217</v>
      </c>
      <c r="P1249">
        <v>3387</v>
      </c>
    </row>
    <row r="1250" spans="10:16" x14ac:dyDescent="0.35">
      <c r="J1250" t="str">
        <f t="shared" si="114"/>
        <v>8433_Hébergement et restauration</v>
      </c>
      <c r="K1250" t="s">
        <v>173</v>
      </c>
      <c r="L1250" t="str">
        <f>INDEX(PDC!$F$1:$G$40,MATCH(URSSAF!M1250,PDC!F:F,0),MATCH(PDC!$G$1,PDC!$F$1:$G$1,0))</f>
        <v>Hébergement et restauration</v>
      </c>
      <c r="M1250" t="str">
        <f t="shared" si="115"/>
        <v>IZ</v>
      </c>
      <c r="N1250" t="s">
        <v>243</v>
      </c>
      <c r="O1250">
        <v>509</v>
      </c>
      <c r="P1250">
        <v>2159</v>
      </c>
    </row>
    <row r="1251" spans="10:16" x14ac:dyDescent="0.35">
      <c r="J1251" t="str">
        <f t="shared" si="114"/>
        <v>8433_Edition, audiovisuel et diffusion</v>
      </c>
      <c r="K1251" t="s">
        <v>173</v>
      </c>
      <c r="L1251" t="str">
        <f>INDEX(PDC!$F$1:$G$40,MATCH(URSSAF!M1251,PDC!F:F,0),MATCH(PDC!$G$1,PDC!$F$1:$G$1,0))</f>
        <v>Edition, audiovisuel et diffusion</v>
      </c>
      <c r="M1251" t="str">
        <f t="shared" si="115"/>
        <v>JA</v>
      </c>
      <c r="N1251" t="s">
        <v>244</v>
      </c>
      <c r="O1251">
        <v>23</v>
      </c>
      <c r="P1251">
        <v>125</v>
      </c>
    </row>
    <row r="1252" spans="10:16" x14ac:dyDescent="0.35">
      <c r="J1252" t="str">
        <f t="shared" si="114"/>
        <v>8433_Télécommunications</v>
      </c>
      <c r="K1252" t="s">
        <v>173</v>
      </c>
      <c r="L1252" t="str">
        <f>INDEX(PDC!$F$1:$G$40,MATCH(URSSAF!M1252,PDC!F:F,0),MATCH(PDC!$G$1,PDC!$F$1:$G$1,0))</f>
        <v>Télécommunications</v>
      </c>
      <c r="M1252" t="str">
        <f t="shared" si="115"/>
        <v>JB</v>
      </c>
      <c r="N1252" t="s">
        <v>245</v>
      </c>
      <c r="O1252">
        <v>7</v>
      </c>
      <c r="P1252">
        <v>138</v>
      </c>
    </row>
    <row r="1253" spans="10:16" x14ac:dyDescent="0.35">
      <c r="J1253" t="str">
        <f t="shared" si="114"/>
        <v>8433_Activités informatiques et services d'information</v>
      </c>
      <c r="K1253" t="s">
        <v>173</v>
      </c>
      <c r="L1253" t="str">
        <f>INDEX(PDC!$F$1:$G$40,MATCH(URSSAF!M1253,PDC!F:F,0),MATCH(PDC!$G$1,PDC!$F$1:$G$1,0))</f>
        <v>Activités informatiques et services d'information</v>
      </c>
      <c r="M1253" t="str">
        <f t="shared" si="115"/>
        <v>JC</v>
      </c>
      <c r="N1253" t="s">
        <v>246</v>
      </c>
      <c r="O1253">
        <v>38</v>
      </c>
      <c r="P1253">
        <v>292</v>
      </c>
    </row>
    <row r="1254" spans="10:16" x14ac:dyDescent="0.35">
      <c r="J1254" t="str">
        <f t="shared" si="114"/>
        <v>8433_Activités financières et d'assurance</v>
      </c>
      <c r="K1254" t="s">
        <v>173</v>
      </c>
      <c r="L1254" t="str">
        <f>INDEX(PDC!$F$1:$G$40,MATCH(URSSAF!M1254,PDC!F:F,0),MATCH(PDC!$G$1,PDC!$F$1:$G$1,0))</f>
        <v>Activités financières et d'assurance</v>
      </c>
      <c r="M1254" t="str">
        <f t="shared" si="115"/>
        <v>KZ</v>
      </c>
      <c r="N1254" t="s">
        <v>247</v>
      </c>
      <c r="O1254">
        <v>310</v>
      </c>
      <c r="P1254">
        <v>1426</v>
      </c>
    </row>
    <row r="1255" spans="10:16" x14ac:dyDescent="0.35">
      <c r="J1255" t="str">
        <f t="shared" si="114"/>
        <v>8433_Activités immobilières</v>
      </c>
      <c r="K1255" t="s">
        <v>173</v>
      </c>
      <c r="L1255" t="str">
        <f>INDEX(PDC!$F$1:$G$40,MATCH(URSSAF!M1255,PDC!F:F,0),MATCH(PDC!$G$1,PDC!$F$1:$G$1,0))</f>
        <v>Activités immobilières</v>
      </c>
      <c r="M1255" t="str">
        <f t="shared" si="115"/>
        <v>LZ</v>
      </c>
      <c r="N1255" t="s">
        <v>248</v>
      </c>
      <c r="O1255">
        <v>122</v>
      </c>
      <c r="P1255">
        <v>587</v>
      </c>
    </row>
    <row r="1256" spans="10:16" x14ac:dyDescent="0.35">
      <c r="J1256" t="str">
        <f t="shared" si="114"/>
        <v>8433_Activités juridiques, comptables, de gestion, d'architecture, d'ingénierie, de contrôle et d'analyses techniques</v>
      </c>
      <c r="K1256" t="s">
        <v>173</v>
      </c>
      <c r="L1256" t="str">
        <f>INDEX(PDC!$F$1:$G$40,MATCH(URSSAF!M1256,PDC!F:F,0),MATCH(PDC!$G$1,PDC!$F$1:$G$1,0))</f>
        <v>Activités juridiques, comptables, de gestion, d'architecture, d'ingénierie, de contrôle et d'analyses techniques</v>
      </c>
      <c r="M1256" t="str">
        <f t="shared" si="115"/>
        <v>MA</v>
      </c>
      <c r="N1256" t="s">
        <v>249</v>
      </c>
      <c r="O1256">
        <v>337</v>
      </c>
      <c r="P1256">
        <v>1940</v>
      </c>
    </row>
    <row r="1257" spans="10:16" x14ac:dyDescent="0.35">
      <c r="J1257" t="str">
        <f t="shared" si="114"/>
        <v>8433_Recherche-développement scientifique</v>
      </c>
      <c r="K1257" t="s">
        <v>173</v>
      </c>
      <c r="L1257" t="str">
        <f>INDEX(PDC!$F$1:$G$40,MATCH(URSSAF!M1257,PDC!F:F,0),MATCH(PDC!$G$1,PDC!$F$1:$G$1,0))</f>
        <v>Recherche-développement scientifique</v>
      </c>
      <c r="M1257" t="str">
        <f t="shared" si="115"/>
        <v>MB</v>
      </c>
      <c r="N1257" t="s">
        <v>250</v>
      </c>
      <c r="O1257">
        <v>1</v>
      </c>
      <c r="P1257">
        <v>74</v>
      </c>
    </row>
    <row r="1258" spans="10:16" x14ac:dyDescent="0.35">
      <c r="J1258" t="str">
        <f t="shared" si="114"/>
        <v>8433_Autres activités spécialisées, scientifiques et techniques</v>
      </c>
      <c r="K1258" t="s">
        <v>173</v>
      </c>
      <c r="L1258" t="str">
        <f>INDEX(PDC!$F$1:$G$40,MATCH(URSSAF!M1258,PDC!F:F,0),MATCH(PDC!$G$1,PDC!$F$1:$G$1,0))</f>
        <v>Autres activités spécialisées, scientifiques et techniques</v>
      </c>
      <c r="M1258" t="str">
        <f t="shared" si="115"/>
        <v>MC</v>
      </c>
      <c r="N1258" t="s">
        <v>251</v>
      </c>
      <c r="O1258">
        <v>64</v>
      </c>
      <c r="P1258">
        <v>677</v>
      </c>
    </row>
    <row r="1259" spans="10:16" x14ac:dyDescent="0.35">
      <c r="J1259" t="str">
        <f t="shared" si="114"/>
        <v>8433_Activités de services administratifs et de soutien</v>
      </c>
      <c r="K1259" t="s">
        <v>173</v>
      </c>
      <c r="L1259" t="str">
        <f>INDEX(PDC!$F$1:$G$40,MATCH(URSSAF!M1259,PDC!F:F,0),MATCH(PDC!$G$1,PDC!$F$1:$G$1,0))</f>
        <v>Activités de services administratifs et de soutien</v>
      </c>
      <c r="M1259" t="str">
        <f t="shared" si="115"/>
        <v>NZ</v>
      </c>
      <c r="N1259" t="s">
        <v>252</v>
      </c>
      <c r="O1259">
        <v>270</v>
      </c>
      <c r="P1259">
        <v>4569</v>
      </c>
    </row>
    <row r="1260" spans="10:16" x14ac:dyDescent="0.35">
      <c r="J1260" t="str">
        <f t="shared" si="114"/>
        <v>8433_Administration publique</v>
      </c>
      <c r="K1260" t="s">
        <v>173</v>
      </c>
      <c r="L1260" t="str">
        <f>INDEX(PDC!$F$1:$G$40,MATCH(URSSAF!M1260,PDC!F:F,0),MATCH(PDC!$G$1,PDC!$F$1:$G$1,0))</f>
        <v>Administration publique</v>
      </c>
      <c r="M1260" t="str">
        <f t="shared" si="115"/>
        <v>OZ</v>
      </c>
      <c r="N1260" t="s">
        <v>253</v>
      </c>
      <c r="O1260">
        <v>10</v>
      </c>
      <c r="P1260">
        <v>257</v>
      </c>
    </row>
    <row r="1261" spans="10:16" x14ac:dyDescent="0.35">
      <c r="J1261" t="str">
        <f t="shared" si="114"/>
        <v>8433_Enseignement</v>
      </c>
      <c r="K1261" t="s">
        <v>173</v>
      </c>
      <c r="L1261" t="str">
        <f>INDEX(PDC!$F$1:$G$40,MATCH(URSSAF!M1261,PDC!F:F,0),MATCH(PDC!$G$1,PDC!$F$1:$G$1,0))</f>
        <v>Enseignement</v>
      </c>
      <c r="M1261" t="str">
        <f t="shared" si="115"/>
        <v>PZ</v>
      </c>
      <c r="N1261" t="s">
        <v>254</v>
      </c>
      <c r="O1261">
        <v>135</v>
      </c>
      <c r="P1261">
        <v>914</v>
      </c>
    </row>
    <row r="1262" spans="10:16" x14ac:dyDescent="0.35">
      <c r="J1262" t="str">
        <f t="shared" si="114"/>
        <v>8433_Activités pour la santé humaine</v>
      </c>
      <c r="K1262" t="s">
        <v>173</v>
      </c>
      <c r="L1262" t="str">
        <f>INDEX(PDC!$F$1:$G$40,MATCH(URSSAF!M1262,PDC!F:F,0),MATCH(PDC!$G$1,PDC!$F$1:$G$1,0))</f>
        <v>Activités pour la santé humaine</v>
      </c>
      <c r="M1262" t="str">
        <f t="shared" si="115"/>
        <v>QA</v>
      </c>
      <c r="N1262" t="s">
        <v>255</v>
      </c>
      <c r="O1262">
        <v>261</v>
      </c>
      <c r="P1262">
        <v>1388</v>
      </c>
    </row>
    <row r="1263" spans="10:16" x14ac:dyDescent="0.35">
      <c r="J1263" t="str">
        <f t="shared" si="114"/>
        <v>8433_Hébergement médico-social et social et action sociale sans hébergement</v>
      </c>
      <c r="K1263" t="s">
        <v>173</v>
      </c>
      <c r="L1263" t="str">
        <f>INDEX(PDC!$F$1:$G$40,MATCH(URSSAF!M1263,PDC!F:F,0),MATCH(PDC!$G$1,PDC!$F$1:$G$1,0))</f>
        <v>Hébergement médico-social et social et action sociale sans hébergement</v>
      </c>
      <c r="M1263" t="str">
        <f t="shared" si="115"/>
        <v>QB</v>
      </c>
      <c r="N1263" t="s">
        <v>256</v>
      </c>
      <c r="O1263">
        <v>157</v>
      </c>
      <c r="P1263">
        <v>5548</v>
      </c>
    </row>
    <row r="1264" spans="10:16" x14ac:dyDescent="0.35">
      <c r="J1264" t="str">
        <f t="shared" si="114"/>
        <v>8433_Arts, spectacles et activités récréatives</v>
      </c>
      <c r="K1264" t="s">
        <v>173</v>
      </c>
      <c r="L1264" t="str">
        <f>INDEX(PDC!$F$1:$G$40,MATCH(URSSAF!M1264,PDC!F:F,0),MATCH(PDC!$G$1,PDC!$F$1:$G$1,0))</f>
        <v>Arts, spectacles et activités récréatives</v>
      </c>
      <c r="M1264" t="str">
        <f t="shared" si="115"/>
        <v>RZ</v>
      </c>
      <c r="N1264" t="s">
        <v>257</v>
      </c>
      <c r="O1264">
        <v>245</v>
      </c>
      <c r="P1264">
        <v>611</v>
      </c>
    </row>
    <row r="1265" spans="10:16" x14ac:dyDescent="0.35">
      <c r="J1265" t="str">
        <f t="shared" si="114"/>
        <v xml:space="preserve">8433_Autres activités de services </v>
      </c>
      <c r="K1265" t="s">
        <v>173</v>
      </c>
      <c r="L1265" t="str">
        <f>INDEX(PDC!$F$1:$G$40,MATCH(URSSAF!M1265,PDC!F:F,0),MATCH(PDC!$G$1,PDC!$F$1:$G$1,0))</f>
        <v xml:space="preserve">Autres activités de services </v>
      </c>
      <c r="M1265" t="str">
        <f t="shared" si="115"/>
        <v>SZ</v>
      </c>
      <c r="N1265" t="s">
        <v>258</v>
      </c>
      <c r="O1265">
        <v>409</v>
      </c>
      <c r="P1265">
        <v>1510</v>
      </c>
    </row>
    <row r="1266" spans="10:16" x14ac:dyDescent="0.35">
      <c r="J1266" t="str">
        <f t="shared" si="114"/>
        <v>8434_Tous secteurs</v>
      </c>
      <c r="K1266" t="s">
        <v>175</v>
      </c>
      <c r="L1266" t="str">
        <f>INDEX(PDC!$F$1:$G$40,MATCH(URSSAF!M1266,PDC!F:F,0),MATCH(PDC!$G$1,PDC!$F$1:$G$1,0))</f>
        <v>Tous secteurs</v>
      </c>
      <c r="M1266" t="s">
        <v>71</v>
      </c>
      <c r="N1266" t="s">
        <v>71</v>
      </c>
      <c r="O1266">
        <v>5058</v>
      </c>
      <c r="P1266">
        <v>41434</v>
      </c>
    </row>
    <row r="1267" spans="10:16" x14ac:dyDescent="0.35">
      <c r="J1267" t="str">
        <f t="shared" si="114"/>
        <v xml:space="preserve">8434_Industries extractives </v>
      </c>
      <c r="K1267" t="s">
        <v>175</v>
      </c>
      <c r="L1267" t="str">
        <f>INDEX(PDC!$F$1:$G$40,MATCH(URSSAF!M1267,PDC!F:F,0),MATCH(PDC!$G$1,PDC!$F$1:$G$1,0))</f>
        <v xml:space="preserve">Industries extractives </v>
      </c>
      <c r="M1267" t="str">
        <f t="shared" si="115"/>
        <v>BZ</v>
      </c>
      <c r="N1267" t="s">
        <v>225</v>
      </c>
      <c r="O1267">
        <v>5</v>
      </c>
      <c r="P1267">
        <v>71</v>
      </c>
    </row>
    <row r="1268" spans="10:16" x14ac:dyDescent="0.35">
      <c r="J1268" t="str">
        <f t="shared" si="114"/>
        <v>8434_Fabrication de denrées alimentaires, de boissons et de produits à base de tabac</v>
      </c>
      <c r="K1268" t="s">
        <v>175</v>
      </c>
      <c r="L1268" t="str">
        <f>INDEX(PDC!$F$1:$G$40,MATCH(URSSAF!M1268,PDC!F:F,0),MATCH(PDC!$G$1,PDC!$F$1:$G$1,0))</f>
        <v>Fabrication de denrées alimentaires, de boissons et de produits à base de tabac</v>
      </c>
      <c r="M1268" t="str">
        <f t="shared" si="115"/>
        <v>CA</v>
      </c>
      <c r="N1268" t="s">
        <v>226</v>
      </c>
      <c r="O1268">
        <v>140</v>
      </c>
      <c r="P1268">
        <v>1579</v>
      </c>
    </row>
    <row r="1269" spans="10:16" x14ac:dyDescent="0.35">
      <c r="J1269" t="str">
        <f t="shared" si="114"/>
        <v>8434_Fabrication de textiles, industries de l'habillement, industrie du cuir et de la chaussure</v>
      </c>
      <c r="K1269" t="s">
        <v>175</v>
      </c>
      <c r="L1269" t="str">
        <f>INDEX(PDC!$F$1:$G$40,MATCH(URSSAF!M1269,PDC!F:F,0),MATCH(PDC!$G$1,PDC!$F$1:$G$1,0))</f>
        <v>Fabrication de textiles, industries de l'habillement, industrie du cuir et de la chaussure</v>
      </c>
      <c r="M1269" t="str">
        <f t="shared" si="115"/>
        <v>CB</v>
      </c>
      <c r="N1269" t="s">
        <v>227</v>
      </c>
      <c r="O1269">
        <v>27</v>
      </c>
      <c r="P1269">
        <v>477</v>
      </c>
    </row>
    <row r="1270" spans="10:16" x14ac:dyDescent="0.35">
      <c r="J1270" t="str">
        <f t="shared" si="114"/>
        <v xml:space="preserve">8434_Travail du bois, industries du papier et imprimerie </v>
      </c>
      <c r="K1270" t="s">
        <v>175</v>
      </c>
      <c r="L1270" t="str">
        <f>INDEX(PDC!$F$1:$G$40,MATCH(URSSAF!M1270,PDC!F:F,0),MATCH(PDC!$G$1,PDC!$F$1:$G$1,0))</f>
        <v xml:space="preserve">Travail du bois, industries du papier et imprimerie </v>
      </c>
      <c r="M1270" t="str">
        <f t="shared" si="115"/>
        <v>CC</v>
      </c>
      <c r="N1270" t="s">
        <v>228</v>
      </c>
      <c r="O1270">
        <v>55</v>
      </c>
      <c r="P1270">
        <v>750</v>
      </c>
    </row>
    <row r="1271" spans="10:16" x14ac:dyDescent="0.35">
      <c r="J1271" t="str">
        <f t="shared" si="114"/>
        <v>8434_Industrie chimique</v>
      </c>
      <c r="K1271" t="s">
        <v>175</v>
      </c>
      <c r="L1271" t="str">
        <f>INDEX(PDC!$F$1:$G$40,MATCH(URSSAF!M1271,PDC!F:F,0),MATCH(PDC!$G$1,PDC!$F$1:$G$1,0))</f>
        <v>Industrie chimique</v>
      </c>
      <c r="M1271" t="str">
        <f t="shared" si="115"/>
        <v>CE</v>
      </c>
      <c r="N1271" t="s">
        <v>229</v>
      </c>
      <c r="O1271">
        <v>12</v>
      </c>
      <c r="P1271">
        <v>676</v>
      </c>
    </row>
    <row r="1272" spans="10:16" x14ac:dyDescent="0.35">
      <c r="J1272" t="str">
        <f t="shared" si="114"/>
        <v>8434_Fabrication de produits en caoutchouc et en plastique ainsi que d'autres produits minéraux non métalliques</v>
      </c>
      <c r="K1272" t="s">
        <v>175</v>
      </c>
      <c r="L1272" t="str">
        <f>INDEX(PDC!$F$1:$G$40,MATCH(URSSAF!M1272,PDC!F:F,0),MATCH(PDC!$G$1,PDC!$F$1:$G$1,0))</f>
        <v>Fabrication de produits en caoutchouc et en plastique ainsi que d'autres produits minéraux non métalliques</v>
      </c>
      <c r="M1272" t="str">
        <f t="shared" si="115"/>
        <v>CG</v>
      </c>
      <c r="N1272" t="s">
        <v>231</v>
      </c>
      <c r="O1272">
        <v>32</v>
      </c>
      <c r="P1272">
        <v>982</v>
      </c>
    </row>
    <row r="1273" spans="10:16" x14ac:dyDescent="0.35">
      <c r="J1273" t="str">
        <f t="shared" si="114"/>
        <v>8434_Métallurgie et fabrication de produits métalliques à l'exception des machines et des équipements</v>
      </c>
      <c r="K1273" t="s">
        <v>175</v>
      </c>
      <c r="L1273" t="str">
        <f>INDEX(PDC!$F$1:$G$40,MATCH(URSSAF!M1273,PDC!F:F,0),MATCH(PDC!$G$1,PDC!$F$1:$G$1,0))</f>
        <v>Métallurgie et fabrication de produits métalliques à l'exception des machines et des équipements</v>
      </c>
      <c r="M1273" t="str">
        <f t="shared" si="115"/>
        <v>CH</v>
      </c>
      <c r="N1273" t="s">
        <v>232</v>
      </c>
      <c r="O1273">
        <v>134</v>
      </c>
      <c r="P1273">
        <v>2669</v>
      </c>
    </row>
    <row r="1274" spans="10:16" x14ac:dyDescent="0.35">
      <c r="J1274" t="str">
        <f t="shared" si="114"/>
        <v>8434_Fabrication de produits informatiques, électroniques et optiques</v>
      </c>
      <c r="K1274" t="s">
        <v>175</v>
      </c>
      <c r="L1274" t="str">
        <f>INDEX(PDC!$F$1:$G$40,MATCH(URSSAF!M1274,PDC!F:F,0),MATCH(PDC!$G$1,PDC!$F$1:$G$1,0))</f>
        <v>Fabrication de produits informatiques, électroniques et optiques</v>
      </c>
      <c r="M1274" t="str">
        <f t="shared" si="115"/>
        <v>CI</v>
      </c>
      <c r="N1274" t="s">
        <v>233</v>
      </c>
      <c r="O1274">
        <v>8</v>
      </c>
      <c r="P1274">
        <v>80</v>
      </c>
    </row>
    <row r="1275" spans="10:16" x14ac:dyDescent="0.35">
      <c r="J1275" t="str">
        <f t="shared" si="114"/>
        <v>8434_Fabrication d'équipements électriques</v>
      </c>
      <c r="K1275" t="s">
        <v>175</v>
      </c>
      <c r="L1275" t="str">
        <f>INDEX(PDC!$F$1:$G$40,MATCH(URSSAF!M1275,PDC!F:F,0),MATCH(PDC!$G$1,PDC!$F$1:$G$1,0))</f>
        <v>Fabrication d'équipements électriques</v>
      </c>
      <c r="M1275" t="str">
        <f t="shared" si="115"/>
        <v>CJ</v>
      </c>
      <c r="N1275" t="s">
        <v>234</v>
      </c>
      <c r="O1275">
        <v>16</v>
      </c>
      <c r="P1275">
        <v>347</v>
      </c>
    </row>
    <row r="1276" spans="10:16" x14ac:dyDescent="0.35">
      <c r="J1276" t="str">
        <f t="shared" si="114"/>
        <v>8434_Fabrication de machines et équipements n.c.a.</v>
      </c>
      <c r="K1276" t="s">
        <v>175</v>
      </c>
      <c r="L1276" t="str">
        <f>INDEX(PDC!$F$1:$G$40,MATCH(URSSAF!M1276,PDC!F:F,0),MATCH(PDC!$G$1,PDC!$F$1:$G$1,0))</f>
        <v>Fabrication de machines et équipements n.c.a.</v>
      </c>
      <c r="M1276" t="str">
        <f t="shared" si="115"/>
        <v>CK</v>
      </c>
      <c r="N1276" t="s">
        <v>235</v>
      </c>
      <c r="O1276">
        <v>34</v>
      </c>
      <c r="P1276">
        <v>1243</v>
      </c>
    </row>
    <row r="1277" spans="10:16" x14ac:dyDescent="0.35">
      <c r="J1277" t="str">
        <f t="shared" si="114"/>
        <v>8434_Fabrication de matériels de transport</v>
      </c>
      <c r="K1277" t="s">
        <v>175</v>
      </c>
      <c r="L1277" t="str">
        <f>INDEX(PDC!$F$1:$G$40,MATCH(URSSAF!M1277,PDC!F:F,0),MATCH(PDC!$G$1,PDC!$F$1:$G$1,0))</f>
        <v>Fabrication de matériels de transport</v>
      </c>
      <c r="M1277" t="str">
        <f t="shared" si="115"/>
        <v>CL</v>
      </c>
      <c r="N1277" t="s">
        <v>236</v>
      </c>
      <c r="O1277">
        <v>14</v>
      </c>
      <c r="P1277">
        <v>320</v>
      </c>
    </row>
    <row r="1278" spans="10:16" x14ac:dyDescent="0.35">
      <c r="J1278" t="str">
        <f t="shared" si="114"/>
        <v>8434_Autres industries manufacturières ; réparation et installation de machines et d'équipements</v>
      </c>
      <c r="K1278" t="s">
        <v>175</v>
      </c>
      <c r="L1278" t="str">
        <f>INDEX(PDC!$F$1:$G$40,MATCH(URSSAF!M1278,PDC!F:F,0),MATCH(PDC!$G$1,PDC!$F$1:$G$1,0))</f>
        <v>Autres industries manufacturières ; réparation et installation de machines et d'équipements</v>
      </c>
      <c r="M1278" t="str">
        <f t="shared" si="115"/>
        <v>CM</v>
      </c>
      <c r="N1278" t="s">
        <v>237</v>
      </c>
      <c r="O1278">
        <v>101</v>
      </c>
      <c r="P1278">
        <v>1156</v>
      </c>
    </row>
    <row r="1279" spans="10:16" x14ac:dyDescent="0.35">
      <c r="J1279" t="str">
        <f t="shared" si="114"/>
        <v>8434_Production et distribution d'électricité, de gaz, de vapeur et d'air conditionné</v>
      </c>
      <c r="K1279" t="s">
        <v>175</v>
      </c>
      <c r="L1279" t="str">
        <f>INDEX(PDC!$F$1:$G$40,MATCH(URSSAF!M1279,PDC!F:F,0),MATCH(PDC!$G$1,PDC!$F$1:$G$1,0))</f>
        <v>Production et distribution d'électricité, de gaz, de vapeur et d'air conditionné</v>
      </c>
      <c r="M1279" t="str">
        <f t="shared" si="115"/>
        <v>DZ</v>
      </c>
      <c r="N1279" t="s">
        <v>238</v>
      </c>
      <c r="O1279">
        <v>6</v>
      </c>
      <c r="P1279">
        <v>158</v>
      </c>
    </row>
    <row r="1280" spans="10:16" x14ac:dyDescent="0.35">
      <c r="J1280" t="str">
        <f t="shared" si="114"/>
        <v>8434_Production et distribution d'eau ; assainissement, gestion des déchets et dépollution</v>
      </c>
      <c r="K1280" t="s">
        <v>175</v>
      </c>
      <c r="L1280" t="str">
        <f>INDEX(PDC!$F$1:$G$40,MATCH(URSSAF!M1280,PDC!F:F,0),MATCH(PDC!$G$1,PDC!$F$1:$G$1,0))</f>
        <v>Production et distribution d'eau ; assainissement, gestion des déchets et dépollution</v>
      </c>
      <c r="M1280" t="str">
        <f t="shared" si="115"/>
        <v>EZ</v>
      </c>
      <c r="N1280" t="s">
        <v>239</v>
      </c>
      <c r="O1280">
        <v>17</v>
      </c>
      <c r="P1280">
        <v>283</v>
      </c>
    </row>
    <row r="1281" spans="10:16" x14ac:dyDescent="0.35">
      <c r="J1281" t="str">
        <f t="shared" si="114"/>
        <v xml:space="preserve">8434_Construction </v>
      </c>
      <c r="K1281" t="s">
        <v>175</v>
      </c>
      <c r="L1281" t="str">
        <f>INDEX(PDC!$F$1:$G$40,MATCH(URSSAF!M1281,PDC!F:F,0),MATCH(PDC!$G$1,PDC!$F$1:$G$1,0))</f>
        <v xml:space="preserve">Construction </v>
      </c>
      <c r="M1281" t="str">
        <f t="shared" si="115"/>
        <v>FZ</v>
      </c>
      <c r="N1281" t="s">
        <v>240</v>
      </c>
      <c r="O1281">
        <v>762</v>
      </c>
      <c r="P1281">
        <v>3434</v>
      </c>
    </row>
    <row r="1282" spans="10:16" x14ac:dyDescent="0.35">
      <c r="J1282" t="str">
        <f t="shared" si="114"/>
        <v>8434_Commerce ; réparation d'automobiles et de motocycles</v>
      </c>
      <c r="K1282" t="s">
        <v>175</v>
      </c>
      <c r="L1282" t="str">
        <f>INDEX(PDC!$F$1:$G$40,MATCH(URSSAF!M1282,PDC!F:F,0),MATCH(PDC!$G$1,PDC!$F$1:$G$1,0))</f>
        <v>Commerce ; réparation d'automobiles et de motocycles</v>
      </c>
      <c r="M1282" t="str">
        <f t="shared" si="115"/>
        <v>GZ</v>
      </c>
      <c r="N1282" t="s">
        <v>241</v>
      </c>
      <c r="O1282">
        <v>1228</v>
      </c>
      <c r="P1282">
        <v>7903</v>
      </c>
    </row>
    <row r="1283" spans="10:16" x14ac:dyDescent="0.35">
      <c r="J1283" t="str">
        <f t="shared" ref="J1283:J1346" si="116">K1283&amp;"_"&amp;L1283</f>
        <v xml:space="preserve">8434_Transports et entreposage </v>
      </c>
      <c r="K1283" t="s">
        <v>175</v>
      </c>
      <c r="L1283" t="str">
        <f>INDEX(PDC!$F$1:$G$40,MATCH(URSSAF!M1283,PDC!F:F,0),MATCH(PDC!$G$1,PDC!$F$1:$G$1,0))</f>
        <v xml:space="preserve">Transports et entreposage </v>
      </c>
      <c r="M1283" t="str">
        <f t="shared" si="115"/>
        <v>HZ</v>
      </c>
      <c r="N1283" t="s">
        <v>242</v>
      </c>
      <c r="O1283">
        <v>159</v>
      </c>
      <c r="P1283">
        <v>3389</v>
      </c>
    </row>
    <row r="1284" spans="10:16" x14ac:dyDescent="0.35">
      <c r="J1284" t="str">
        <f t="shared" si="116"/>
        <v>8434_Hébergement et restauration</v>
      </c>
      <c r="K1284" t="s">
        <v>175</v>
      </c>
      <c r="L1284" t="str">
        <f>INDEX(PDC!$F$1:$G$40,MATCH(URSSAF!M1284,PDC!F:F,0),MATCH(PDC!$G$1,PDC!$F$1:$G$1,0))</f>
        <v>Hébergement et restauration</v>
      </c>
      <c r="M1284" t="str">
        <f t="shared" si="115"/>
        <v>IZ</v>
      </c>
      <c r="N1284" t="s">
        <v>243</v>
      </c>
      <c r="O1284">
        <v>407</v>
      </c>
      <c r="P1284">
        <v>1892</v>
      </c>
    </row>
    <row r="1285" spans="10:16" x14ac:dyDescent="0.35">
      <c r="J1285" t="str">
        <f t="shared" si="116"/>
        <v>8434_Edition, audiovisuel et diffusion</v>
      </c>
      <c r="K1285" t="s">
        <v>175</v>
      </c>
      <c r="L1285" t="str">
        <f>INDEX(PDC!$F$1:$G$40,MATCH(URSSAF!M1285,PDC!F:F,0),MATCH(PDC!$G$1,PDC!$F$1:$G$1,0))</f>
        <v>Edition, audiovisuel et diffusion</v>
      </c>
      <c r="M1285" t="str">
        <f t="shared" ref="M1285:M1334" si="117">LEFT(N1285,2)</f>
        <v>JA</v>
      </c>
      <c r="N1285" t="s">
        <v>244</v>
      </c>
      <c r="O1285">
        <v>20</v>
      </c>
      <c r="P1285">
        <v>94</v>
      </c>
    </row>
    <row r="1286" spans="10:16" x14ac:dyDescent="0.35">
      <c r="J1286" t="str">
        <f t="shared" si="116"/>
        <v>8434_Télécommunications</v>
      </c>
      <c r="K1286" t="s">
        <v>175</v>
      </c>
      <c r="L1286" t="str">
        <f>INDEX(PDC!$F$1:$G$40,MATCH(URSSAF!M1286,PDC!F:F,0),MATCH(PDC!$G$1,PDC!$F$1:$G$1,0))</f>
        <v>Télécommunications</v>
      </c>
      <c r="M1286" t="str">
        <f t="shared" si="117"/>
        <v>JB</v>
      </c>
      <c r="N1286" t="s">
        <v>245</v>
      </c>
      <c r="O1286">
        <v>3</v>
      </c>
      <c r="P1286">
        <v>74</v>
      </c>
    </row>
    <row r="1287" spans="10:16" x14ac:dyDescent="0.35">
      <c r="J1287" t="str">
        <f t="shared" si="116"/>
        <v>8434_Activités informatiques et services d'information</v>
      </c>
      <c r="K1287" t="s">
        <v>175</v>
      </c>
      <c r="L1287" t="str">
        <f>INDEX(PDC!$F$1:$G$40,MATCH(URSSAF!M1287,PDC!F:F,0),MATCH(PDC!$G$1,PDC!$F$1:$G$1,0))</f>
        <v>Activités informatiques et services d'information</v>
      </c>
      <c r="M1287" t="str">
        <f t="shared" si="117"/>
        <v>JC</v>
      </c>
      <c r="N1287" t="s">
        <v>246</v>
      </c>
      <c r="O1287">
        <v>42</v>
      </c>
      <c r="P1287">
        <v>125</v>
      </c>
    </row>
    <row r="1288" spans="10:16" x14ac:dyDescent="0.35">
      <c r="J1288" t="str">
        <f t="shared" si="116"/>
        <v>8434_Activités financières et d'assurance</v>
      </c>
      <c r="K1288" t="s">
        <v>175</v>
      </c>
      <c r="L1288" t="str">
        <f>INDEX(PDC!$F$1:$G$40,MATCH(URSSAF!M1288,PDC!F:F,0),MATCH(PDC!$G$1,PDC!$F$1:$G$1,0))</f>
        <v>Activités financières et d'assurance</v>
      </c>
      <c r="M1288" t="str">
        <f t="shared" si="117"/>
        <v>KZ</v>
      </c>
      <c r="N1288" t="s">
        <v>247</v>
      </c>
      <c r="O1288">
        <v>241</v>
      </c>
      <c r="P1288">
        <v>900</v>
      </c>
    </row>
    <row r="1289" spans="10:16" x14ac:dyDescent="0.35">
      <c r="J1289" t="str">
        <f t="shared" si="116"/>
        <v>8434_Activités immobilières</v>
      </c>
      <c r="K1289" t="s">
        <v>175</v>
      </c>
      <c r="L1289" t="str">
        <f>INDEX(PDC!$F$1:$G$40,MATCH(URSSAF!M1289,PDC!F:F,0),MATCH(PDC!$G$1,PDC!$F$1:$G$1,0))</f>
        <v>Activités immobilières</v>
      </c>
      <c r="M1289" t="str">
        <f t="shared" si="117"/>
        <v>LZ</v>
      </c>
      <c r="N1289" t="s">
        <v>248</v>
      </c>
      <c r="O1289">
        <v>97</v>
      </c>
      <c r="P1289">
        <v>607</v>
      </c>
    </row>
    <row r="1290" spans="10:16" x14ac:dyDescent="0.35">
      <c r="J1290" t="str">
        <f t="shared" si="116"/>
        <v>8434_Activités juridiques, comptables, de gestion, d'architecture, d'ingénierie, de contrôle et d'analyses techniques</v>
      </c>
      <c r="K1290" t="s">
        <v>175</v>
      </c>
      <c r="L1290" t="str">
        <f>INDEX(PDC!$F$1:$G$40,MATCH(URSSAF!M1290,PDC!F:F,0),MATCH(PDC!$G$1,PDC!$F$1:$G$1,0))</f>
        <v>Activités juridiques, comptables, de gestion, d'architecture, d'ingénierie, de contrôle et d'analyses techniques</v>
      </c>
      <c r="M1290" t="str">
        <f t="shared" si="117"/>
        <v>MA</v>
      </c>
      <c r="N1290" t="s">
        <v>249</v>
      </c>
      <c r="O1290">
        <v>321</v>
      </c>
      <c r="P1290">
        <v>1730</v>
      </c>
    </row>
    <row r="1291" spans="10:16" x14ac:dyDescent="0.35">
      <c r="J1291" t="str">
        <f t="shared" si="116"/>
        <v>8434_Recherche-développement scientifique</v>
      </c>
      <c r="K1291" t="s">
        <v>175</v>
      </c>
      <c r="L1291" t="str">
        <f>INDEX(PDC!$F$1:$G$40,MATCH(URSSAF!M1291,PDC!F:F,0),MATCH(PDC!$G$1,PDC!$F$1:$G$1,0))</f>
        <v>Recherche-développement scientifique</v>
      </c>
      <c r="M1291" t="str">
        <f t="shared" si="117"/>
        <v>MB</v>
      </c>
      <c r="N1291" t="s">
        <v>250</v>
      </c>
      <c r="O1291">
        <v>5</v>
      </c>
      <c r="P1291">
        <v>28</v>
      </c>
    </row>
    <row r="1292" spans="10:16" x14ac:dyDescent="0.35">
      <c r="J1292" t="str">
        <f t="shared" si="116"/>
        <v>8434_Autres activités spécialisées, scientifiques et techniques</v>
      </c>
      <c r="K1292" t="s">
        <v>175</v>
      </c>
      <c r="L1292" t="str">
        <f>INDEX(PDC!$F$1:$G$40,MATCH(URSSAF!M1292,PDC!F:F,0),MATCH(PDC!$G$1,PDC!$F$1:$G$1,0))</f>
        <v>Autres activités spécialisées, scientifiques et techniques</v>
      </c>
      <c r="M1292" t="str">
        <f t="shared" si="117"/>
        <v>MC</v>
      </c>
      <c r="N1292" t="s">
        <v>251</v>
      </c>
      <c r="O1292">
        <v>50</v>
      </c>
      <c r="P1292">
        <v>236</v>
      </c>
    </row>
    <row r="1293" spans="10:16" x14ac:dyDescent="0.35">
      <c r="J1293" t="str">
        <f t="shared" si="116"/>
        <v>8434_Activités de services administratifs et de soutien</v>
      </c>
      <c r="K1293" t="s">
        <v>175</v>
      </c>
      <c r="L1293" t="str">
        <f>INDEX(PDC!$F$1:$G$40,MATCH(URSSAF!M1293,PDC!F:F,0),MATCH(PDC!$G$1,PDC!$F$1:$G$1,0))</f>
        <v>Activités de services administratifs et de soutien</v>
      </c>
      <c r="M1293" t="str">
        <f t="shared" si="117"/>
        <v>NZ</v>
      </c>
      <c r="N1293" t="s">
        <v>252</v>
      </c>
      <c r="O1293">
        <v>275</v>
      </c>
      <c r="P1293">
        <v>4335</v>
      </c>
    </row>
    <row r="1294" spans="10:16" x14ac:dyDescent="0.35">
      <c r="J1294" t="str">
        <f t="shared" si="116"/>
        <v>8434_Administration publique</v>
      </c>
      <c r="K1294" t="s">
        <v>175</v>
      </c>
      <c r="L1294" t="str">
        <f>INDEX(PDC!$F$1:$G$40,MATCH(URSSAF!M1294,PDC!F:F,0),MATCH(PDC!$G$1,PDC!$F$1:$G$1,0))</f>
        <v>Administration publique</v>
      </c>
      <c r="M1294" t="str">
        <f t="shared" si="117"/>
        <v>OZ</v>
      </c>
      <c r="N1294" t="s">
        <v>253</v>
      </c>
      <c r="O1294">
        <v>7</v>
      </c>
      <c r="P1294">
        <v>140</v>
      </c>
    </row>
    <row r="1295" spans="10:16" x14ac:dyDescent="0.35">
      <c r="J1295" t="str">
        <f t="shared" si="116"/>
        <v>8434_Enseignement</v>
      </c>
      <c r="K1295" t="s">
        <v>175</v>
      </c>
      <c r="L1295" t="str">
        <f>INDEX(PDC!$F$1:$G$40,MATCH(URSSAF!M1295,PDC!F:F,0),MATCH(PDC!$G$1,PDC!$F$1:$G$1,0))</f>
        <v>Enseignement</v>
      </c>
      <c r="M1295" t="str">
        <f t="shared" si="117"/>
        <v>PZ</v>
      </c>
      <c r="N1295" t="s">
        <v>254</v>
      </c>
      <c r="O1295">
        <v>94</v>
      </c>
      <c r="P1295">
        <v>636</v>
      </c>
    </row>
    <row r="1296" spans="10:16" x14ac:dyDescent="0.35">
      <c r="J1296" t="str">
        <f t="shared" si="116"/>
        <v>8434_Activités pour la santé humaine</v>
      </c>
      <c r="K1296" t="s">
        <v>175</v>
      </c>
      <c r="L1296" t="str">
        <f>INDEX(PDC!$F$1:$G$40,MATCH(URSSAF!M1296,PDC!F:F,0),MATCH(PDC!$G$1,PDC!$F$1:$G$1,0))</f>
        <v>Activités pour la santé humaine</v>
      </c>
      <c r="M1296" t="str">
        <f t="shared" si="117"/>
        <v>QA</v>
      </c>
      <c r="N1296" t="s">
        <v>255</v>
      </c>
      <c r="O1296">
        <v>171</v>
      </c>
      <c r="P1296">
        <v>805</v>
      </c>
    </row>
    <row r="1297" spans="10:16" x14ac:dyDescent="0.35">
      <c r="J1297" t="str">
        <f t="shared" si="116"/>
        <v>8434_Hébergement médico-social et social et action sociale sans hébergement</v>
      </c>
      <c r="K1297" t="s">
        <v>175</v>
      </c>
      <c r="L1297" t="str">
        <f>INDEX(PDC!$F$1:$G$40,MATCH(URSSAF!M1297,PDC!F:F,0),MATCH(PDC!$G$1,PDC!$F$1:$G$1,0))</f>
        <v>Hébergement médico-social et social et action sociale sans hébergement</v>
      </c>
      <c r="M1297" t="str">
        <f t="shared" si="117"/>
        <v>QB</v>
      </c>
      <c r="N1297" t="s">
        <v>256</v>
      </c>
      <c r="O1297">
        <v>115</v>
      </c>
      <c r="P1297">
        <v>2879</v>
      </c>
    </row>
    <row r="1298" spans="10:16" x14ac:dyDescent="0.35">
      <c r="J1298" t="str">
        <f t="shared" si="116"/>
        <v>8434_Arts, spectacles et activités récréatives</v>
      </c>
      <c r="K1298" t="s">
        <v>175</v>
      </c>
      <c r="L1298" t="str">
        <f>INDEX(PDC!$F$1:$G$40,MATCH(URSSAF!M1298,PDC!F:F,0),MATCH(PDC!$G$1,PDC!$F$1:$G$1,0))</f>
        <v>Arts, spectacles et activités récréatives</v>
      </c>
      <c r="M1298" t="str">
        <f t="shared" si="117"/>
        <v>RZ</v>
      </c>
      <c r="N1298" t="s">
        <v>257</v>
      </c>
      <c r="O1298">
        <v>167</v>
      </c>
      <c r="P1298">
        <v>469</v>
      </c>
    </row>
    <row r="1299" spans="10:16" x14ac:dyDescent="0.35">
      <c r="J1299" t="str">
        <f t="shared" si="116"/>
        <v xml:space="preserve">8434_Autres activités de services </v>
      </c>
      <c r="K1299" t="s">
        <v>175</v>
      </c>
      <c r="L1299" t="str">
        <f>INDEX(PDC!$F$1:$G$40,MATCH(URSSAF!M1299,PDC!F:F,0),MATCH(PDC!$G$1,PDC!$F$1:$G$1,0))</f>
        <v xml:space="preserve">Autres activités de services </v>
      </c>
      <c r="M1299" t="str">
        <f t="shared" si="117"/>
        <v>SZ</v>
      </c>
      <c r="N1299" t="s">
        <v>258</v>
      </c>
      <c r="O1299">
        <v>293</v>
      </c>
      <c r="P1299">
        <v>967</v>
      </c>
    </row>
    <row r="1300" spans="10:16" x14ac:dyDescent="0.35">
      <c r="J1300" t="str">
        <f t="shared" si="116"/>
        <v>8435_Tous secteurs</v>
      </c>
      <c r="K1300" t="s">
        <v>177</v>
      </c>
      <c r="L1300" t="str">
        <f>INDEX(PDC!$F$1:$G$40,MATCH(URSSAF!M1300,PDC!F:F,0),MATCH(PDC!$G$1,PDC!$F$1:$G$1,0))</f>
        <v>Tous secteurs</v>
      </c>
      <c r="M1300" t="s">
        <v>71</v>
      </c>
      <c r="N1300" t="s">
        <v>71</v>
      </c>
      <c r="O1300">
        <v>4857</v>
      </c>
      <c r="P1300">
        <v>39314</v>
      </c>
    </row>
    <row r="1301" spans="10:16" x14ac:dyDescent="0.35">
      <c r="J1301" t="str">
        <f t="shared" si="116"/>
        <v xml:space="preserve">8435_Industries extractives </v>
      </c>
      <c r="K1301" t="s">
        <v>177</v>
      </c>
      <c r="L1301" t="str">
        <f>INDEX(PDC!$F$1:$G$40,MATCH(URSSAF!M1301,PDC!F:F,0),MATCH(PDC!$G$1,PDC!$F$1:$G$1,0))</f>
        <v xml:space="preserve">Industries extractives </v>
      </c>
      <c r="M1301" t="str">
        <f t="shared" si="117"/>
        <v>BZ</v>
      </c>
      <c r="N1301" t="s">
        <v>225</v>
      </c>
      <c r="O1301">
        <v>17</v>
      </c>
      <c r="P1301">
        <v>182</v>
      </c>
    </row>
    <row r="1302" spans="10:16" x14ac:dyDescent="0.35">
      <c r="J1302" t="str">
        <f t="shared" si="116"/>
        <v>8435_Fabrication de denrées alimentaires, de boissons et de produits à base de tabac</v>
      </c>
      <c r="K1302" t="s">
        <v>177</v>
      </c>
      <c r="L1302" t="str">
        <f>INDEX(PDC!$F$1:$G$40,MATCH(URSSAF!M1302,PDC!F:F,0),MATCH(PDC!$G$1,PDC!$F$1:$G$1,0))</f>
        <v>Fabrication de denrées alimentaires, de boissons et de produits à base de tabac</v>
      </c>
      <c r="M1302" t="str">
        <f t="shared" si="117"/>
        <v>CA</v>
      </c>
      <c r="N1302" t="s">
        <v>226</v>
      </c>
      <c r="O1302">
        <v>138</v>
      </c>
      <c r="P1302">
        <v>1151</v>
      </c>
    </row>
    <row r="1303" spans="10:16" x14ac:dyDescent="0.35">
      <c r="J1303" t="str">
        <f t="shared" si="116"/>
        <v>8435_Fabrication de textiles, industries de l'habillement, industrie du cuir et de la chaussure</v>
      </c>
      <c r="K1303" t="s">
        <v>177</v>
      </c>
      <c r="L1303" t="str">
        <f>INDEX(PDC!$F$1:$G$40,MATCH(URSSAF!M1303,PDC!F:F,0),MATCH(PDC!$G$1,PDC!$F$1:$G$1,0))</f>
        <v>Fabrication de textiles, industries de l'habillement, industrie du cuir et de la chaussure</v>
      </c>
      <c r="M1303" t="str">
        <f t="shared" si="117"/>
        <v>CB</v>
      </c>
      <c r="N1303" t="s">
        <v>227</v>
      </c>
      <c r="O1303">
        <v>21</v>
      </c>
      <c r="P1303">
        <v>564</v>
      </c>
    </row>
    <row r="1304" spans="10:16" x14ac:dyDescent="0.35">
      <c r="J1304" t="str">
        <f t="shared" si="116"/>
        <v xml:space="preserve">8435_Travail du bois, industries du papier et imprimerie </v>
      </c>
      <c r="K1304" t="s">
        <v>177</v>
      </c>
      <c r="L1304" t="str">
        <f>INDEX(PDC!$F$1:$G$40,MATCH(URSSAF!M1304,PDC!F:F,0),MATCH(PDC!$G$1,PDC!$F$1:$G$1,0))</f>
        <v xml:space="preserve">Travail du bois, industries du papier et imprimerie </v>
      </c>
      <c r="M1304" t="str">
        <f t="shared" si="117"/>
        <v>CC</v>
      </c>
      <c r="N1304" t="s">
        <v>228</v>
      </c>
      <c r="O1304">
        <v>78</v>
      </c>
      <c r="P1304">
        <v>1001</v>
      </c>
    </row>
    <row r="1305" spans="10:16" x14ac:dyDescent="0.35">
      <c r="J1305" t="str">
        <f t="shared" si="116"/>
        <v>8435_Industrie chimique</v>
      </c>
      <c r="K1305" t="s">
        <v>177</v>
      </c>
      <c r="L1305" t="str">
        <f>INDEX(PDC!$F$1:$G$40,MATCH(URSSAF!M1305,PDC!F:F,0),MATCH(PDC!$G$1,PDC!$F$1:$G$1,0))</f>
        <v>Industrie chimique</v>
      </c>
      <c r="M1305" t="str">
        <f t="shared" si="117"/>
        <v>CE</v>
      </c>
      <c r="N1305" t="s">
        <v>229</v>
      </c>
      <c r="O1305">
        <v>8</v>
      </c>
      <c r="P1305">
        <v>181</v>
      </c>
    </row>
    <row r="1306" spans="10:16" x14ac:dyDescent="0.35">
      <c r="J1306" t="str">
        <f t="shared" si="116"/>
        <v>8435_Industrie pharmaceutique</v>
      </c>
      <c r="K1306" t="s">
        <v>177</v>
      </c>
      <c r="L1306" t="str">
        <f>INDEX(PDC!$F$1:$G$40,MATCH(URSSAF!M1306,PDC!F:F,0),MATCH(PDC!$G$1,PDC!$F$1:$G$1,0))</f>
        <v>Industrie pharmaceutique</v>
      </c>
      <c r="M1306" t="str">
        <f t="shared" si="117"/>
        <v>CF</v>
      </c>
      <c r="N1306" t="s">
        <v>230</v>
      </c>
      <c r="O1306">
        <v>1</v>
      </c>
      <c r="P1306">
        <v>35</v>
      </c>
    </row>
    <row r="1307" spans="10:16" x14ac:dyDescent="0.35">
      <c r="J1307" t="str">
        <f t="shared" si="116"/>
        <v>8435_Fabrication de produits en caoutchouc et en plastique ainsi que d'autres produits minéraux non métalliques</v>
      </c>
      <c r="K1307" t="s">
        <v>177</v>
      </c>
      <c r="L1307" t="str">
        <f>INDEX(PDC!$F$1:$G$40,MATCH(URSSAF!M1307,PDC!F:F,0),MATCH(PDC!$G$1,PDC!$F$1:$G$1,0))</f>
        <v>Fabrication de produits en caoutchouc et en plastique ainsi que d'autres produits minéraux non métalliques</v>
      </c>
      <c r="M1307" t="str">
        <f t="shared" si="117"/>
        <v>CG</v>
      </c>
      <c r="N1307" t="s">
        <v>231</v>
      </c>
      <c r="O1307">
        <v>62</v>
      </c>
      <c r="P1307">
        <v>1374</v>
      </c>
    </row>
    <row r="1308" spans="10:16" x14ac:dyDescent="0.35">
      <c r="J1308" t="str">
        <f t="shared" si="116"/>
        <v>8435_Métallurgie et fabrication de produits métalliques à l'exception des machines et des équipements</v>
      </c>
      <c r="K1308" t="s">
        <v>177</v>
      </c>
      <c r="L1308" t="str">
        <f>INDEX(PDC!$F$1:$G$40,MATCH(URSSAF!M1308,PDC!F:F,0),MATCH(PDC!$G$1,PDC!$F$1:$G$1,0))</f>
        <v>Métallurgie et fabrication de produits métalliques à l'exception des machines et des équipements</v>
      </c>
      <c r="M1308" t="str">
        <f t="shared" si="117"/>
        <v>CH</v>
      </c>
      <c r="N1308" t="s">
        <v>232</v>
      </c>
      <c r="O1308">
        <v>111</v>
      </c>
      <c r="P1308">
        <v>2045</v>
      </c>
    </row>
    <row r="1309" spans="10:16" x14ac:dyDescent="0.35">
      <c r="J1309" t="str">
        <f t="shared" si="116"/>
        <v>8435_Fabrication de produits informatiques, électroniques et optiques</v>
      </c>
      <c r="K1309" t="s">
        <v>177</v>
      </c>
      <c r="L1309" t="str">
        <f>INDEX(PDC!$F$1:$G$40,MATCH(URSSAF!M1309,PDC!F:F,0),MATCH(PDC!$G$1,PDC!$F$1:$G$1,0))</f>
        <v>Fabrication de produits informatiques, électroniques et optiques</v>
      </c>
      <c r="M1309" t="str">
        <f t="shared" si="117"/>
        <v>CI</v>
      </c>
      <c r="N1309" t="s">
        <v>233</v>
      </c>
      <c r="O1309">
        <v>20</v>
      </c>
      <c r="P1309">
        <v>1541</v>
      </c>
    </row>
    <row r="1310" spans="10:16" x14ac:dyDescent="0.35">
      <c r="J1310" t="str">
        <f t="shared" si="116"/>
        <v>8435_Fabrication d'équipements électriques</v>
      </c>
      <c r="K1310" t="s">
        <v>177</v>
      </c>
      <c r="L1310" t="str">
        <f>INDEX(PDC!$F$1:$G$40,MATCH(URSSAF!M1310,PDC!F:F,0),MATCH(PDC!$G$1,PDC!$F$1:$G$1,0))</f>
        <v>Fabrication d'équipements électriques</v>
      </c>
      <c r="M1310" t="str">
        <f t="shared" si="117"/>
        <v>CJ</v>
      </c>
      <c r="N1310" t="s">
        <v>234</v>
      </c>
      <c r="O1310">
        <v>13</v>
      </c>
      <c r="P1310">
        <v>822</v>
      </c>
    </row>
    <row r="1311" spans="10:16" x14ac:dyDescent="0.35">
      <c r="J1311" t="str">
        <f t="shared" si="116"/>
        <v>8435_Fabrication de machines et équipements n.c.a.</v>
      </c>
      <c r="K1311" t="s">
        <v>177</v>
      </c>
      <c r="L1311" t="str">
        <f>INDEX(PDC!$F$1:$G$40,MATCH(URSSAF!M1311,PDC!F:F,0),MATCH(PDC!$G$1,PDC!$F$1:$G$1,0))</f>
        <v>Fabrication de machines et équipements n.c.a.</v>
      </c>
      <c r="M1311" t="str">
        <f t="shared" si="117"/>
        <v>CK</v>
      </c>
      <c r="N1311" t="s">
        <v>235</v>
      </c>
      <c r="O1311">
        <v>30</v>
      </c>
      <c r="P1311">
        <v>924</v>
      </c>
    </row>
    <row r="1312" spans="10:16" x14ac:dyDescent="0.35">
      <c r="J1312" t="str">
        <f t="shared" si="116"/>
        <v>8435_Fabrication de matériels de transport</v>
      </c>
      <c r="K1312" t="s">
        <v>177</v>
      </c>
      <c r="L1312" t="str">
        <f>INDEX(PDC!$F$1:$G$40,MATCH(URSSAF!M1312,PDC!F:F,0),MATCH(PDC!$G$1,PDC!$F$1:$G$1,0))</f>
        <v>Fabrication de matériels de transport</v>
      </c>
      <c r="M1312" t="str">
        <f t="shared" si="117"/>
        <v>CL</v>
      </c>
      <c r="N1312" t="s">
        <v>236</v>
      </c>
      <c r="O1312">
        <v>9</v>
      </c>
      <c r="P1312">
        <v>281</v>
      </c>
    </row>
    <row r="1313" spans="10:16" x14ac:dyDescent="0.35">
      <c r="J1313" t="str">
        <f t="shared" si="116"/>
        <v>8435_Autres industries manufacturières ; réparation et installation de machines et d'équipements</v>
      </c>
      <c r="K1313" t="s">
        <v>177</v>
      </c>
      <c r="L1313" t="str">
        <f>INDEX(PDC!$F$1:$G$40,MATCH(URSSAF!M1313,PDC!F:F,0),MATCH(PDC!$G$1,PDC!$F$1:$G$1,0))</f>
        <v>Autres industries manufacturières ; réparation et installation de machines et d'équipements</v>
      </c>
      <c r="M1313" t="str">
        <f t="shared" si="117"/>
        <v>CM</v>
      </c>
      <c r="N1313" t="s">
        <v>237</v>
      </c>
      <c r="O1313">
        <v>95</v>
      </c>
      <c r="P1313">
        <v>621</v>
      </c>
    </row>
    <row r="1314" spans="10:16" x14ac:dyDescent="0.35">
      <c r="J1314" t="str">
        <f t="shared" si="116"/>
        <v>8435_Production et distribution d'électricité, de gaz, de vapeur et d'air conditionné</v>
      </c>
      <c r="K1314" t="s">
        <v>177</v>
      </c>
      <c r="L1314" t="str">
        <f>INDEX(PDC!$F$1:$G$40,MATCH(URSSAF!M1314,PDC!F:F,0),MATCH(PDC!$G$1,PDC!$F$1:$G$1,0))</f>
        <v>Production et distribution d'électricité, de gaz, de vapeur et d'air conditionné</v>
      </c>
      <c r="M1314" t="str">
        <f t="shared" si="117"/>
        <v>DZ</v>
      </c>
      <c r="N1314" t="s">
        <v>238</v>
      </c>
      <c r="O1314">
        <v>13</v>
      </c>
      <c r="P1314">
        <v>90</v>
      </c>
    </row>
    <row r="1315" spans="10:16" x14ac:dyDescent="0.35">
      <c r="J1315" t="str">
        <f t="shared" si="116"/>
        <v>8435_Production et distribution d'eau ; assainissement, gestion des déchets et dépollution</v>
      </c>
      <c r="K1315" t="s">
        <v>177</v>
      </c>
      <c r="L1315" t="str">
        <f>INDEX(PDC!$F$1:$G$40,MATCH(URSSAF!M1315,PDC!F:F,0),MATCH(PDC!$G$1,PDC!$F$1:$G$1,0))</f>
        <v>Production et distribution d'eau ; assainissement, gestion des déchets et dépollution</v>
      </c>
      <c r="M1315" t="str">
        <f t="shared" si="117"/>
        <v>EZ</v>
      </c>
      <c r="N1315" t="s">
        <v>239</v>
      </c>
      <c r="O1315">
        <v>19</v>
      </c>
      <c r="P1315">
        <v>155</v>
      </c>
    </row>
    <row r="1316" spans="10:16" x14ac:dyDescent="0.35">
      <c r="J1316" t="str">
        <f t="shared" si="116"/>
        <v xml:space="preserve">8435_Construction </v>
      </c>
      <c r="K1316" t="s">
        <v>177</v>
      </c>
      <c r="L1316" t="str">
        <f>INDEX(PDC!$F$1:$G$40,MATCH(URSSAF!M1316,PDC!F:F,0),MATCH(PDC!$G$1,PDC!$F$1:$G$1,0))</f>
        <v xml:space="preserve">Construction </v>
      </c>
      <c r="M1316" t="str">
        <f t="shared" si="117"/>
        <v>FZ</v>
      </c>
      <c r="N1316" t="s">
        <v>240</v>
      </c>
      <c r="O1316">
        <v>720</v>
      </c>
      <c r="P1316">
        <v>4400</v>
      </c>
    </row>
    <row r="1317" spans="10:16" x14ac:dyDescent="0.35">
      <c r="J1317" t="str">
        <f t="shared" si="116"/>
        <v>8435_Commerce ; réparation d'automobiles et de motocycles</v>
      </c>
      <c r="K1317" t="s">
        <v>177</v>
      </c>
      <c r="L1317" t="str">
        <f>INDEX(PDC!$F$1:$G$40,MATCH(URSSAF!M1317,PDC!F:F,0),MATCH(PDC!$G$1,PDC!$F$1:$G$1,0))</f>
        <v>Commerce ; réparation d'automobiles et de motocycles</v>
      </c>
      <c r="M1317" t="str">
        <f t="shared" si="117"/>
        <v>GZ</v>
      </c>
      <c r="N1317" t="s">
        <v>241</v>
      </c>
      <c r="O1317">
        <v>1071</v>
      </c>
      <c r="P1317">
        <v>6956</v>
      </c>
    </row>
    <row r="1318" spans="10:16" x14ac:dyDescent="0.35">
      <c r="J1318" t="str">
        <f t="shared" si="116"/>
        <v xml:space="preserve">8435_Transports et entreposage </v>
      </c>
      <c r="K1318" t="s">
        <v>177</v>
      </c>
      <c r="L1318" t="str">
        <f>INDEX(PDC!$F$1:$G$40,MATCH(URSSAF!M1318,PDC!F:F,0),MATCH(PDC!$G$1,PDC!$F$1:$G$1,0))</f>
        <v xml:space="preserve">Transports et entreposage </v>
      </c>
      <c r="M1318" t="str">
        <f t="shared" si="117"/>
        <v>HZ</v>
      </c>
      <c r="N1318" t="s">
        <v>242</v>
      </c>
      <c r="O1318">
        <v>180</v>
      </c>
      <c r="P1318">
        <v>2521</v>
      </c>
    </row>
    <row r="1319" spans="10:16" x14ac:dyDescent="0.35">
      <c r="J1319" t="str">
        <f t="shared" si="116"/>
        <v>8435_Hébergement et restauration</v>
      </c>
      <c r="K1319" t="s">
        <v>177</v>
      </c>
      <c r="L1319" t="str">
        <f>INDEX(PDC!$F$1:$G$40,MATCH(URSSAF!M1319,PDC!F:F,0),MATCH(PDC!$G$1,PDC!$F$1:$G$1,0))</f>
        <v>Hébergement et restauration</v>
      </c>
      <c r="M1319" t="str">
        <f t="shared" si="117"/>
        <v>IZ</v>
      </c>
      <c r="N1319" t="s">
        <v>243</v>
      </c>
      <c r="O1319">
        <v>354</v>
      </c>
      <c r="P1319">
        <v>1421</v>
      </c>
    </row>
    <row r="1320" spans="10:16" x14ac:dyDescent="0.35">
      <c r="J1320" t="str">
        <f t="shared" si="116"/>
        <v>8435_Edition, audiovisuel et diffusion</v>
      </c>
      <c r="K1320" t="s">
        <v>177</v>
      </c>
      <c r="L1320" t="str">
        <f>INDEX(PDC!$F$1:$G$40,MATCH(URSSAF!M1320,PDC!F:F,0),MATCH(PDC!$G$1,PDC!$F$1:$G$1,0))</f>
        <v>Edition, audiovisuel et diffusion</v>
      </c>
      <c r="M1320" t="str">
        <f t="shared" si="117"/>
        <v>JA</v>
      </c>
      <c r="N1320" t="s">
        <v>244</v>
      </c>
      <c r="O1320">
        <v>20</v>
      </c>
      <c r="P1320">
        <v>124</v>
      </c>
    </row>
    <row r="1321" spans="10:16" x14ac:dyDescent="0.35">
      <c r="J1321" t="str">
        <f t="shared" si="116"/>
        <v>8435_Télécommunications</v>
      </c>
      <c r="K1321" t="s">
        <v>177</v>
      </c>
      <c r="L1321" t="str">
        <f>INDEX(PDC!$F$1:$G$40,MATCH(URSSAF!M1321,PDC!F:F,0),MATCH(PDC!$G$1,PDC!$F$1:$G$1,0))</f>
        <v>Télécommunications</v>
      </c>
      <c r="M1321" t="str">
        <f t="shared" si="117"/>
        <v>JB</v>
      </c>
      <c r="N1321" t="s">
        <v>245</v>
      </c>
      <c r="O1321">
        <v>10</v>
      </c>
      <c r="P1321">
        <v>73</v>
      </c>
    </row>
    <row r="1322" spans="10:16" x14ac:dyDescent="0.35">
      <c r="J1322" t="str">
        <f t="shared" si="116"/>
        <v>8435_Activités informatiques et services d'information</v>
      </c>
      <c r="K1322" t="s">
        <v>177</v>
      </c>
      <c r="L1322" t="str">
        <f>INDEX(PDC!$F$1:$G$40,MATCH(URSSAF!M1322,PDC!F:F,0),MATCH(PDC!$G$1,PDC!$F$1:$G$1,0))</f>
        <v>Activités informatiques et services d'information</v>
      </c>
      <c r="M1322" t="str">
        <f t="shared" si="117"/>
        <v>JC</v>
      </c>
      <c r="N1322" t="s">
        <v>246</v>
      </c>
      <c r="O1322">
        <v>61</v>
      </c>
      <c r="P1322">
        <v>239</v>
      </c>
    </row>
    <row r="1323" spans="10:16" x14ac:dyDescent="0.35">
      <c r="J1323" t="str">
        <f t="shared" si="116"/>
        <v>8435_Activités financières et d'assurance</v>
      </c>
      <c r="K1323" t="s">
        <v>177</v>
      </c>
      <c r="L1323" t="str">
        <f>INDEX(PDC!$F$1:$G$40,MATCH(URSSAF!M1323,PDC!F:F,0),MATCH(PDC!$G$1,PDC!$F$1:$G$1,0))</f>
        <v>Activités financières et d'assurance</v>
      </c>
      <c r="M1323" t="str">
        <f t="shared" si="117"/>
        <v>KZ</v>
      </c>
      <c r="N1323" t="s">
        <v>247</v>
      </c>
      <c r="O1323">
        <v>232</v>
      </c>
      <c r="P1323">
        <v>874</v>
      </c>
    </row>
    <row r="1324" spans="10:16" x14ac:dyDescent="0.35">
      <c r="J1324" t="str">
        <f t="shared" si="116"/>
        <v>8435_Activités immobilières</v>
      </c>
      <c r="K1324" t="s">
        <v>177</v>
      </c>
      <c r="L1324" t="str">
        <f>INDEX(PDC!$F$1:$G$40,MATCH(URSSAF!M1324,PDC!F:F,0),MATCH(PDC!$G$1,PDC!$F$1:$G$1,0))</f>
        <v>Activités immobilières</v>
      </c>
      <c r="M1324" t="str">
        <f t="shared" si="117"/>
        <v>LZ</v>
      </c>
      <c r="N1324" t="s">
        <v>248</v>
      </c>
      <c r="O1324">
        <v>78</v>
      </c>
      <c r="P1324">
        <v>458</v>
      </c>
    </row>
    <row r="1325" spans="10:16" x14ac:dyDescent="0.35">
      <c r="J1325" t="str">
        <f t="shared" si="116"/>
        <v>8435_Activités juridiques, comptables, de gestion, d'architecture, d'ingénierie, de contrôle et d'analyses techniques</v>
      </c>
      <c r="K1325" t="s">
        <v>177</v>
      </c>
      <c r="L1325" t="str">
        <f>INDEX(PDC!$F$1:$G$40,MATCH(URSSAF!M1325,PDC!F:F,0),MATCH(PDC!$G$1,PDC!$F$1:$G$1,0))</f>
        <v>Activités juridiques, comptables, de gestion, d'architecture, d'ingénierie, de contrôle et d'analyses techniques</v>
      </c>
      <c r="M1325" t="str">
        <f t="shared" si="117"/>
        <v>MA</v>
      </c>
      <c r="N1325" t="s">
        <v>249</v>
      </c>
      <c r="O1325">
        <v>304</v>
      </c>
      <c r="P1325">
        <v>1693</v>
      </c>
    </row>
    <row r="1326" spans="10:16" x14ac:dyDescent="0.35">
      <c r="J1326" t="str">
        <f t="shared" si="116"/>
        <v>8435_Recherche-développement scientifique</v>
      </c>
      <c r="K1326" t="s">
        <v>177</v>
      </c>
      <c r="L1326" t="str">
        <f>INDEX(PDC!$F$1:$G$40,MATCH(URSSAF!M1326,PDC!F:F,0),MATCH(PDC!$G$1,PDC!$F$1:$G$1,0))</f>
        <v>Recherche-développement scientifique</v>
      </c>
      <c r="M1326" t="str">
        <f t="shared" si="117"/>
        <v>MB</v>
      </c>
      <c r="N1326" t="s">
        <v>250</v>
      </c>
      <c r="O1326">
        <v>3</v>
      </c>
      <c r="P1326">
        <v>30</v>
      </c>
    </row>
    <row r="1327" spans="10:16" x14ac:dyDescent="0.35">
      <c r="J1327" t="str">
        <f t="shared" si="116"/>
        <v>8435_Autres activités spécialisées, scientifiques et techniques</v>
      </c>
      <c r="K1327" t="s">
        <v>177</v>
      </c>
      <c r="L1327" t="str">
        <f>INDEX(PDC!$F$1:$G$40,MATCH(URSSAF!M1327,PDC!F:F,0),MATCH(PDC!$G$1,PDC!$F$1:$G$1,0))</f>
        <v>Autres activités spécialisées, scientifiques et techniques</v>
      </c>
      <c r="M1327" t="str">
        <f t="shared" si="117"/>
        <v>MC</v>
      </c>
      <c r="N1327" t="s">
        <v>251</v>
      </c>
      <c r="O1327">
        <v>54</v>
      </c>
      <c r="P1327">
        <v>340</v>
      </c>
    </row>
    <row r="1328" spans="10:16" x14ac:dyDescent="0.35">
      <c r="J1328" t="str">
        <f t="shared" si="116"/>
        <v>8435_Activités de services administratifs et de soutien</v>
      </c>
      <c r="K1328" t="s">
        <v>177</v>
      </c>
      <c r="L1328" t="str">
        <f>INDEX(PDC!$F$1:$G$40,MATCH(URSSAF!M1328,PDC!F:F,0),MATCH(PDC!$G$1,PDC!$F$1:$G$1,0))</f>
        <v>Activités de services administratifs et de soutien</v>
      </c>
      <c r="M1328" t="str">
        <f t="shared" si="117"/>
        <v>NZ</v>
      </c>
      <c r="N1328" t="s">
        <v>252</v>
      </c>
      <c r="O1328">
        <v>249</v>
      </c>
      <c r="P1328">
        <v>3944</v>
      </c>
    </row>
    <row r="1329" spans="10:16" x14ac:dyDescent="0.35">
      <c r="J1329" t="str">
        <f t="shared" si="116"/>
        <v>8435_Administration publique</v>
      </c>
      <c r="K1329" t="s">
        <v>177</v>
      </c>
      <c r="L1329" t="str">
        <f>INDEX(PDC!$F$1:$G$40,MATCH(URSSAF!M1329,PDC!F:F,0),MATCH(PDC!$G$1,PDC!$F$1:$G$1,0))</f>
        <v>Administration publique</v>
      </c>
      <c r="M1329" t="str">
        <f t="shared" si="117"/>
        <v>OZ</v>
      </c>
      <c r="N1329" t="s">
        <v>253</v>
      </c>
      <c r="O1329">
        <v>2</v>
      </c>
      <c r="P1329">
        <v>13</v>
      </c>
    </row>
    <row r="1330" spans="10:16" x14ac:dyDescent="0.35">
      <c r="J1330" t="str">
        <f t="shared" si="116"/>
        <v>8435_Enseignement</v>
      </c>
      <c r="K1330" t="s">
        <v>177</v>
      </c>
      <c r="L1330" t="str">
        <f>INDEX(PDC!$F$1:$G$40,MATCH(URSSAF!M1330,PDC!F:F,0),MATCH(PDC!$G$1,PDC!$F$1:$G$1,0))</f>
        <v>Enseignement</v>
      </c>
      <c r="M1330" t="str">
        <f t="shared" si="117"/>
        <v>PZ</v>
      </c>
      <c r="N1330" t="s">
        <v>254</v>
      </c>
      <c r="O1330">
        <v>94</v>
      </c>
      <c r="P1330">
        <v>646</v>
      </c>
    </row>
    <row r="1331" spans="10:16" x14ac:dyDescent="0.35">
      <c r="J1331" t="str">
        <f t="shared" si="116"/>
        <v>8435_Activités pour la santé humaine</v>
      </c>
      <c r="K1331" t="s">
        <v>177</v>
      </c>
      <c r="L1331" t="str">
        <f>INDEX(PDC!$F$1:$G$40,MATCH(URSSAF!M1331,PDC!F:F,0),MATCH(PDC!$G$1,PDC!$F$1:$G$1,0))</f>
        <v>Activités pour la santé humaine</v>
      </c>
      <c r="M1331" t="str">
        <f t="shared" si="117"/>
        <v>QA</v>
      </c>
      <c r="N1331" t="s">
        <v>255</v>
      </c>
      <c r="O1331">
        <v>185</v>
      </c>
      <c r="P1331">
        <v>845</v>
      </c>
    </row>
    <row r="1332" spans="10:16" x14ac:dyDescent="0.35">
      <c r="J1332" t="str">
        <f t="shared" si="116"/>
        <v>8435_Hébergement médico-social et social et action sociale sans hébergement</v>
      </c>
      <c r="K1332" t="s">
        <v>177</v>
      </c>
      <c r="L1332" t="str">
        <f>INDEX(PDC!$F$1:$G$40,MATCH(URSSAF!M1332,PDC!F:F,0),MATCH(PDC!$G$1,PDC!$F$1:$G$1,0))</f>
        <v>Hébergement médico-social et social et action sociale sans hébergement</v>
      </c>
      <c r="M1332" t="str">
        <f t="shared" si="117"/>
        <v>QB</v>
      </c>
      <c r="N1332" t="s">
        <v>256</v>
      </c>
      <c r="O1332">
        <v>107</v>
      </c>
      <c r="P1332">
        <v>2421</v>
      </c>
    </row>
    <row r="1333" spans="10:16" x14ac:dyDescent="0.35">
      <c r="J1333" t="str">
        <f t="shared" si="116"/>
        <v>8435_Arts, spectacles et activités récréatives</v>
      </c>
      <c r="K1333" t="s">
        <v>177</v>
      </c>
      <c r="L1333" t="str">
        <f>INDEX(PDC!$F$1:$G$40,MATCH(URSSAF!M1333,PDC!F:F,0),MATCH(PDC!$G$1,PDC!$F$1:$G$1,0))</f>
        <v>Arts, spectacles et activités récréatives</v>
      </c>
      <c r="M1333" t="str">
        <f t="shared" si="117"/>
        <v>RZ</v>
      </c>
      <c r="N1333" t="s">
        <v>257</v>
      </c>
      <c r="O1333">
        <v>211</v>
      </c>
      <c r="P1333">
        <v>478</v>
      </c>
    </row>
    <row r="1334" spans="10:16" x14ac:dyDescent="0.35">
      <c r="J1334" t="str">
        <f t="shared" si="116"/>
        <v xml:space="preserve">8435_Autres activités de services </v>
      </c>
      <c r="K1334" t="s">
        <v>177</v>
      </c>
      <c r="L1334" t="str">
        <f>INDEX(PDC!$F$1:$G$40,MATCH(URSSAF!M1334,PDC!F:F,0),MATCH(PDC!$G$1,PDC!$F$1:$G$1,0))</f>
        <v xml:space="preserve">Autres activités de services </v>
      </c>
      <c r="M1334" t="str">
        <f t="shared" si="117"/>
        <v>SZ</v>
      </c>
      <c r="N1334" t="s">
        <v>258</v>
      </c>
      <c r="O1334">
        <v>287</v>
      </c>
      <c r="P1334">
        <v>871</v>
      </c>
    </row>
    <row r="1335" spans="10:16" x14ac:dyDescent="0.35">
      <c r="J1335" t="str">
        <f t="shared" si="116"/>
        <v>0055_Industrie</v>
      </c>
      <c r="K1335" t="s">
        <v>109</v>
      </c>
      <c r="L1335" t="str">
        <f>M1335</f>
        <v>Industrie</v>
      </c>
      <c r="M1335" t="str">
        <f>RIGHT(N1335,LEN(N1335)-4)</f>
        <v>Industrie</v>
      </c>
      <c r="N1335" t="s">
        <v>263</v>
      </c>
      <c r="O1335">
        <v>168</v>
      </c>
      <c r="P1335">
        <v>7317</v>
      </c>
    </row>
    <row r="1336" spans="10:16" x14ac:dyDescent="0.35">
      <c r="J1336" t="str">
        <f t="shared" si="116"/>
        <v>0055_Construction</v>
      </c>
      <c r="K1336" t="s">
        <v>109</v>
      </c>
      <c r="L1336" t="str">
        <f t="shared" ref="L1336:L1399" si="118">M1336</f>
        <v>Construction</v>
      </c>
      <c r="M1336" t="str">
        <f>RIGHT(N1336,LEN(N1336)-4)</f>
        <v>Construction</v>
      </c>
      <c r="N1336" t="s">
        <v>264</v>
      </c>
      <c r="O1336">
        <v>193</v>
      </c>
      <c r="P1336">
        <v>1446</v>
      </c>
    </row>
    <row r="1337" spans="10:16" x14ac:dyDescent="0.35">
      <c r="J1337" t="str">
        <f t="shared" si="116"/>
        <v>0055_Commerce</v>
      </c>
      <c r="K1337" t="s">
        <v>109</v>
      </c>
      <c r="L1337" t="str">
        <f t="shared" si="118"/>
        <v>Commerce</v>
      </c>
      <c r="M1337" t="str">
        <f t="shared" ref="M1337:M1400" si="119">RIGHT(N1337,LEN(N1337)-4)</f>
        <v>Commerce</v>
      </c>
      <c r="N1337" t="s">
        <v>265</v>
      </c>
      <c r="O1337">
        <v>244</v>
      </c>
      <c r="P1337">
        <v>1448</v>
      </c>
    </row>
    <row r="1338" spans="10:16" x14ac:dyDescent="0.35">
      <c r="J1338" t="str">
        <f t="shared" si="116"/>
        <v>0055_Hôtellerie-restauration</v>
      </c>
      <c r="K1338" t="s">
        <v>109</v>
      </c>
      <c r="L1338" t="str">
        <f t="shared" si="118"/>
        <v>Hôtellerie-restauration</v>
      </c>
      <c r="M1338" t="str">
        <f t="shared" si="119"/>
        <v>Hôtellerie-restauration</v>
      </c>
      <c r="N1338" t="s">
        <v>266</v>
      </c>
      <c r="O1338">
        <v>137</v>
      </c>
      <c r="P1338">
        <v>518</v>
      </c>
    </row>
    <row r="1339" spans="10:16" x14ac:dyDescent="0.35">
      <c r="J1339" t="str">
        <f t="shared" si="116"/>
        <v>0055_Autres services marchands hors intérim</v>
      </c>
      <c r="K1339" t="s">
        <v>109</v>
      </c>
      <c r="L1339" t="str">
        <f t="shared" si="118"/>
        <v>Autres services marchands hors intérim</v>
      </c>
      <c r="M1339" t="str">
        <f t="shared" si="119"/>
        <v>Autres services marchands hors intérim</v>
      </c>
      <c r="N1339" t="s">
        <v>267</v>
      </c>
      <c r="O1339">
        <v>497</v>
      </c>
      <c r="P1339">
        <v>4710</v>
      </c>
    </row>
    <row r="1340" spans="10:16" x14ac:dyDescent="0.35">
      <c r="J1340" t="str">
        <f t="shared" si="116"/>
        <v>0055_Intérim</v>
      </c>
      <c r="K1340" t="s">
        <v>109</v>
      </c>
      <c r="L1340" t="str">
        <f t="shared" si="118"/>
        <v>Intérim</v>
      </c>
      <c r="M1340" t="str">
        <f t="shared" si="119"/>
        <v>Intérim</v>
      </c>
      <c r="N1340" t="s">
        <v>268</v>
      </c>
      <c r="O1340">
        <v>18</v>
      </c>
      <c r="P1340">
        <v>753</v>
      </c>
    </row>
    <row r="1341" spans="10:16" x14ac:dyDescent="0.35">
      <c r="J1341" t="str">
        <f t="shared" si="116"/>
        <v>0055_Services non marchands</v>
      </c>
      <c r="K1341" t="s">
        <v>109</v>
      </c>
      <c r="L1341" t="str">
        <f t="shared" si="118"/>
        <v>Services non marchands</v>
      </c>
      <c r="M1341" t="str">
        <f t="shared" si="119"/>
        <v>Services non marchands</v>
      </c>
      <c r="N1341" t="s">
        <v>269</v>
      </c>
      <c r="O1341">
        <v>122</v>
      </c>
      <c r="P1341">
        <v>1164</v>
      </c>
    </row>
    <row r="1342" spans="10:16" x14ac:dyDescent="0.35">
      <c r="J1342" t="str">
        <f t="shared" si="116"/>
        <v>0059_Industrie</v>
      </c>
      <c r="K1342" t="s">
        <v>145</v>
      </c>
      <c r="L1342" t="str">
        <f>M1342</f>
        <v>Industrie</v>
      </c>
      <c r="M1342" t="str">
        <f t="shared" si="119"/>
        <v>Industrie</v>
      </c>
      <c r="N1342" t="s">
        <v>263</v>
      </c>
      <c r="O1342">
        <v>135</v>
      </c>
      <c r="P1342">
        <v>2866</v>
      </c>
    </row>
    <row r="1343" spans="10:16" x14ac:dyDescent="0.35">
      <c r="J1343" t="str">
        <f t="shared" si="116"/>
        <v>0059_Construction</v>
      </c>
      <c r="K1343" t="s">
        <v>145</v>
      </c>
      <c r="L1343" t="str">
        <f t="shared" si="118"/>
        <v>Construction</v>
      </c>
      <c r="M1343" t="str">
        <f t="shared" si="119"/>
        <v>Construction</v>
      </c>
      <c r="N1343" t="s">
        <v>264</v>
      </c>
      <c r="O1343">
        <v>168</v>
      </c>
      <c r="P1343">
        <v>935</v>
      </c>
    </row>
    <row r="1344" spans="10:16" x14ac:dyDescent="0.35">
      <c r="J1344" t="str">
        <f t="shared" si="116"/>
        <v>0059_Commerce</v>
      </c>
      <c r="K1344" t="s">
        <v>145</v>
      </c>
      <c r="L1344" t="str">
        <f t="shared" si="118"/>
        <v>Commerce</v>
      </c>
      <c r="M1344" t="str">
        <f t="shared" si="119"/>
        <v>Commerce</v>
      </c>
      <c r="N1344" t="s">
        <v>265</v>
      </c>
      <c r="O1344">
        <v>169</v>
      </c>
      <c r="P1344">
        <v>1260</v>
      </c>
    </row>
    <row r="1345" spans="10:16" x14ac:dyDescent="0.35">
      <c r="J1345" t="str">
        <f t="shared" si="116"/>
        <v>0059_Hôtellerie-restauration</v>
      </c>
      <c r="K1345" t="s">
        <v>145</v>
      </c>
      <c r="L1345" t="str">
        <f t="shared" si="118"/>
        <v>Hôtellerie-restauration</v>
      </c>
      <c r="M1345" t="str">
        <f t="shared" si="119"/>
        <v>Hôtellerie-restauration</v>
      </c>
      <c r="N1345" t="s">
        <v>266</v>
      </c>
      <c r="O1345">
        <v>81</v>
      </c>
      <c r="P1345">
        <v>443</v>
      </c>
    </row>
    <row r="1346" spans="10:16" x14ac:dyDescent="0.35">
      <c r="J1346" t="str">
        <f t="shared" si="116"/>
        <v>0059_Autres services marchands hors intérim</v>
      </c>
      <c r="K1346" t="s">
        <v>145</v>
      </c>
      <c r="L1346" t="str">
        <f t="shared" si="118"/>
        <v>Autres services marchands hors intérim</v>
      </c>
      <c r="M1346" t="str">
        <f t="shared" si="119"/>
        <v>Autres services marchands hors intérim</v>
      </c>
      <c r="N1346" t="s">
        <v>267</v>
      </c>
      <c r="O1346">
        <v>246</v>
      </c>
      <c r="P1346">
        <v>1649</v>
      </c>
    </row>
    <row r="1347" spans="10:16" x14ac:dyDescent="0.35">
      <c r="J1347" t="str">
        <f t="shared" ref="J1347:J1410" si="120">K1347&amp;"_"&amp;L1347</f>
        <v>0059_Intérim</v>
      </c>
      <c r="K1347" t="s">
        <v>145</v>
      </c>
      <c r="L1347" t="str">
        <f t="shared" si="118"/>
        <v>Intérim</v>
      </c>
      <c r="M1347" t="str">
        <f t="shared" si="119"/>
        <v>Intérim</v>
      </c>
      <c r="N1347" t="s">
        <v>268</v>
      </c>
      <c r="O1347">
        <v>13</v>
      </c>
      <c r="P1347">
        <v>665</v>
      </c>
    </row>
    <row r="1348" spans="10:16" x14ac:dyDescent="0.35">
      <c r="J1348" t="str">
        <f t="shared" si="120"/>
        <v>0059_Services non marchands</v>
      </c>
      <c r="K1348" t="s">
        <v>145</v>
      </c>
      <c r="L1348" t="str">
        <f t="shared" si="118"/>
        <v>Services non marchands</v>
      </c>
      <c r="M1348" t="str">
        <f t="shared" si="119"/>
        <v>Services non marchands</v>
      </c>
      <c r="N1348" t="s">
        <v>269</v>
      </c>
      <c r="O1348">
        <v>35</v>
      </c>
      <c r="P1348">
        <v>170</v>
      </c>
    </row>
    <row r="1349" spans="10:16" x14ac:dyDescent="0.35">
      <c r="J1349" t="str">
        <f t="shared" si="120"/>
        <v>0063_Industrie</v>
      </c>
      <c r="K1349" t="s">
        <v>165</v>
      </c>
      <c r="L1349" t="str">
        <f t="shared" si="118"/>
        <v>Industrie</v>
      </c>
      <c r="M1349" t="str">
        <f t="shared" si="119"/>
        <v>Industrie</v>
      </c>
      <c r="N1349" t="s">
        <v>263</v>
      </c>
      <c r="O1349">
        <v>91</v>
      </c>
      <c r="P1349">
        <v>1081</v>
      </c>
    </row>
    <row r="1350" spans="10:16" x14ac:dyDescent="0.35">
      <c r="J1350" t="str">
        <f t="shared" si="120"/>
        <v>0063_Construction</v>
      </c>
      <c r="K1350" t="s">
        <v>165</v>
      </c>
      <c r="L1350" t="str">
        <f t="shared" si="118"/>
        <v>Construction</v>
      </c>
      <c r="M1350" t="str">
        <f t="shared" si="119"/>
        <v>Construction</v>
      </c>
      <c r="N1350" t="s">
        <v>264</v>
      </c>
      <c r="O1350">
        <v>164</v>
      </c>
      <c r="P1350">
        <v>786</v>
      </c>
    </row>
    <row r="1351" spans="10:16" x14ac:dyDescent="0.35">
      <c r="J1351" t="str">
        <f t="shared" si="120"/>
        <v>0063_Commerce</v>
      </c>
      <c r="K1351" t="s">
        <v>165</v>
      </c>
      <c r="L1351" t="str">
        <f t="shared" si="118"/>
        <v>Commerce</v>
      </c>
      <c r="M1351" t="str">
        <f t="shared" si="119"/>
        <v>Commerce</v>
      </c>
      <c r="N1351" t="s">
        <v>265</v>
      </c>
      <c r="O1351">
        <v>254</v>
      </c>
      <c r="P1351">
        <v>968</v>
      </c>
    </row>
    <row r="1352" spans="10:16" x14ac:dyDescent="0.35">
      <c r="J1352" t="str">
        <f t="shared" si="120"/>
        <v>0063_Hôtellerie-restauration</v>
      </c>
      <c r="K1352" t="s">
        <v>165</v>
      </c>
      <c r="L1352" t="str">
        <f t="shared" si="118"/>
        <v>Hôtellerie-restauration</v>
      </c>
      <c r="M1352" t="str">
        <f t="shared" si="119"/>
        <v>Hôtellerie-restauration</v>
      </c>
      <c r="N1352" t="s">
        <v>266</v>
      </c>
      <c r="O1352">
        <v>107</v>
      </c>
      <c r="P1352">
        <v>178</v>
      </c>
    </row>
    <row r="1353" spans="10:16" x14ac:dyDescent="0.35">
      <c r="J1353" t="str">
        <f t="shared" si="120"/>
        <v>0063_Autres services marchands hors intérim</v>
      </c>
      <c r="K1353" t="s">
        <v>165</v>
      </c>
      <c r="L1353" t="str">
        <f t="shared" si="118"/>
        <v>Autres services marchands hors intérim</v>
      </c>
      <c r="M1353" t="str">
        <f t="shared" si="119"/>
        <v>Autres services marchands hors intérim</v>
      </c>
      <c r="N1353" t="s">
        <v>267</v>
      </c>
      <c r="O1353">
        <v>230</v>
      </c>
      <c r="P1353">
        <v>930</v>
      </c>
    </row>
    <row r="1354" spans="10:16" x14ac:dyDescent="0.35">
      <c r="J1354" t="str">
        <f t="shared" si="120"/>
        <v>0063_Intérim</v>
      </c>
      <c r="K1354" t="s">
        <v>165</v>
      </c>
      <c r="L1354" t="str">
        <f t="shared" si="118"/>
        <v>Intérim</v>
      </c>
      <c r="M1354" t="str">
        <f t="shared" si="119"/>
        <v>Intérim</v>
      </c>
      <c r="N1354" t="s">
        <v>268</v>
      </c>
      <c r="O1354">
        <v>1</v>
      </c>
      <c r="P1354">
        <v>2</v>
      </c>
    </row>
    <row r="1355" spans="10:16" x14ac:dyDescent="0.35">
      <c r="J1355" t="str">
        <f t="shared" si="120"/>
        <v>0063_Services non marchands</v>
      </c>
      <c r="K1355" t="s">
        <v>165</v>
      </c>
      <c r="L1355" t="str">
        <f t="shared" si="118"/>
        <v>Services non marchands</v>
      </c>
      <c r="M1355" t="str">
        <f t="shared" si="119"/>
        <v>Services non marchands</v>
      </c>
      <c r="N1355" t="s">
        <v>269</v>
      </c>
      <c r="O1355">
        <v>97</v>
      </c>
      <c r="P1355">
        <v>1081</v>
      </c>
    </row>
    <row r="1356" spans="10:16" x14ac:dyDescent="0.35">
      <c r="J1356" t="str">
        <f t="shared" si="120"/>
        <v>0064_Industrie</v>
      </c>
      <c r="K1356" t="s">
        <v>169</v>
      </c>
      <c r="L1356" t="str">
        <f t="shared" si="118"/>
        <v>Industrie</v>
      </c>
      <c r="M1356" t="str">
        <f t="shared" si="119"/>
        <v>Industrie</v>
      </c>
      <c r="N1356" t="s">
        <v>263</v>
      </c>
      <c r="O1356">
        <v>82</v>
      </c>
      <c r="P1356">
        <v>727</v>
      </c>
    </row>
    <row r="1357" spans="10:16" x14ac:dyDescent="0.35">
      <c r="J1357" t="str">
        <f t="shared" si="120"/>
        <v>0064_Construction</v>
      </c>
      <c r="K1357" t="s">
        <v>169</v>
      </c>
      <c r="L1357" t="str">
        <f t="shared" si="118"/>
        <v>Construction</v>
      </c>
      <c r="M1357" t="str">
        <f t="shared" si="119"/>
        <v>Construction</v>
      </c>
      <c r="N1357" t="s">
        <v>264</v>
      </c>
      <c r="O1357">
        <v>124</v>
      </c>
      <c r="P1357">
        <v>424</v>
      </c>
    </row>
    <row r="1358" spans="10:16" x14ac:dyDescent="0.35">
      <c r="J1358" t="str">
        <f t="shared" si="120"/>
        <v>0064_Commerce</v>
      </c>
      <c r="K1358" t="s">
        <v>169</v>
      </c>
      <c r="L1358" t="str">
        <f t="shared" si="118"/>
        <v>Commerce</v>
      </c>
      <c r="M1358" t="str">
        <f t="shared" si="119"/>
        <v>Commerce</v>
      </c>
      <c r="N1358" t="s">
        <v>265</v>
      </c>
      <c r="O1358">
        <v>188</v>
      </c>
      <c r="P1358">
        <v>771</v>
      </c>
    </row>
    <row r="1359" spans="10:16" x14ac:dyDescent="0.35">
      <c r="J1359" t="str">
        <f t="shared" si="120"/>
        <v>0064_Hôtellerie-restauration</v>
      </c>
      <c r="K1359" t="s">
        <v>169</v>
      </c>
      <c r="L1359" t="str">
        <f t="shared" si="118"/>
        <v>Hôtellerie-restauration</v>
      </c>
      <c r="M1359" t="str">
        <f t="shared" si="119"/>
        <v>Hôtellerie-restauration</v>
      </c>
      <c r="N1359" t="s">
        <v>266</v>
      </c>
      <c r="O1359">
        <v>143</v>
      </c>
      <c r="P1359">
        <v>362</v>
      </c>
    </row>
    <row r="1360" spans="10:16" x14ac:dyDescent="0.35">
      <c r="J1360" t="str">
        <f t="shared" si="120"/>
        <v>0064_Autres services marchands hors intérim</v>
      </c>
      <c r="K1360" t="s">
        <v>169</v>
      </c>
      <c r="L1360" t="str">
        <f t="shared" si="118"/>
        <v>Autres services marchands hors intérim</v>
      </c>
      <c r="M1360" t="str">
        <f t="shared" si="119"/>
        <v>Autres services marchands hors intérim</v>
      </c>
      <c r="N1360" t="s">
        <v>267</v>
      </c>
      <c r="O1360">
        <v>275</v>
      </c>
      <c r="P1360">
        <v>853</v>
      </c>
    </row>
    <row r="1361" spans="10:16" x14ac:dyDescent="0.35">
      <c r="J1361" t="str">
        <f t="shared" si="120"/>
        <v>0064_Intérim</v>
      </c>
      <c r="K1361" t="s">
        <v>169</v>
      </c>
      <c r="L1361" t="str">
        <f t="shared" si="118"/>
        <v>Intérim</v>
      </c>
      <c r="M1361" t="str">
        <f t="shared" si="119"/>
        <v>Intérim</v>
      </c>
      <c r="N1361" t="s">
        <v>268</v>
      </c>
      <c r="O1361">
        <v>2</v>
      </c>
      <c r="P1361">
        <v>63</v>
      </c>
    </row>
    <row r="1362" spans="10:16" x14ac:dyDescent="0.35">
      <c r="J1362" t="str">
        <f t="shared" si="120"/>
        <v>0064_Services non marchands</v>
      </c>
      <c r="K1362" t="s">
        <v>169</v>
      </c>
      <c r="L1362" t="str">
        <f t="shared" si="118"/>
        <v>Services non marchands</v>
      </c>
      <c r="M1362" t="str">
        <f t="shared" si="119"/>
        <v>Services non marchands</v>
      </c>
      <c r="N1362" t="s">
        <v>269</v>
      </c>
      <c r="O1362">
        <v>79</v>
      </c>
      <c r="P1362">
        <v>932</v>
      </c>
    </row>
    <row r="1363" spans="10:16" x14ac:dyDescent="0.35">
      <c r="J1363" t="str">
        <f t="shared" si="120"/>
        <v>8401_Industrie</v>
      </c>
      <c r="K1363" t="s">
        <v>101</v>
      </c>
      <c r="L1363" t="str">
        <f t="shared" si="118"/>
        <v>Industrie</v>
      </c>
      <c r="M1363" t="str">
        <f t="shared" si="119"/>
        <v>Industrie</v>
      </c>
      <c r="N1363" t="s">
        <v>263</v>
      </c>
      <c r="O1363">
        <v>825</v>
      </c>
      <c r="P1363">
        <v>19643</v>
      </c>
    </row>
    <row r="1364" spans="10:16" x14ac:dyDescent="0.35">
      <c r="J1364" t="str">
        <f t="shared" si="120"/>
        <v>8401_Construction</v>
      </c>
      <c r="K1364" t="s">
        <v>101</v>
      </c>
      <c r="L1364" t="str">
        <f t="shared" si="118"/>
        <v>Construction</v>
      </c>
      <c r="M1364" t="str">
        <f t="shared" si="119"/>
        <v>Construction</v>
      </c>
      <c r="N1364" t="s">
        <v>264</v>
      </c>
      <c r="O1364">
        <v>1265</v>
      </c>
      <c r="P1364">
        <v>8080</v>
      </c>
    </row>
    <row r="1365" spans="10:16" x14ac:dyDescent="0.35">
      <c r="J1365" t="str">
        <f t="shared" si="120"/>
        <v>8401_Commerce</v>
      </c>
      <c r="K1365" t="s">
        <v>101</v>
      </c>
      <c r="L1365" t="str">
        <f t="shared" si="118"/>
        <v>Commerce</v>
      </c>
      <c r="M1365" t="str">
        <f t="shared" si="119"/>
        <v>Commerce</v>
      </c>
      <c r="N1365" t="s">
        <v>265</v>
      </c>
      <c r="O1365">
        <v>2278</v>
      </c>
      <c r="P1365">
        <v>16937</v>
      </c>
    </row>
    <row r="1366" spans="10:16" x14ac:dyDescent="0.35">
      <c r="J1366" t="str">
        <f t="shared" si="120"/>
        <v>8401_Hôtellerie-restauration</v>
      </c>
      <c r="K1366" t="s">
        <v>101</v>
      </c>
      <c r="L1366" t="str">
        <f t="shared" si="118"/>
        <v>Hôtellerie-restauration</v>
      </c>
      <c r="M1366" t="str">
        <f t="shared" si="119"/>
        <v>Hôtellerie-restauration</v>
      </c>
      <c r="N1366" t="s">
        <v>266</v>
      </c>
      <c r="O1366">
        <v>1015</v>
      </c>
      <c r="P1366">
        <v>6108</v>
      </c>
    </row>
    <row r="1367" spans="10:16" x14ac:dyDescent="0.35">
      <c r="J1367" t="str">
        <f t="shared" si="120"/>
        <v>8401_Autres services marchands hors intérim</v>
      </c>
      <c r="K1367" t="s">
        <v>101</v>
      </c>
      <c r="L1367" t="str">
        <f t="shared" si="118"/>
        <v>Autres services marchands hors intérim</v>
      </c>
      <c r="M1367" t="str">
        <f t="shared" si="119"/>
        <v>Autres services marchands hors intérim</v>
      </c>
      <c r="N1367" t="s">
        <v>267</v>
      </c>
      <c r="O1367">
        <v>3980</v>
      </c>
      <c r="P1367">
        <v>26917</v>
      </c>
    </row>
    <row r="1368" spans="10:16" x14ac:dyDescent="0.35">
      <c r="J1368" t="str">
        <f t="shared" si="120"/>
        <v>8401_Intérim</v>
      </c>
      <c r="K1368" t="s">
        <v>101</v>
      </c>
      <c r="L1368" t="str">
        <f t="shared" si="118"/>
        <v>Intérim</v>
      </c>
      <c r="M1368" t="str">
        <f t="shared" si="119"/>
        <v>Intérim</v>
      </c>
      <c r="N1368" t="s">
        <v>268</v>
      </c>
      <c r="O1368">
        <v>106</v>
      </c>
      <c r="P1368">
        <v>3675</v>
      </c>
    </row>
    <row r="1369" spans="10:16" x14ac:dyDescent="0.35">
      <c r="J1369" t="str">
        <f t="shared" si="120"/>
        <v>8401_Services non marchands</v>
      </c>
      <c r="K1369" t="s">
        <v>101</v>
      </c>
      <c r="L1369" t="str">
        <f t="shared" si="118"/>
        <v>Services non marchands</v>
      </c>
      <c r="M1369" t="str">
        <f t="shared" si="119"/>
        <v>Services non marchands</v>
      </c>
      <c r="N1369" t="s">
        <v>269</v>
      </c>
      <c r="O1369">
        <v>689</v>
      </c>
      <c r="P1369">
        <v>10002</v>
      </c>
    </row>
    <row r="1370" spans="10:16" x14ac:dyDescent="0.35">
      <c r="J1370" t="str">
        <f t="shared" si="120"/>
        <v>8402_Industrie</v>
      </c>
      <c r="K1370" t="s">
        <v>103</v>
      </c>
      <c r="L1370" t="str">
        <f t="shared" si="118"/>
        <v>Industrie</v>
      </c>
      <c r="M1370" t="str">
        <f t="shared" si="119"/>
        <v>Industrie</v>
      </c>
      <c r="N1370" t="s">
        <v>263</v>
      </c>
      <c r="O1370">
        <v>330</v>
      </c>
      <c r="P1370">
        <v>3783</v>
      </c>
    </row>
    <row r="1371" spans="10:16" x14ac:dyDescent="0.35">
      <c r="J1371" t="str">
        <f t="shared" si="120"/>
        <v>8402_Construction</v>
      </c>
      <c r="K1371" t="s">
        <v>103</v>
      </c>
      <c r="L1371" t="str">
        <f t="shared" si="118"/>
        <v>Construction</v>
      </c>
      <c r="M1371" t="str">
        <f t="shared" si="119"/>
        <v>Construction</v>
      </c>
      <c r="N1371" t="s">
        <v>264</v>
      </c>
      <c r="O1371">
        <v>552</v>
      </c>
      <c r="P1371">
        <v>2783</v>
      </c>
    </row>
    <row r="1372" spans="10:16" x14ac:dyDescent="0.35">
      <c r="J1372" t="str">
        <f t="shared" si="120"/>
        <v>8402_Commerce</v>
      </c>
      <c r="K1372" t="s">
        <v>103</v>
      </c>
      <c r="L1372" t="str">
        <f t="shared" si="118"/>
        <v>Commerce</v>
      </c>
      <c r="M1372" t="str">
        <f t="shared" si="119"/>
        <v>Commerce</v>
      </c>
      <c r="N1372" t="s">
        <v>265</v>
      </c>
      <c r="O1372">
        <v>831</v>
      </c>
      <c r="P1372">
        <v>4111</v>
      </c>
    </row>
    <row r="1373" spans="10:16" x14ac:dyDescent="0.35">
      <c r="J1373" t="str">
        <f t="shared" si="120"/>
        <v>8402_Hôtellerie-restauration</v>
      </c>
      <c r="K1373" t="s">
        <v>103</v>
      </c>
      <c r="L1373" t="str">
        <f t="shared" si="118"/>
        <v>Hôtellerie-restauration</v>
      </c>
      <c r="M1373" t="str">
        <f t="shared" si="119"/>
        <v>Hôtellerie-restauration</v>
      </c>
      <c r="N1373" t="s">
        <v>266</v>
      </c>
      <c r="O1373">
        <v>536</v>
      </c>
      <c r="P1373">
        <v>1322</v>
      </c>
    </row>
    <row r="1374" spans="10:16" x14ac:dyDescent="0.35">
      <c r="J1374" t="str">
        <f t="shared" si="120"/>
        <v>8402_Autres services marchands hors intérim</v>
      </c>
      <c r="K1374" t="s">
        <v>103</v>
      </c>
      <c r="L1374" t="str">
        <f t="shared" si="118"/>
        <v>Autres services marchands hors intérim</v>
      </c>
      <c r="M1374" t="str">
        <f t="shared" si="119"/>
        <v>Autres services marchands hors intérim</v>
      </c>
      <c r="N1374" t="s">
        <v>267</v>
      </c>
      <c r="O1374">
        <v>1200</v>
      </c>
      <c r="P1374">
        <v>5194</v>
      </c>
    </row>
    <row r="1375" spans="10:16" x14ac:dyDescent="0.35">
      <c r="J1375" t="str">
        <f t="shared" si="120"/>
        <v>8402_Intérim</v>
      </c>
      <c r="K1375" t="s">
        <v>103</v>
      </c>
      <c r="L1375" t="str">
        <f t="shared" si="118"/>
        <v>Intérim</v>
      </c>
      <c r="M1375" t="str">
        <f t="shared" si="119"/>
        <v>Intérim</v>
      </c>
      <c r="N1375" t="s">
        <v>268</v>
      </c>
      <c r="O1375">
        <v>13</v>
      </c>
      <c r="P1375">
        <v>457</v>
      </c>
    </row>
    <row r="1376" spans="10:16" x14ac:dyDescent="0.35">
      <c r="J1376" t="str">
        <f t="shared" si="120"/>
        <v>8402_Services non marchands</v>
      </c>
      <c r="K1376" t="s">
        <v>103</v>
      </c>
      <c r="L1376" t="str">
        <f t="shared" si="118"/>
        <v>Services non marchands</v>
      </c>
      <c r="M1376" t="str">
        <f t="shared" si="119"/>
        <v>Services non marchands</v>
      </c>
      <c r="N1376" t="s">
        <v>269</v>
      </c>
      <c r="O1376">
        <v>358</v>
      </c>
      <c r="P1376">
        <v>6033</v>
      </c>
    </row>
    <row r="1377" spans="10:16" x14ac:dyDescent="0.35">
      <c r="J1377" t="str">
        <f t="shared" si="120"/>
        <v>8403_Industrie</v>
      </c>
      <c r="K1377" t="s">
        <v>105</v>
      </c>
      <c r="L1377" t="str">
        <f t="shared" si="118"/>
        <v>Industrie</v>
      </c>
      <c r="M1377" t="str">
        <f t="shared" si="119"/>
        <v>Industrie</v>
      </c>
      <c r="N1377" t="s">
        <v>263</v>
      </c>
      <c r="O1377">
        <v>176</v>
      </c>
      <c r="P1377">
        <v>2543</v>
      </c>
    </row>
    <row r="1378" spans="10:16" x14ac:dyDescent="0.35">
      <c r="J1378" t="str">
        <f t="shared" si="120"/>
        <v>8403_Construction</v>
      </c>
      <c r="K1378" t="s">
        <v>105</v>
      </c>
      <c r="L1378" t="str">
        <f t="shared" si="118"/>
        <v>Construction</v>
      </c>
      <c r="M1378" t="str">
        <f t="shared" si="119"/>
        <v>Construction</v>
      </c>
      <c r="N1378" t="s">
        <v>264</v>
      </c>
      <c r="O1378">
        <v>305</v>
      </c>
      <c r="P1378">
        <v>2033</v>
      </c>
    </row>
    <row r="1379" spans="10:16" x14ac:dyDescent="0.35">
      <c r="J1379" t="str">
        <f t="shared" si="120"/>
        <v>8403_Commerce</v>
      </c>
      <c r="K1379" t="s">
        <v>105</v>
      </c>
      <c r="L1379" t="str">
        <f t="shared" si="118"/>
        <v>Commerce</v>
      </c>
      <c r="M1379" t="str">
        <f t="shared" si="119"/>
        <v>Commerce</v>
      </c>
      <c r="N1379" t="s">
        <v>265</v>
      </c>
      <c r="O1379">
        <v>630</v>
      </c>
      <c r="P1379">
        <v>3806</v>
      </c>
    </row>
    <row r="1380" spans="10:16" x14ac:dyDescent="0.35">
      <c r="J1380" t="str">
        <f t="shared" si="120"/>
        <v>8403_Hôtellerie-restauration</v>
      </c>
      <c r="K1380" t="s">
        <v>105</v>
      </c>
      <c r="L1380" t="str">
        <f t="shared" si="118"/>
        <v>Hôtellerie-restauration</v>
      </c>
      <c r="M1380" t="str">
        <f t="shared" si="119"/>
        <v>Hôtellerie-restauration</v>
      </c>
      <c r="N1380" t="s">
        <v>266</v>
      </c>
      <c r="O1380">
        <v>235</v>
      </c>
      <c r="P1380">
        <v>877</v>
      </c>
    </row>
    <row r="1381" spans="10:16" x14ac:dyDescent="0.35">
      <c r="J1381" t="str">
        <f t="shared" si="120"/>
        <v>8403_Autres services marchands hors intérim</v>
      </c>
      <c r="K1381" t="s">
        <v>105</v>
      </c>
      <c r="L1381" t="str">
        <f t="shared" si="118"/>
        <v>Autres services marchands hors intérim</v>
      </c>
      <c r="M1381" t="str">
        <f t="shared" si="119"/>
        <v>Autres services marchands hors intérim</v>
      </c>
      <c r="N1381" t="s">
        <v>267</v>
      </c>
      <c r="O1381">
        <v>785</v>
      </c>
      <c r="P1381">
        <v>4060</v>
      </c>
    </row>
    <row r="1382" spans="10:16" x14ac:dyDescent="0.35">
      <c r="J1382" t="str">
        <f t="shared" si="120"/>
        <v>8403_Intérim</v>
      </c>
      <c r="K1382" t="s">
        <v>105</v>
      </c>
      <c r="L1382" t="str">
        <f t="shared" si="118"/>
        <v>Intérim</v>
      </c>
      <c r="M1382" t="str">
        <f t="shared" si="119"/>
        <v>Intérim</v>
      </c>
      <c r="N1382" t="s">
        <v>268</v>
      </c>
      <c r="O1382">
        <v>8</v>
      </c>
      <c r="P1382">
        <v>549</v>
      </c>
    </row>
    <row r="1383" spans="10:16" x14ac:dyDescent="0.35">
      <c r="J1383" t="str">
        <f t="shared" si="120"/>
        <v>8403_Services non marchands</v>
      </c>
      <c r="K1383" t="s">
        <v>105</v>
      </c>
      <c r="L1383" t="str">
        <f t="shared" si="118"/>
        <v>Services non marchands</v>
      </c>
      <c r="M1383" t="str">
        <f t="shared" si="119"/>
        <v>Services non marchands</v>
      </c>
      <c r="N1383" t="s">
        <v>269</v>
      </c>
      <c r="O1383">
        <v>252</v>
      </c>
      <c r="P1383">
        <v>4184</v>
      </c>
    </row>
    <row r="1384" spans="10:16" x14ac:dyDescent="0.35">
      <c r="J1384" t="str">
        <f t="shared" si="120"/>
        <v>8404_Industrie</v>
      </c>
      <c r="K1384" t="s">
        <v>107</v>
      </c>
      <c r="L1384" t="str">
        <f t="shared" si="118"/>
        <v>Industrie</v>
      </c>
      <c r="M1384" t="str">
        <f t="shared" si="119"/>
        <v>Industrie</v>
      </c>
      <c r="N1384" t="s">
        <v>263</v>
      </c>
      <c r="O1384">
        <v>154</v>
      </c>
      <c r="P1384">
        <v>3211</v>
      </c>
    </row>
    <row r="1385" spans="10:16" x14ac:dyDescent="0.35">
      <c r="J1385" t="str">
        <f t="shared" si="120"/>
        <v>8404_Construction</v>
      </c>
      <c r="K1385" t="s">
        <v>107</v>
      </c>
      <c r="L1385" t="str">
        <f t="shared" si="118"/>
        <v>Construction</v>
      </c>
      <c r="M1385" t="str">
        <f t="shared" si="119"/>
        <v>Construction</v>
      </c>
      <c r="N1385" t="s">
        <v>264</v>
      </c>
      <c r="O1385">
        <v>176</v>
      </c>
      <c r="P1385">
        <v>795</v>
      </c>
    </row>
    <row r="1386" spans="10:16" x14ac:dyDescent="0.35">
      <c r="J1386" t="str">
        <f t="shared" si="120"/>
        <v>8404_Commerce</v>
      </c>
      <c r="K1386" t="s">
        <v>107</v>
      </c>
      <c r="L1386" t="str">
        <f t="shared" si="118"/>
        <v>Commerce</v>
      </c>
      <c r="M1386" t="str">
        <f t="shared" si="119"/>
        <v>Commerce</v>
      </c>
      <c r="N1386" t="s">
        <v>265</v>
      </c>
      <c r="O1386">
        <v>231</v>
      </c>
      <c r="P1386">
        <v>1155</v>
      </c>
    </row>
    <row r="1387" spans="10:16" x14ac:dyDescent="0.35">
      <c r="J1387" t="str">
        <f t="shared" si="120"/>
        <v>8404_Hôtellerie-restauration</v>
      </c>
      <c r="K1387" t="s">
        <v>107</v>
      </c>
      <c r="L1387" t="str">
        <f t="shared" si="118"/>
        <v>Hôtellerie-restauration</v>
      </c>
      <c r="M1387" t="str">
        <f t="shared" si="119"/>
        <v>Hôtellerie-restauration</v>
      </c>
      <c r="N1387" t="s">
        <v>266</v>
      </c>
      <c r="O1387">
        <v>125</v>
      </c>
      <c r="P1387">
        <v>377</v>
      </c>
    </row>
    <row r="1388" spans="10:16" x14ac:dyDescent="0.35">
      <c r="J1388" t="str">
        <f t="shared" si="120"/>
        <v>8404_Autres services marchands hors intérim</v>
      </c>
      <c r="K1388" t="s">
        <v>107</v>
      </c>
      <c r="L1388" t="str">
        <f t="shared" si="118"/>
        <v>Autres services marchands hors intérim</v>
      </c>
      <c r="M1388" t="str">
        <f t="shared" si="119"/>
        <v>Autres services marchands hors intérim</v>
      </c>
      <c r="N1388" t="s">
        <v>267</v>
      </c>
      <c r="O1388">
        <v>340</v>
      </c>
      <c r="P1388">
        <v>1414</v>
      </c>
    </row>
    <row r="1389" spans="10:16" x14ac:dyDescent="0.35">
      <c r="J1389" t="str">
        <f t="shared" si="120"/>
        <v>8404_Intérim</v>
      </c>
      <c r="K1389" t="s">
        <v>107</v>
      </c>
      <c r="L1389" t="str">
        <f t="shared" si="118"/>
        <v>Intérim</v>
      </c>
      <c r="M1389" t="str">
        <f t="shared" si="119"/>
        <v>Intérim</v>
      </c>
      <c r="N1389" t="s">
        <v>268</v>
      </c>
      <c r="O1389">
        <v>10</v>
      </c>
      <c r="P1389">
        <v>437</v>
      </c>
    </row>
    <row r="1390" spans="10:16" x14ac:dyDescent="0.35">
      <c r="J1390" t="str">
        <f t="shared" si="120"/>
        <v>8404_Services non marchands</v>
      </c>
      <c r="K1390" t="s">
        <v>107</v>
      </c>
      <c r="L1390" t="str">
        <f t="shared" si="118"/>
        <v>Services non marchands</v>
      </c>
      <c r="M1390" t="str">
        <f t="shared" si="119"/>
        <v>Services non marchands</v>
      </c>
      <c r="N1390" t="s">
        <v>269</v>
      </c>
      <c r="O1390">
        <v>102</v>
      </c>
      <c r="P1390">
        <v>1820</v>
      </c>
    </row>
    <row r="1391" spans="10:16" x14ac:dyDescent="0.35">
      <c r="J1391" t="str">
        <f t="shared" si="120"/>
        <v>8405_Industrie</v>
      </c>
      <c r="K1391" t="s">
        <v>111</v>
      </c>
      <c r="L1391" t="str">
        <f t="shared" si="118"/>
        <v>Industrie</v>
      </c>
      <c r="M1391" t="str">
        <f t="shared" si="119"/>
        <v>Industrie</v>
      </c>
      <c r="N1391" t="s">
        <v>263</v>
      </c>
      <c r="O1391">
        <v>724</v>
      </c>
      <c r="P1391">
        <v>16058</v>
      </c>
    </row>
    <row r="1392" spans="10:16" x14ac:dyDescent="0.35">
      <c r="J1392" t="str">
        <f t="shared" si="120"/>
        <v>8405_Construction</v>
      </c>
      <c r="K1392" t="s">
        <v>111</v>
      </c>
      <c r="L1392" t="str">
        <f t="shared" si="118"/>
        <v>Construction</v>
      </c>
      <c r="M1392" t="str">
        <f t="shared" si="119"/>
        <v>Construction</v>
      </c>
      <c r="N1392" t="s">
        <v>264</v>
      </c>
      <c r="O1392">
        <v>913</v>
      </c>
      <c r="P1392">
        <v>5407</v>
      </c>
    </row>
    <row r="1393" spans="10:16" x14ac:dyDescent="0.35">
      <c r="J1393" t="str">
        <f t="shared" si="120"/>
        <v>8405_Commerce</v>
      </c>
      <c r="K1393" t="s">
        <v>111</v>
      </c>
      <c r="L1393" t="str">
        <f t="shared" si="118"/>
        <v>Commerce</v>
      </c>
      <c r="M1393" t="str">
        <f t="shared" si="119"/>
        <v>Commerce</v>
      </c>
      <c r="N1393" t="s">
        <v>265</v>
      </c>
      <c r="O1393">
        <v>1423</v>
      </c>
      <c r="P1393">
        <v>10596</v>
      </c>
    </row>
    <row r="1394" spans="10:16" x14ac:dyDescent="0.35">
      <c r="J1394" t="str">
        <f t="shared" si="120"/>
        <v>8405_Hôtellerie-restauration</v>
      </c>
      <c r="K1394" t="s">
        <v>111</v>
      </c>
      <c r="L1394" t="str">
        <f t="shared" si="118"/>
        <v>Hôtellerie-restauration</v>
      </c>
      <c r="M1394" t="str">
        <f t="shared" si="119"/>
        <v>Hôtellerie-restauration</v>
      </c>
      <c r="N1394" t="s">
        <v>266</v>
      </c>
      <c r="O1394">
        <v>557</v>
      </c>
      <c r="P1394">
        <v>2460</v>
      </c>
    </row>
    <row r="1395" spans="10:16" x14ac:dyDescent="0.35">
      <c r="J1395" t="str">
        <f t="shared" si="120"/>
        <v>8405_Autres services marchands hors intérim</v>
      </c>
      <c r="K1395" t="s">
        <v>111</v>
      </c>
      <c r="L1395" t="str">
        <f t="shared" si="118"/>
        <v>Autres services marchands hors intérim</v>
      </c>
      <c r="M1395" t="str">
        <f t="shared" si="119"/>
        <v>Autres services marchands hors intérim</v>
      </c>
      <c r="N1395" t="s">
        <v>267</v>
      </c>
      <c r="O1395">
        <v>2329</v>
      </c>
      <c r="P1395">
        <v>19315</v>
      </c>
    </row>
    <row r="1396" spans="10:16" x14ac:dyDescent="0.35">
      <c r="J1396" t="str">
        <f t="shared" si="120"/>
        <v>8405_Intérim</v>
      </c>
      <c r="K1396" t="s">
        <v>111</v>
      </c>
      <c r="L1396" t="str">
        <f t="shared" si="118"/>
        <v>Intérim</v>
      </c>
      <c r="M1396" t="str">
        <f t="shared" si="119"/>
        <v>Intérim</v>
      </c>
      <c r="N1396" t="s">
        <v>268</v>
      </c>
      <c r="O1396">
        <v>85</v>
      </c>
      <c r="P1396">
        <v>3644</v>
      </c>
    </row>
    <row r="1397" spans="10:16" x14ac:dyDescent="0.35">
      <c r="J1397" t="str">
        <f t="shared" si="120"/>
        <v>8405_Services non marchands</v>
      </c>
      <c r="K1397" t="s">
        <v>111</v>
      </c>
      <c r="L1397" t="str">
        <f t="shared" si="118"/>
        <v>Services non marchands</v>
      </c>
      <c r="M1397" t="str">
        <f t="shared" si="119"/>
        <v>Services non marchands</v>
      </c>
      <c r="N1397" t="s">
        <v>269</v>
      </c>
      <c r="O1397">
        <v>578</v>
      </c>
      <c r="P1397">
        <v>10906</v>
      </c>
    </row>
    <row r="1398" spans="10:16" x14ac:dyDescent="0.35">
      <c r="J1398" t="str">
        <f t="shared" si="120"/>
        <v>8406_Industrie</v>
      </c>
      <c r="K1398" t="s">
        <v>113</v>
      </c>
      <c r="L1398" t="str">
        <f t="shared" si="118"/>
        <v>Industrie</v>
      </c>
      <c r="M1398" t="str">
        <f t="shared" si="119"/>
        <v>Industrie</v>
      </c>
      <c r="N1398" t="s">
        <v>263</v>
      </c>
      <c r="O1398">
        <v>699</v>
      </c>
      <c r="P1398">
        <v>14555</v>
      </c>
    </row>
    <row r="1399" spans="10:16" x14ac:dyDescent="0.35">
      <c r="J1399" t="str">
        <f t="shared" si="120"/>
        <v>8406_Construction</v>
      </c>
      <c r="K1399" t="s">
        <v>113</v>
      </c>
      <c r="L1399" t="str">
        <f t="shared" si="118"/>
        <v>Construction</v>
      </c>
      <c r="M1399" t="str">
        <f t="shared" si="119"/>
        <v>Construction</v>
      </c>
      <c r="N1399" t="s">
        <v>264</v>
      </c>
      <c r="O1399">
        <v>854</v>
      </c>
      <c r="P1399">
        <v>4362</v>
      </c>
    </row>
    <row r="1400" spans="10:16" x14ac:dyDescent="0.35">
      <c r="J1400" t="str">
        <f t="shared" si="120"/>
        <v>8406_Commerce</v>
      </c>
      <c r="K1400" t="s">
        <v>113</v>
      </c>
      <c r="L1400" t="str">
        <f t="shared" ref="L1400:L1463" si="121">M1400</f>
        <v>Commerce</v>
      </c>
      <c r="M1400" t="str">
        <f t="shared" si="119"/>
        <v>Commerce</v>
      </c>
      <c r="N1400" t="s">
        <v>265</v>
      </c>
      <c r="O1400">
        <v>1377</v>
      </c>
      <c r="P1400">
        <v>11629</v>
      </c>
    </row>
    <row r="1401" spans="10:16" x14ac:dyDescent="0.35">
      <c r="J1401" t="str">
        <f t="shared" si="120"/>
        <v>8406_Hôtellerie-restauration</v>
      </c>
      <c r="K1401" t="s">
        <v>113</v>
      </c>
      <c r="L1401" t="str">
        <f t="shared" si="121"/>
        <v>Hôtellerie-restauration</v>
      </c>
      <c r="M1401" t="str">
        <f t="shared" ref="M1401:M1464" si="122">RIGHT(N1401,LEN(N1401)-4)</f>
        <v>Hôtellerie-restauration</v>
      </c>
      <c r="N1401" t="s">
        <v>266</v>
      </c>
      <c r="O1401">
        <v>379</v>
      </c>
      <c r="P1401">
        <v>2118</v>
      </c>
    </row>
    <row r="1402" spans="10:16" x14ac:dyDescent="0.35">
      <c r="J1402" t="str">
        <f t="shared" si="120"/>
        <v>8406_Autres services marchands hors intérim</v>
      </c>
      <c r="K1402" t="s">
        <v>113</v>
      </c>
      <c r="L1402" t="str">
        <f t="shared" si="121"/>
        <v>Autres services marchands hors intérim</v>
      </c>
      <c r="M1402" t="str">
        <f t="shared" si="122"/>
        <v>Autres services marchands hors intérim</v>
      </c>
      <c r="N1402" t="s">
        <v>267</v>
      </c>
      <c r="O1402">
        <v>1847</v>
      </c>
      <c r="P1402">
        <v>16674</v>
      </c>
    </row>
    <row r="1403" spans="10:16" x14ac:dyDescent="0.35">
      <c r="J1403" t="str">
        <f t="shared" si="120"/>
        <v>8406_Intérim</v>
      </c>
      <c r="K1403" t="s">
        <v>113</v>
      </c>
      <c r="L1403" t="str">
        <f t="shared" si="121"/>
        <v>Intérim</v>
      </c>
      <c r="M1403" t="str">
        <f t="shared" si="122"/>
        <v>Intérim</v>
      </c>
      <c r="N1403" t="s">
        <v>268</v>
      </c>
      <c r="O1403">
        <v>111</v>
      </c>
      <c r="P1403">
        <v>5537</v>
      </c>
    </row>
    <row r="1404" spans="10:16" x14ac:dyDescent="0.35">
      <c r="J1404" t="str">
        <f t="shared" si="120"/>
        <v>8406_Services non marchands</v>
      </c>
      <c r="K1404" t="s">
        <v>113</v>
      </c>
      <c r="L1404" t="str">
        <f t="shared" si="121"/>
        <v>Services non marchands</v>
      </c>
      <c r="M1404" t="str">
        <f t="shared" si="122"/>
        <v>Services non marchands</v>
      </c>
      <c r="N1404" t="s">
        <v>269</v>
      </c>
      <c r="O1404">
        <v>461</v>
      </c>
      <c r="P1404">
        <v>5807</v>
      </c>
    </row>
    <row r="1405" spans="10:16" x14ac:dyDescent="0.35">
      <c r="J1405" t="str">
        <f t="shared" si="120"/>
        <v>8407_Industrie</v>
      </c>
      <c r="K1405" t="s">
        <v>115</v>
      </c>
      <c r="L1405" t="str">
        <f t="shared" si="121"/>
        <v>Industrie</v>
      </c>
      <c r="M1405" t="str">
        <f t="shared" si="122"/>
        <v>Industrie</v>
      </c>
      <c r="N1405" t="s">
        <v>263</v>
      </c>
      <c r="O1405">
        <v>660</v>
      </c>
      <c r="P1405">
        <v>11509</v>
      </c>
    </row>
    <row r="1406" spans="10:16" x14ac:dyDescent="0.35">
      <c r="J1406" t="str">
        <f t="shared" si="120"/>
        <v>8407_Construction</v>
      </c>
      <c r="K1406" t="s">
        <v>115</v>
      </c>
      <c r="L1406" t="str">
        <f t="shared" si="121"/>
        <v>Construction</v>
      </c>
      <c r="M1406" t="str">
        <f t="shared" si="122"/>
        <v>Construction</v>
      </c>
      <c r="N1406" t="s">
        <v>264</v>
      </c>
      <c r="O1406">
        <v>925</v>
      </c>
      <c r="P1406">
        <v>6489</v>
      </c>
    </row>
    <row r="1407" spans="10:16" x14ac:dyDescent="0.35">
      <c r="J1407" t="str">
        <f t="shared" si="120"/>
        <v>8407_Commerce</v>
      </c>
      <c r="K1407" t="s">
        <v>115</v>
      </c>
      <c r="L1407" t="str">
        <f t="shared" si="121"/>
        <v>Commerce</v>
      </c>
      <c r="M1407" t="str">
        <f t="shared" si="122"/>
        <v>Commerce</v>
      </c>
      <c r="N1407" t="s">
        <v>265</v>
      </c>
      <c r="O1407">
        <v>1650</v>
      </c>
      <c r="P1407">
        <v>12074</v>
      </c>
    </row>
    <row r="1408" spans="10:16" x14ac:dyDescent="0.35">
      <c r="J1408" t="str">
        <f t="shared" si="120"/>
        <v>8407_Hôtellerie-restauration</v>
      </c>
      <c r="K1408" t="s">
        <v>115</v>
      </c>
      <c r="L1408" t="str">
        <f t="shared" si="121"/>
        <v>Hôtellerie-restauration</v>
      </c>
      <c r="M1408" t="str">
        <f t="shared" si="122"/>
        <v>Hôtellerie-restauration</v>
      </c>
      <c r="N1408" t="s">
        <v>266</v>
      </c>
      <c r="O1408">
        <v>687</v>
      </c>
      <c r="P1408">
        <v>3704</v>
      </c>
    </row>
    <row r="1409" spans="10:16" x14ac:dyDescent="0.35">
      <c r="J1409" t="str">
        <f t="shared" si="120"/>
        <v>8407_Autres services marchands hors intérim</v>
      </c>
      <c r="K1409" t="s">
        <v>115</v>
      </c>
      <c r="L1409" t="str">
        <f t="shared" si="121"/>
        <v>Autres services marchands hors intérim</v>
      </c>
      <c r="M1409" t="str">
        <f t="shared" si="122"/>
        <v>Autres services marchands hors intérim</v>
      </c>
      <c r="N1409" t="s">
        <v>267</v>
      </c>
      <c r="O1409">
        <v>2963</v>
      </c>
      <c r="P1409">
        <v>23649</v>
      </c>
    </row>
    <row r="1410" spans="10:16" x14ac:dyDescent="0.35">
      <c r="J1410" t="str">
        <f t="shared" si="120"/>
        <v>8407_Intérim</v>
      </c>
      <c r="K1410" t="s">
        <v>115</v>
      </c>
      <c r="L1410" t="str">
        <f t="shared" si="121"/>
        <v>Intérim</v>
      </c>
      <c r="M1410" t="str">
        <f t="shared" si="122"/>
        <v>Intérim</v>
      </c>
      <c r="N1410" t="s">
        <v>268</v>
      </c>
      <c r="O1410">
        <v>77</v>
      </c>
      <c r="P1410">
        <v>2842</v>
      </c>
    </row>
    <row r="1411" spans="10:16" x14ac:dyDescent="0.35">
      <c r="J1411" t="str">
        <f t="shared" ref="J1411:J1474" si="123">K1411&amp;"_"&amp;L1411</f>
        <v>8407_Services non marchands</v>
      </c>
      <c r="K1411" t="s">
        <v>115</v>
      </c>
      <c r="L1411" t="str">
        <f t="shared" si="121"/>
        <v>Services non marchands</v>
      </c>
      <c r="M1411" t="str">
        <f t="shared" si="122"/>
        <v>Services non marchands</v>
      </c>
      <c r="N1411" t="s">
        <v>269</v>
      </c>
      <c r="O1411">
        <v>680</v>
      </c>
      <c r="P1411">
        <v>9319</v>
      </c>
    </row>
    <row r="1412" spans="10:16" x14ac:dyDescent="0.35">
      <c r="J1412" t="str">
        <f t="shared" si="123"/>
        <v>8408_Industrie</v>
      </c>
      <c r="K1412" t="s">
        <v>117</v>
      </c>
      <c r="L1412" t="str">
        <f t="shared" si="121"/>
        <v>Industrie</v>
      </c>
      <c r="M1412" t="str">
        <f t="shared" si="122"/>
        <v>Industrie</v>
      </c>
      <c r="N1412" t="s">
        <v>263</v>
      </c>
      <c r="O1412">
        <v>941</v>
      </c>
      <c r="P1412">
        <v>29918</v>
      </c>
    </row>
    <row r="1413" spans="10:16" x14ac:dyDescent="0.35">
      <c r="J1413" t="str">
        <f t="shared" si="123"/>
        <v>8408_Construction</v>
      </c>
      <c r="K1413" t="s">
        <v>117</v>
      </c>
      <c r="L1413" t="str">
        <f t="shared" si="121"/>
        <v>Construction</v>
      </c>
      <c r="M1413" t="str">
        <f t="shared" si="122"/>
        <v>Construction</v>
      </c>
      <c r="N1413" t="s">
        <v>264</v>
      </c>
      <c r="O1413">
        <v>1423</v>
      </c>
      <c r="P1413">
        <v>10330</v>
      </c>
    </row>
    <row r="1414" spans="10:16" x14ac:dyDescent="0.35">
      <c r="J1414" t="str">
        <f t="shared" si="123"/>
        <v>8408_Commerce</v>
      </c>
      <c r="K1414" t="s">
        <v>117</v>
      </c>
      <c r="L1414" t="str">
        <f t="shared" si="121"/>
        <v>Commerce</v>
      </c>
      <c r="M1414" t="str">
        <f t="shared" si="122"/>
        <v>Commerce</v>
      </c>
      <c r="N1414" t="s">
        <v>265</v>
      </c>
      <c r="O1414">
        <v>2783</v>
      </c>
      <c r="P1414">
        <v>21925</v>
      </c>
    </row>
    <row r="1415" spans="10:16" x14ac:dyDescent="0.35">
      <c r="J1415" t="str">
        <f t="shared" si="123"/>
        <v>8408_Hôtellerie-restauration</v>
      </c>
      <c r="K1415" t="s">
        <v>117</v>
      </c>
      <c r="L1415" t="str">
        <f t="shared" si="121"/>
        <v>Hôtellerie-restauration</v>
      </c>
      <c r="M1415" t="str">
        <f t="shared" si="122"/>
        <v>Hôtellerie-restauration</v>
      </c>
      <c r="N1415" t="s">
        <v>266</v>
      </c>
      <c r="O1415">
        <v>1254</v>
      </c>
      <c r="P1415">
        <v>6978</v>
      </c>
    </row>
    <row r="1416" spans="10:16" x14ac:dyDescent="0.35">
      <c r="J1416" t="str">
        <f t="shared" si="123"/>
        <v>8408_Autres services marchands hors intérim</v>
      </c>
      <c r="K1416" t="s">
        <v>117</v>
      </c>
      <c r="L1416" t="str">
        <f t="shared" si="121"/>
        <v>Autres services marchands hors intérim</v>
      </c>
      <c r="M1416" t="str">
        <f t="shared" si="122"/>
        <v>Autres services marchands hors intérim</v>
      </c>
      <c r="N1416" t="s">
        <v>267</v>
      </c>
      <c r="O1416">
        <v>4915</v>
      </c>
      <c r="P1416">
        <v>44510</v>
      </c>
    </row>
    <row r="1417" spans="10:16" x14ac:dyDescent="0.35">
      <c r="J1417" t="str">
        <f t="shared" si="123"/>
        <v>8408_Intérim</v>
      </c>
      <c r="K1417" t="s">
        <v>117</v>
      </c>
      <c r="L1417" t="str">
        <f t="shared" si="121"/>
        <v>Intérim</v>
      </c>
      <c r="M1417" t="str">
        <f t="shared" si="122"/>
        <v>Intérim</v>
      </c>
      <c r="N1417" t="s">
        <v>268</v>
      </c>
      <c r="O1417">
        <v>102</v>
      </c>
      <c r="P1417">
        <v>4133</v>
      </c>
    </row>
    <row r="1418" spans="10:16" x14ac:dyDescent="0.35">
      <c r="J1418" t="str">
        <f t="shared" si="123"/>
        <v>8408_Services non marchands</v>
      </c>
      <c r="K1418" t="s">
        <v>117</v>
      </c>
      <c r="L1418" t="str">
        <f t="shared" si="121"/>
        <v>Services non marchands</v>
      </c>
      <c r="M1418" t="str">
        <f t="shared" si="122"/>
        <v>Services non marchands</v>
      </c>
      <c r="N1418" t="s">
        <v>269</v>
      </c>
      <c r="O1418">
        <v>1132</v>
      </c>
      <c r="P1418">
        <v>18497</v>
      </c>
    </row>
    <row r="1419" spans="10:16" x14ac:dyDescent="0.35">
      <c r="J1419" t="str">
        <f t="shared" si="123"/>
        <v>8409_Industrie</v>
      </c>
      <c r="K1419" t="s">
        <v>119</v>
      </c>
      <c r="L1419" t="str">
        <f t="shared" si="121"/>
        <v>Industrie</v>
      </c>
      <c r="M1419" t="str">
        <f t="shared" si="122"/>
        <v>Industrie</v>
      </c>
      <c r="N1419" t="s">
        <v>263</v>
      </c>
      <c r="O1419">
        <v>1338</v>
      </c>
      <c r="P1419">
        <v>41455</v>
      </c>
    </row>
    <row r="1420" spans="10:16" x14ac:dyDescent="0.35">
      <c r="J1420" t="str">
        <f t="shared" si="123"/>
        <v>8409_Construction</v>
      </c>
      <c r="K1420" t="s">
        <v>119</v>
      </c>
      <c r="L1420" t="str">
        <f t="shared" si="121"/>
        <v>Construction</v>
      </c>
      <c r="M1420" t="str">
        <f t="shared" si="122"/>
        <v>Construction</v>
      </c>
      <c r="N1420" t="s">
        <v>264</v>
      </c>
      <c r="O1420">
        <v>1898</v>
      </c>
      <c r="P1420">
        <v>12531</v>
      </c>
    </row>
    <row r="1421" spans="10:16" x14ac:dyDescent="0.35">
      <c r="J1421" t="str">
        <f t="shared" si="123"/>
        <v>8409_Commerce</v>
      </c>
      <c r="K1421" t="s">
        <v>119</v>
      </c>
      <c r="L1421" t="str">
        <f t="shared" si="121"/>
        <v>Commerce</v>
      </c>
      <c r="M1421" t="str">
        <f t="shared" si="122"/>
        <v>Commerce</v>
      </c>
      <c r="N1421" t="s">
        <v>265</v>
      </c>
      <c r="O1421">
        <v>3579</v>
      </c>
      <c r="P1421">
        <v>26974</v>
      </c>
    </row>
    <row r="1422" spans="10:16" x14ac:dyDescent="0.35">
      <c r="J1422" t="str">
        <f t="shared" si="123"/>
        <v>8409_Hôtellerie-restauration</v>
      </c>
      <c r="K1422" t="s">
        <v>119</v>
      </c>
      <c r="L1422" t="str">
        <f t="shared" si="121"/>
        <v>Hôtellerie-restauration</v>
      </c>
      <c r="M1422" t="str">
        <f t="shared" si="122"/>
        <v>Hôtellerie-restauration</v>
      </c>
      <c r="N1422" t="s">
        <v>266</v>
      </c>
      <c r="O1422">
        <v>1890</v>
      </c>
      <c r="P1422">
        <v>10356</v>
      </c>
    </row>
    <row r="1423" spans="10:16" x14ac:dyDescent="0.35">
      <c r="J1423" t="str">
        <f t="shared" si="123"/>
        <v>8409_Autres services marchands hors intérim</v>
      </c>
      <c r="K1423" t="s">
        <v>119</v>
      </c>
      <c r="L1423" t="str">
        <f t="shared" si="121"/>
        <v>Autres services marchands hors intérim</v>
      </c>
      <c r="M1423" t="str">
        <f t="shared" si="122"/>
        <v>Autres services marchands hors intérim</v>
      </c>
      <c r="N1423" t="s">
        <v>267</v>
      </c>
      <c r="O1423">
        <v>7561</v>
      </c>
      <c r="P1423">
        <v>73964</v>
      </c>
    </row>
    <row r="1424" spans="10:16" x14ac:dyDescent="0.35">
      <c r="J1424" t="str">
        <f t="shared" si="123"/>
        <v>8409_Intérim</v>
      </c>
      <c r="K1424" t="s">
        <v>119</v>
      </c>
      <c r="L1424" t="str">
        <f t="shared" si="121"/>
        <v>Intérim</v>
      </c>
      <c r="M1424" t="str">
        <f t="shared" si="122"/>
        <v>Intérim</v>
      </c>
      <c r="N1424" t="s">
        <v>268</v>
      </c>
      <c r="O1424">
        <v>170</v>
      </c>
      <c r="P1424">
        <v>6200</v>
      </c>
    </row>
    <row r="1425" spans="10:16" x14ac:dyDescent="0.35">
      <c r="J1425" t="str">
        <f t="shared" si="123"/>
        <v>8409_Services non marchands</v>
      </c>
      <c r="K1425" t="s">
        <v>119</v>
      </c>
      <c r="L1425" t="str">
        <f t="shared" si="121"/>
        <v>Services non marchands</v>
      </c>
      <c r="M1425" t="str">
        <f t="shared" si="122"/>
        <v>Services non marchands</v>
      </c>
      <c r="N1425" t="s">
        <v>269</v>
      </c>
      <c r="O1425">
        <v>1548</v>
      </c>
      <c r="P1425">
        <v>23495</v>
      </c>
    </row>
    <row r="1426" spans="10:16" x14ac:dyDescent="0.35">
      <c r="J1426" t="str">
        <f t="shared" si="123"/>
        <v>8410_Industrie</v>
      </c>
      <c r="K1426" t="s">
        <v>121</v>
      </c>
      <c r="L1426" t="str">
        <f t="shared" si="121"/>
        <v>Industrie</v>
      </c>
      <c r="M1426" t="str">
        <f t="shared" si="122"/>
        <v>Industrie</v>
      </c>
      <c r="N1426" t="s">
        <v>263</v>
      </c>
      <c r="O1426">
        <v>261</v>
      </c>
      <c r="P1426">
        <v>6406</v>
      </c>
    </row>
    <row r="1427" spans="10:16" x14ac:dyDescent="0.35">
      <c r="J1427" t="str">
        <f t="shared" si="123"/>
        <v>8410_Construction</v>
      </c>
      <c r="K1427" t="s">
        <v>121</v>
      </c>
      <c r="L1427" t="str">
        <f t="shared" si="121"/>
        <v>Construction</v>
      </c>
      <c r="M1427" t="str">
        <f t="shared" si="122"/>
        <v>Construction</v>
      </c>
      <c r="N1427" t="s">
        <v>264</v>
      </c>
      <c r="O1427">
        <v>272</v>
      </c>
      <c r="P1427">
        <v>1148</v>
      </c>
    </row>
    <row r="1428" spans="10:16" x14ac:dyDescent="0.35">
      <c r="J1428" t="str">
        <f t="shared" si="123"/>
        <v>8410_Commerce</v>
      </c>
      <c r="K1428" t="s">
        <v>121</v>
      </c>
      <c r="L1428" t="str">
        <f t="shared" si="121"/>
        <v>Commerce</v>
      </c>
      <c r="M1428" t="str">
        <f t="shared" si="122"/>
        <v>Commerce</v>
      </c>
      <c r="N1428" t="s">
        <v>265</v>
      </c>
      <c r="O1428">
        <v>538</v>
      </c>
      <c r="P1428">
        <v>2788</v>
      </c>
    </row>
    <row r="1429" spans="10:16" x14ac:dyDescent="0.35">
      <c r="J1429" t="str">
        <f t="shared" si="123"/>
        <v>8410_Hôtellerie-restauration</v>
      </c>
      <c r="K1429" t="s">
        <v>121</v>
      </c>
      <c r="L1429" t="str">
        <f t="shared" si="121"/>
        <v>Hôtellerie-restauration</v>
      </c>
      <c r="M1429" t="str">
        <f t="shared" si="122"/>
        <v>Hôtellerie-restauration</v>
      </c>
      <c r="N1429" t="s">
        <v>266</v>
      </c>
      <c r="O1429">
        <v>271</v>
      </c>
      <c r="P1429">
        <v>1423</v>
      </c>
    </row>
    <row r="1430" spans="10:16" x14ac:dyDescent="0.35">
      <c r="J1430" t="str">
        <f t="shared" si="123"/>
        <v>8410_Autres services marchands hors intérim</v>
      </c>
      <c r="K1430" t="s">
        <v>121</v>
      </c>
      <c r="L1430" t="str">
        <f t="shared" si="121"/>
        <v>Autres services marchands hors intérim</v>
      </c>
      <c r="M1430" t="str">
        <f t="shared" si="122"/>
        <v>Autres services marchands hors intérim</v>
      </c>
      <c r="N1430" t="s">
        <v>267</v>
      </c>
      <c r="O1430">
        <v>667</v>
      </c>
      <c r="P1430">
        <v>2888</v>
      </c>
    </row>
    <row r="1431" spans="10:16" x14ac:dyDescent="0.35">
      <c r="J1431" t="str">
        <f t="shared" si="123"/>
        <v>8410_Intérim</v>
      </c>
      <c r="K1431" t="s">
        <v>121</v>
      </c>
      <c r="L1431" t="str">
        <f t="shared" si="121"/>
        <v>Intérim</v>
      </c>
      <c r="M1431" t="str">
        <f t="shared" si="122"/>
        <v>Intérim</v>
      </c>
      <c r="N1431" t="s">
        <v>268</v>
      </c>
      <c r="O1431">
        <v>23</v>
      </c>
      <c r="P1431">
        <v>1408</v>
      </c>
    </row>
    <row r="1432" spans="10:16" x14ac:dyDescent="0.35">
      <c r="J1432" t="str">
        <f t="shared" si="123"/>
        <v>8410_Services non marchands</v>
      </c>
      <c r="K1432" t="s">
        <v>121</v>
      </c>
      <c r="L1432" t="str">
        <f t="shared" si="121"/>
        <v>Services non marchands</v>
      </c>
      <c r="M1432" t="str">
        <f t="shared" si="122"/>
        <v>Services non marchands</v>
      </c>
      <c r="N1432" t="s">
        <v>269</v>
      </c>
      <c r="O1432">
        <v>159</v>
      </c>
      <c r="P1432">
        <v>2081</v>
      </c>
    </row>
    <row r="1433" spans="10:16" x14ac:dyDescent="0.35">
      <c r="J1433" t="str">
        <f t="shared" si="123"/>
        <v>8411_Industrie</v>
      </c>
      <c r="K1433" t="s">
        <v>123</v>
      </c>
      <c r="L1433" t="str">
        <f t="shared" si="121"/>
        <v>Industrie</v>
      </c>
      <c r="M1433" t="str">
        <f t="shared" si="122"/>
        <v>Industrie</v>
      </c>
      <c r="N1433" t="s">
        <v>263</v>
      </c>
      <c r="O1433">
        <v>145</v>
      </c>
      <c r="P1433">
        <v>2045</v>
      </c>
    </row>
    <row r="1434" spans="10:16" x14ac:dyDescent="0.35">
      <c r="J1434" t="str">
        <f t="shared" si="123"/>
        <v>8411_Construction</v>
      </c>
      <c r="K1434" t="s">
        <v>123</v>
      </c>
      <c r="L1434" t="str">
        <f t="shared" si="121"/>
        <v>Construction</v>
      </c>
      <c r="M1434" t="str">
        <f t="shared" si="122"/>
        <v>Construction</v>
      </c>
      <c r="N1434" t="s">
        <v>264</v>
      </c>
      <c r="O1434">
        <v>200</v>
      </c>
      <c r="P1434">
        <v>975</v>
      </c>
    </row>
    <row r="1435" spans="10:16" x14ac:dyDescent="0.35">
      <c r="J1435" t="str">
        <f t="shared" si="123"/>
        <v>8411_Commerce</v>
      </c>
      <c r="K1435" t="s">
        <v>123</v>
      </c>
      <c r="L1435" t="str">
        <f t="shared" si="121"/>
        <v>Commerce</v>
      </c>
      <c r="M1435" t="str">
        <f t="shared" si="122"/>
        <v>Commerce</v>
      </c>
      <c r="N1435" t="s">
        <v>265</v>
      </c>
      <c r="O1435">
        <v>376</v>
      </c>
      <c r="P1435">
        <v>1739</v>
      </c>
    </row>
    <row r="1436" spans="10:16" x14ac:dyDescent="0.35">
      <c r="J1436" t="str">
        <f t="shared" si="123"/>
        <v>8411_Hôtellerie-restauration</v>
      </c>
      <c r="K1436" t="s">
        <v>123</v>
      </c>
      <c r="L1436" t="str">
        <f t="shared" si="121"/>
        <v>Hôtellerie-restauration</v>
      </c>
      <c r="M1436" t="str">
        <f t="shared" si="122"/>
        <v>Hôtellerie-restauration</v>
      </c>
      <c r="N1436" t="s">
        <v>266</v>
      </c>
      <c r="O1436">
        <v>420</v>
      </c>
      <c r="P1436">
        <v>2040</v>
      </c>
    </row>
    <row r="1437" spans="10:16" x14ac:dyDescent="0.35">
      <c r="J1437" t="str">
        <f t="shared" si="123"/>
        <v>8411_Autres services marchands hors intérim</v>
      </c>
      <c r="K1437" t="s">
        <v>123</v>
      </c>
      <c r="L1437" t="str">
        <f t="shared" si="121"/>
        <v>Autres services marchands hors intérim</v>
      </c>
      <c r="M1437" t="str">
        <f t="shared" si="122"/>
        <v>Autres services marchands hors intérim</v>
      </c>
      <c r="N1437" t="s">
        <v>267</v>
      </c>
      <c r="O1437">
        <v>526</v>
      </c>
      <c r="P1437">
        <v>4164</v>
      </c>
    </row>
    <row r="1438" spans="10:16" x14ac:dyDescent="0.35">
      <c r="J1438" t="str">
        <f t="shared" si="123"/>
        <v>8411_Intérim</v>
      </c>
      <c r="K1438" t="s">
        <v>123</v>
      </c>
      <c r="L1438" t="str">
        <f t="shared" si="121"/>
        <v>Intérim</v>
      </c>
      <c r="M1438" t="str">
        <f t="shared" si="122"/>
        <v>Intérim</v>
      </c>
      <c r="N1438" t="s">
        <v>268</v>
      </c>
      <c r="O1438">
        <v>17</v>
      </c>
      <c r="P1438">
        <v>454</v>
      </c>
    </row>
    <row r="1439" spans="10:16" x14ac:dyDescent="0.35">
      <c r="J1439" t="str">
        <f t="shared" si="123"/>
        <v>8411_Services non marchands</v>
      </c>
      <c r="K1439" t="s">
        <v>123</v>
      </c>
      <c r="L1439" t="str">
        <f t="shared" si="121"/>
        <v>Services non marchands</v>
      </c>
      <c r="M1439" t="str">
        <f t="shared" si="122"/>
        <v>Services non marchands</v>
      </c>
      <c r="N1439" t="s">
        <v>269</v>
      </c>
      <c r="O1439">
        <v>94</v>
      </c>
      <c r="P1439">
        <v>616</v>
      </c>
    </row>
    <row r="1440" spans="10:16" x14ac:dyDescent="0.35">
      <c r="J1440" t="str">
        <f t="shared" si="123"/>
        <v>8412_Industrie</v>
      </c>
      <c r="K1440" t="s">
        <v>125</v>
      </c>
      <c r="L1440" t="str">
        <f t="shared" si="121"/>
        <v>Industrie</v>
      </c>
      <c r="M1440" t="str">
        <f t="shared" si="122"/>
        <v>Industrie</v>
      </c>
      <c r="N1440" t="s">
        <v>263</v>
      </c>
      <c r="O1440">
        <v>365</v>
      </c>
      <c r="P1440">
        <v>5354</v>
      </c>
    </row>
    <row r="1441" spans="10:16" x14ac:dyDescent="0.35">
      <c r="J1441" t="str">
        <f t="shared" si="123"/>
        <v>8412_Construction</v>
      </c>
      <c r="K1441" t="s">
        <v>125</v>
      </c>
      <c r="L1441" t="str">
        <f t="shared" si="121"/>
        <v>Construction</v>
      </c>
      <c r="M1441" t="str">
        <f t="shared" si="122"/>
        <v>Construction</v>
      </c>
      <c r="N1441" t="s">
        <v>264</v>
      </c>
      <c r="O1441">
        <v>377</v>
      </c>
      <c r="P1441">
        <v>2150</v>
      </c>
    </row>
    <row r="1442" spans="10:16" x14ac:dyDescent="0.35">
      <c r="J1442" t="str">
        <f t="shared" si="123"/>
        <v>8412_Commerce</v>
      </c>
      <c r="K1442" t="s">
        <v>125</v>
      </c>
      <c r="L1442" t="str">
        <f t="shared" si="121"/>
        <v>Commerce</v>
      </c>
      <c r="M1442" t="str">
        <f t="shared" si="122"/>
        <v>Commerce</v>
      </c>
      <c r="N1442" t="s">
        <v>265</v>
      </c>
      <c r="O1442">
        <v>564</v>
      </c>
      <c r="P1442">
        <v>2920</v>
      </c>
    </row>
    <row r="1443" spans="10:16" x14ac:dyDescent="0.35">
      <c r="J1443" t="str">
        <f t="shared" si="123"/>
        <v>8412_Hôtellerie-restauration</v>
      </c>
      <c r="K1443" t="s">
        <v>125</v>
      </c>
      <c r="L1443" t="str">
        <f t="shared" si="121"/>
        <v>Hôtellerie-restauration</v>
      </c>
      <c r="M1443" t="str">
        <f t="shared" si="122"/>
        <v>Hôtellerie-restauration</v>
      </c>
      <c r="N1443" t="s">
        <v>266</v>
      </c>
      <c r="O1443">
        <v>170</v>
      </c>
      <c r="P1443">
        <v>623</v>
      </c>
    </row>
    <row r="1444" spans="10:16" x14ac:dyDescent="0.35">
      <c r="J1444" t="str">
        <f t="shared" si="123"/>
        <v>8412_Autres services marchands hors intérim</v>
      </c>
      <c r="K1444" t="s">
        <v>125</v>
      </c>
      <c r="L1444" t="str">
        <f t="shared" si="121"/>
        <v>Autres services marchands hors intérim</v>
      </c>
      <c r="M1444" t="str">
        <f t="shared" si="122"/>
        <v>Autres services marchands hors intérim</v>
      </c>
      <c r="N1444" t="s">
        <v>267</v>
      </c>
      <c r="O1444">
        <v>672</v>
      </c>
      <c r="P1444">
        <v>3531</v>
      </c>
    </row>
    <row r="1445" spans="10:16" x14ac:dyDescent="0.35">
      <c r="J1445" t="str">
        <f t="shared" si="123"/>
        <v>8412_Intérim</v>
      </c>
      <c r="K1445" t="s">
        <v>125</v>
      </c>
      <c r="L1445" t="str">
        <f t="shared" si="121"/>
        <v>Intérim</v>
      </c>
      <c r="M1445" t="str">
        <f t="shared" si="122"/>
        <v>Intérim</v>
      </c>
      <c r="N1445" t="s">
        <v>268</v>
      </c>
      <c r="O1445">
        <v>20</v>
      </c>
      <c r="P1445">
        <v>960</v>
      </c>
    </row>
    <row r="1446" spans="10:16" x14ac:dyDescent="0.35">
      <c r="J1446" t="str">
        <f t="shared" si="123"/>
        <v>8412_Services non marchands</v>
      </c>
      <c r="K1446" t="s">
        <v>125</v>
      </c>
      <c r="L1446" t="str">
        <f t="shared" si="121"/>
        <v>Services non marchands</v>
      </c>
      <c r="M1446" t="str">
        <f t="shared" si="122"/>
        <v>Services non marchands</v>
      </c>
      <c r="N1446" t="s">
        <v>269</v>
      </c>
      <c r="O1446">
        <v>184</v>
      </c>
      <c r="P1446">
        <v>2302</v>
      </c>
    </row>
    <row r="1447" spans="10:16" x14ac:dyDescent="0.35">
      <c r="J1447" t="str">
        <f t="shared" si="123"/>
        <v>8413_Industrie</v>
      </c>
      <c r="K1447" t="s">
        <v>127</v>
      </c>
      <c r="L1447" t="str">
        <f t="shared" si="121"/>
        <v>Industrie</v>
      </c>
      <c r="M1447" t="str">
        <f t="shared" si="122"/>
        <v>Industrie</v>
      </c>
      <c r="N1447" t="s">
        <v>263</v>
      </c>
      <c r="O1447">
        <v>306</v>
      </c>
      <c r="P1447">
        <v>5508</v>
      </c>
    </row>
    <row r="1448" spans="10:16" x14ac:dyDescent="0.35">
      <c r="J1448" t="str">
        <f t="shared" si="123"/>
        <v>8413_Construction</v>
      </c>
      <c r="K1448" t="s">
        <v>127</v>
      </c>
      <c r="L1448" t="str">
        <f t="shared" si="121"/>
        <v>Construction</v>
      </c>
      <c r="M1448" t="str">
        <f t="shared" si="122"/>
        <v>Construction</v>
      </c>
      <c r="N1448" t="s">
        <v>264</v>
      </c>
      <c r="O1448">
        <v>687</v>
      </c>
      <c r="P1448">
        <v>3669</v>
      </c>
    </row>
    <row r="1449" spans="10:16" x14ac:dyDescent="0.35">
      <c r="J1449" t="str">
        <f t="shared" si="123"/>
        <v>8413_Commerce</v>
      </c>
      <c r="K1449" t="s">
        <v>127</v>
      </c>
      <c r="L1449" t="str">
        <f t="shared" si="121"/>
        <v>Commerce</v>
      </c>
      <c r="M1449" t="str">
        <f t="shared" si="122"/>
        <v>Commerce</v>
      </c>
      <c r="N1449" t="s">
        <v>265</v>
      </c>
      <c r="O1449">
        <v>1377</v>
      </c>
      <c r="P1449">
        <v>7867</v>
      </c>
    </row>
    <row r="1450" spans="10:16" x14ac:dyDescent="0.35">
      <c r="J1450" t="str">
        <f t="shared" si="123"/>
        <v>8413_Hôtellerie-restauration</v>
      </c>
      <c r="K1450" t="s">
        <v>127</v>
      </c>
      <c r="L1450" t="str">
        <f t="shared" si="121"/>
        <v>Hôtellerie-restauration</v>
      </c>
      <c r="M1450" t="str">
        <f t="shared" si="122"/>
        <v>Hôtellerie-restauration</v>
      </c>
      <c r="N1450" t="s">
        <v>266</v>
      </c>
      <c r="O1450">
        <v>1387</v>
      </c>
      <c r="P1450">
        <v>14448</v>
      </c>
    </row>
    <row r="1451" spans="10:16" x14ac:dyDescent="0.35">
      <c r="J1451" t="str">
        <f t="shared" si="123"/>
        <v>8413_Autres services marchands hors intérim</v>
      </c>
      <c r="K1451" t="s">
        <v>127</v>
      </c>
      <c r="L1451" t="str">
        <f t="shared" si="121"/>
        <v>Autres services marchands hors intérim</v>
      </c>
      <c r="M1451" t="str">
        <f t="shared" si="122"/>
        <v>Autres services marchands hors intérim</v>
      </c>
      <c r="N1451" t="s">
        <v>267</v>
      </c>
      <c r="O1451">
        <v>2139</v>
      </c>
      <c r="P1451">
        <v>14772</v>
      </c>
    </row>
    <row r="1452" spans="10:16" x14ac:dyDescent="0.35">
      <c r="J1452" t="str">
        <f t="shared" si="123"/>
        <v>8413_Intérim</v>
      </c>
      <c r="K1452" t="s">
        <v>127</v>
      </c>
      <c r="L1452" t="str">
        <f t="shared" si="121"/>
        <v>Intérim</v>
      </c>
      <c r="M1452" t="str">
        <f t="shared" si="122"/>
        <v>Intérim</v>
      </c>
      <c r="N1452" t="s">
        <v>268</v>
      </c>
      <c r="O1452">
        <v>32</v>
      </c>
      <c r="P1452">
        <v>1117</v>
      </c>
    </row>
    <row r="1453" spans="10:16" x14ac:dyDescent="0.35">
      <c r="J1453" t="str">
        <f t="shared" si="123"/>
        <v>8413_Services non marchands</v>
      </c>
      <c r="K1453" t="s">
        <v>127</v>
      </c>
      <c r="L1453" t="str">
        <f t="shared" si="121"/>
        <v>Services non marchands</v>
      </c>
      <c r="M1453" t="str">
        <f t="shared" si="122"/>
        <v>Services non marchands</v>
      </c>
      <c r="N1453" t="s">
        <v>269</v>
      </c>
      <c r="O1453">
        <v>290</v>
      </c>
      <c r="P1453">
        <v>2457</v>
      </c>
    </row>
    <row r="1454" spans="10:16" x14ac:dyDescent="0.35">
      <c r="J1454" t="str">
        <f t="shared" si="123"/>
        <v>8414_Industrie</v>
      </c>
      <c r="K1454" t="s">
        <v>129</v>
      </c>
      <c r="L1454" t="str">
        <f t="shared" si="121"/>
        <v>Industrie</v>
      </c>
      <c r="M1454" t="str">
        <f t="shared" si="122"/>
        <v>Industrie</v>
      </c>
      <c r="N1454" t="s">
        <v>263</v>
      </c>
      <c r="O1454">
        <v>610</v>
      </c>
      <c r="P1454">
        <v>12333</v>
      </c>
    </row>
    <row r="1455" spans="10:16" x14ac:dyDescent="0.35">
      <c r="J1455" t="str">
        <f t="shared" si="123"/>
        <v>8414_Construction</v>
      </c>
      <c r="K1455" t="s">
        <v>129</v>
      </c>
      <c r="L1455" t="str">
        <f t="shared" si="121"/>
        <v>Construction</v>
      </c>
      <c r="M1455" t="str">
        <f t="shared" si="122"/>
        <v>Construction</v>
      </c>
      <c r="N1455" t="s">
        <v>264</v>
      </c>
      <c r="O1455">
        <v>362</v>
      </c>
      <c r="P1455">
        <v>1620</v>
      </c>
    </row>
    <row r="1456" spans="10:16" x14ac:dyDescent="0.35">
      <c r="J1456" t="str">
        <f t="shared" si="123"/>
        <v>8414_Commerce</v>
      </c>
      <c r="K1456" t="s">
        <v>129</v>
      </c>
      <c r="L1456" t="str">
        <f t="shared" si="121"/>
        <v>Commerce</v>
      </c>
      <c r="M1456" t="str">
        <f t="shared" si="122"/>
        <v>Commerce</v>
      </c>
      <c r="N1456" t="s">
        <v>265</v>
      </c>
      <c r="O1456">
        <v>593</v>
      </c>
      <c r="P1456">
        <v>3784</v>
      </c>
    </row>
    <row r="1457" spans="10:16" x14ac:dyDescent="0.35">
      <c r="J1457" t="str">
        <f t="shared" si="123"/>
        <v>8414_Hôtellerie-restauration</v>
      </c>
      <c r="K1457" t="s">
        <v>129</v>
      </c>
      <c r="L1457" t="str">
        <f t="shared" si="121"/>
        <v>Hôtellerie-restauration</v>
      </c>
      <c r="M1457" t="str">
        <f t="shared" si="122"/>
        <v>Hôtellerie-restauration</v>
      </c>
      <c r="N1457" t="s">
        <v>266</v>
      </c>
      <c r="O1457">
        <v>350</v>
      </c>
      <c r="P1457">
        <v>1779</v>
      </c>
    </row>
    <row r="1458" spans="10:16" x14ac:dyDescent="0.35">
      <c r="J1458" t="str">
        <f t="shared" si="123"/>
        <v>8414_Autres services marchands hors intérim</v>
      </c>
      <c r="K1458" t="s">
        <v>129</v>
      </c>
      <c r="L1458" t="str">
        <f t="shared" si="121"/>
        <v>Autres services marchands hors intérim</v>
      </c>
      <c r="M1458" t="str">
        <f t="shared" si="122"/>
        <v>Autres services marchands hors intérim</v>
      </c>
      <c r="N1458" t="s">
        <v>267</v>
      </c>
      <c r="O1458">
        <v>818</v>
      </c>
      <c r="P1458">
        <v>4788</v>
      </c>
    </row>
    <row r="1459" spans="10:16" x14ac:dyDescent="0.35">
      <c r="J1459" t="str">
        <f t="shared" si="123"/>
        <v>8414_Intérim</v>
      </c>
      <c r="K1459" t="s">
        <v>129</v>
      </c>
      <c r="L1459" t="str">
        <f t="shared" si="121"/>
        <v>Intérim</v>
      </c>
      <c r="M1459" t="str">
        <f t="shared" si="122"/>
        <v>Intérim</v>
      </c>
      <c r="N1459" t="s">
        <v>268</v>
      </c>
      <c r="O1459">
        <v>52</v>
      </c>
      <c r="P1459">
        <v>2569</v>
      </c>
    </row>
    <row r="1460" spans="10:16" x14ac:dyDescent="0.35">
      <c r="J1460" t="str">
        <f t="shared" si="123"/>
        <v>8414_Services non marchands</v>
      </c>
      <c r="K1460" t="s">
        <v>129</v>
      </c>
      <c r="L1460" t="str">
        <f t="shared" si="121"/>
        <v>Services non marchands</v>
      </c>
      <c r="M1460" t="str">
        <f t="shared" si="122"/>
        <v>Services non marchands</v>
      </c>
      <c r="N1460" t="s">
        <v>269</v>
      </c>
      <c r="O1460">
        <v>186</v>
      </c>
      <c r="P1460">
        <v>2242</v>
      </c>
    </row>
    <row r="1461" spans="10:16" x14ac:dyDescent="0.35">
      <c r="J1461" t="str">
        <f t="shared" si="123"/>
        <v>8415_Industrie</v>
      </c>
      <c r="K1461" t="s">
        <v>131</v>
      </c>
      <c r="L1461" t="str">
        <f t="shared" si="121"/>
        <v>Industrie</v>
      </c>
      <c r="M1461" t="str">
        <f t="shared" si="122"/>
        <v>Industrie</v>
      </c>
      <c r="N1461" t="s">
        <v>263</v>
      </c>
      <c r="O1461">
        <v>228</v>
      </c>
      <c r="P1461">
        <v>4118</v>
      </c>
    </row>
    <row r="1462" spans="10:16" x14ac:dyDescent="0.35">
      <c r="J1462" t="str">
        <f t="shared" si="123"/>
        <v>8415_Construction</v>
      </c>
      <c r="K1462" t="s">
        <v>131</v>
      </c>
      <c r="L1462" t="str">
        <f t="shared" si="121"/>
        <v>Construction</v>
      </c>
      <c r="M1462" t="str">
        <f t="shared" si="122"/>
        <v>Construction</v>
      </c>
      <c r="N1462" t="s">
        <v>264</v>
      </c>
      <c r="O1462">
        <v>519</v>
      </c>
      <c r="P1462">
        <v>2720</v>
      </c>
    </row>
    <row r="1463" spans="10:16" x14ac:dyDescent="0.35">
      <c r="J1463" t="str">
        <f t="shared" si="123"/>
        <v>8415_Commerce</v>
      </c>
      <c r="K1463" t="s">
        <v>131</v>
      </c>
      <c r="L1463" t="str">
        <f t="shared" si="121"/>
        <v>Commerce</v>
      </c>
      <c r="M1463" t="str">
        <f t="shared" si="122"/>
        <v>Commerce</v>
      </c>
      <c r="N1463" t="s">
        <v>265</v>
      </c>
      <c r="O1463">
        <v>875</v>
      </c>
      <c r="P1463">
        <v>5413</v>
      </c>
    </row>
    <row r="1464" spans="10:16" x14ac:dyDescent="0.35">
      <c r="J1464" t="str">
        <f t="shared" si="123"/>
        <v>8415_Hôtellerie-restauration</v>
      </c>
      <c r="K1464" t="s">
        <v>131</v>
      </c>
      <c r="L1464" t="str">
        <f t="shared" ref="L1464:L1527" si="124">M1464</f>
        <v>Hôtellerie-restauration</v>
      </c>
      <c r="M1464" t="str">
        <f t="shared" si="122"/>
        <v>Hôtellerie-restauration</v>
      </c>
      <c r="N1464" t="s">
        <v>266</v>
      </c>
      <c r="O1464">
        <v>730</v>
      </c>
      <c r="P1464">
        <v>4682</v>
      </c>
    </row>
    <row r="1465" spans="10:16" x14ac:dyDescent="0.35">
      <c r="J1465" t="str">
        <f t="shared" si="123"/>
        <v>8415_Autres services marchands hors intérim</v>
      </c>
      <c r="K1465" t="s">
        <v>131</v>
      </c>
      <c r="L1465" t="str">
        <f t="shared" si="124"/>
        <v>Autres services marchands hors intérim</v>
      </c>
      <c r="M1465" t="str">
        <f t="shared" ref="M1465:M1528" si="125">RIGHT(N1465,LEN(N1465)-4)</f>
        <v>Autres services marchands hors intérim</v>
      </c>
      <c r="N1465" t="s">
        <v>267</v>
      </c>
      <c r="O1465">
        <v>1225</v>
      </c>
      <c r="P1465">
        <v>6149</v>
      </c>
    </row>
    <row r="1466" spans="10:16" x14ac:dyDescent="0.35">
      <c r="J1466" t="str">
        <f t="shared" si="123"/>
        <v>8415_Intérim</v>
      </c>
      <c r="K1466" t="s">
        <v>131</v>
      </c>
      <c r="L1466" t="str">
        <f t="shared" si="124"/>
        <v>Intérim</v>
      </c>
      <c r="M1466" t="str">
        <f t="shared" si="125"/>
        <v>Intérim</v>
      </c>
      <c r="N1466" t="s">
        <v>268</v>
      </c>
      <c r="O1466">
        <v>18</v>
      </c>
      <c r="P1466">
        <v>829</v>
      </c>
    </row>
    <row r="1467" spans="10:16" x14ac:dyDescent="0.35">
      <c r="J1467" t="str">
        <f t="shared" si="123"/>
        <v>8415_Services non marchands</v>
      </c>
      <c r="K1467" t="s">
        <v>131</v>
      </c>
      <c r="L1467" t="str">
        <f t="shared" si="124"/>
        <v>Services non marchands</v>
      </c>
      <c r="M1467" t="str">
        <f t="shared" si="125"/>
        <v>Services non marchands</v>
      </c>
      <c r="N1467" t="s">
        <v>269</v>
      </c>
      <c r="O1467">
        <v>270</v>
      </c>
      <c r="P1467">
        <v>2893</v>
      </c>
    </row>
    <row r="1468" spans="10:16" x14ac:dyDescent="0.35">
      <c r="J1468" t="str">
        <f t="shared" si="123"/>
        <v>8416_Industrie</v>
      </c>
      <c r="K1468" t="s">
        <v>133</v>
      </c>
      <c r="L1468" t="str">
        <f t="shared" si="124"/>
        <v>Industrie</v>
      </c>
      <c r="M1468" t="str">
        <f t="shared" si="125"/>
        <v>Industrie</v>
      </c>
      <c r="N1468" t="s">
        <v>263</v>
      </c>
      <c r="O1468">
        <v>578</v>
      </c>
      <c r="P1468">
        <v>9280</v>
      </c>
    </row>
    <row r="1469" spans="10:16" x14ac:dyDescent="0.35">
      <c r="J1469" t="str">
        <f t="shared" si="123"/>
        <v>8416_Construction</v>
      </c>
      <c r="K1469" t="s">
        <v>133</v>
      </c>
      <c r="L1469" t="str">
        <f t="shared" si="124"/>
        <v>Construction</v>
      </c>
      <c r="M1469" t="str">
        <f t="shared" si="125"/>
        <v>Construction</v>
      </c>
      <c r="N1469" t="s">
        <v>264</v>
      </c>
      <c r="O1469">
        <v>942</v>
      </c>
      <c r="P1469">
        <v>4981</v>
      </c>
    </row>
    <row r="1470" spans="10:16" x14ac:dyDescent="0.35">
      <c r="J1470" t="str">
        <f t="shared" si="123"/>
        <v>8416_Commerce</v>
      </c>
      <c r="K1470" t="s">
        <v>133</v>
      </c>
      <c r="L1470" t="str">
        <f t="shared" si="124"/>
        <v>Commerce</v>
      </c>
      <c r="M1470" t="str">
        <f t="shared" si="125"/>
        <v>Commerce</v>
      </c>
      <c r="N1470" t="s">
        <v>265</v>
      </c>
      <c r="O1470">
        <v>1818</v>
      </c>
      <c r="P1470">
        <v>14440</v>
      </c>
    </row>
    <row r="1471" spans="10:16" x14ac:dyDescent="0.35">
      <c r="J1471" t="str">
        <f t="shared" si="123"/>
        <v>8416_Hôtellerie-restauration</v>
      </c>
      <c r="K1471" t="s">
        <v>133</v>
      </c>
      <c r="L1471" t="str">
        <f t="shared" si="124"/>
        <v>Hôtellerie-restauration</v>
      </c>
      <c r="M1471" t="str">
        <f t="shared" si="125"/>
        <v>Hôtellerie-restauration</v>
      </c>
      <c r="N1471" t="s">
        <v>266</v>
      </c>
      <c r="O1471">
        <v>807</v>
      </c>
      <c r="P1471">
        <v>4490</v>
      </c>
    </row>
    <row r="1472" spans="10:16" x14ac:dyDescent="0.35">
      <c r="J1472" t="str">
        <f t="shared" si="123"/>
        <v>8416_Autres services marchands hors intérim</v>
      </c>
      <c r="K1472" t="s">
        <v>133</v>
      </c>
      <c r="L1472" t="str">
        <f t="shared" si="124"/>
        <v>Autres services marchands hors intérim</v>
      </c>
      <c r="M1472" t="str">
        <f t="shared" si="125"/>
        <v>Autres services marchands hors intérim</v>
      </c>
      <c r="N1472" t="s">
        <v>267</v>
      </c>
      <c r="O1472">
        <v>2624</v>
      </c>
      <c r="P1472">
        <v>14791</v>
      </c>
    </row>
    <row r="1473" spans="10:16" x14ac:dyDescent="0.35">
      <c r="J1473" t="str">
        <f t="shared" si="123"/>
        <v>8416_Intérim</v>
      </c>
      <c r="K1473" t="s">
        <v>133</v>
      </c>
      <c r="L1473" t="str">
        <f t="shared" si="124"/>
        <v>Intérim</v>
      </c>
      <c r="M1473" t="str">
        <f t="shared" si="125"/>
        <v>Intérim</v>
      </c>
      <c r="N1473" t="s">
        <v>268</v>
      </c>
      <c r="O1473">
        <v>45</v>
      </c>
      <c r="P1473">
        <v>2150</v>
      </c>
    </row>
    <row r="1474" spans="10:16" x14ac:dyDescent="0.35">
      <c r="J1474" t="str">
        <f t="shared" si="123"/>
        <v>8416_Services non marchands</v>
      </c>
      <c r="K1474" t="s">
        <v>133</v>
      </c>
      <c r="L1474" t="str">
        <f t="shared" si="124"/>
        <v>Services non marchands</v>
      </c>
      <c r="M1474" t="str">
        <f t="shared" si="125"/>
        <v>Services non marchands</v>
      </c>
      <c r="N1474" t="s">
        <v>269</v>
      </c>
      <c r="O1474">
        <v>615</v>
      </c>
      <c r="P1474">
        <v>6754</v>
      </c>
    </row>
    <row r="1475" spans="10:16" x14ac:dyDescent="0.35">
      <c r="J1475" t="str">
        <f t="shared" ref="J1475:J1538" si="126">K1475&amp;"_"&amp;L1475</f>
        <v>8417_Industrie</v>
      </c>
      <c r="K1475" t="s">
        <v>135</v>
      </c>
      <c r="L1475" t="str">
        <f t="shared" si="124"/>
        <v>Industrie</v>
      </c>
      <c r="M1475" t="str">
        <f t="shared" si="125"/>
        <v>Industrie</v>
      </c>
      <c r="N1475" t="s">
        <v>263</v>
      </c>
      <c r="O1475">
        <v>403</v>
      </c>
      <c r="P1475">
        <v>7224</v>
      </c>
    </row>
    <row r="1476" spans="10:16" x14ac:dyDescent="0.35">
      <c r="J1476" t="str">
        <f t="shared" si="126"/>
        <v>8417_Construction</v>
      </c>
      <c r="K1476" t="s">
        <v>135</v>
      </c>
      <c r="L1476" t="str">
        <f t="shared" si="124"/>
        <v>Construction</v>
      </c>
      <c r="M1476" t="str">
        <f t="shared" si="125"/>
        <v>Construction</v>
      </c>
      <c r="N1476" t="s">
        <v>264</v>
      </c>
      <c r="O1476">
        <v>336</v>
      </c>
      <c r="P1476">
        <v>1302</v>
      </c>
    </row>
    <row r="1477" spans="10:16" x14ac:dyDescent="0.35">
      <c r="J1477" t="str">
        <f t="shared" si="126"/>
        <v>8417_Commerce</v>
      </c>
      <c r="K1477" t="s">
        <v>135</v>
      </c>
      <c r="L1477" t="str">
        <f t="shared" si="124"/>
        <v>Commerce</v>
      </c>
      <c r="M1477" t="str">
        <f t="shared" si="125"/>
        <v>Commerce</v>
      </c>
      <c r="N1477" t="s">
        <v>265</v>
      </c>
      <c r="O1477">
        <v>493</v>
      </c>
      <c r="P1477">
        <v>2531</v>
      </c>
    </row>
    <row r="1478" spans="10:16" x14ac:dyDescent="0.35">
      <c r="J1478" t="str">
        <f t="shared" si="126"/>
        <v>8417_Hôtellerie-restauration</v>
      </c>
      <c r="K1478" t="s">
        <v>135</v>
      </c>
      <c r="L1478" t="str">
        <f t="shared" si="124"/>
        <v>Hôtellerie-restauration</v>
      </c>
      <c r="M1478" t="str">
        <f t="shared" si="125"/>
        <v>Hôtellerie-restauration</v>
      </c>
      <c r="N1478" t="s">
        <v>266</v>
      </c>
      <c r="O1478">
        <v>163</v>
      </c>
      <c r="P1478">
        <v>601</v>
      </c>
    </row>
    <row r="1479" spans="10:16" x14ac:dyDescent="0.35">
      <c r="J1479" t="str">
        <f t="shared" si="126"/>
        <v>8417_Autres services marchands hors intérim</v>
      </c>
      <c r="K1479" t="s">
        <v>135</v>
      </c>
      <c r="L1479" t="str">
        <f t="shared" si="124"/>
        <v>Autres services marchands hors intérim</v>
      </c>
      <c r="M1479" t="str">
        <f t="shared" si="125"/>
        <v>Autres services marchands hors intérim</v>
      </c>
      <c r="N1479" t="s">
        <v>267</v>
      </c>
      <c r="O1479">
        <v>588</v>
      </c>
      <c r="P1479">
        <v>2843</v>
      </c>
    </row>
    <row r="1480" spans="10:16" x14ac:dyDescent="0.35">
      <c r="J1480" t="str">
        <f t="shared" si="126"/>
        <v>8417_Intérim</v>
      </c>
      <c r="K1480" t="s">
        <v>135</v>
      </c>
      <c r="L1480" t="str">
        <f t="shared" si="124"/>
        <v>Intérim</v>
      </c>
      <c r="M1480" t="str">
        <f t="shared" si="125"/>
        <v>Intérim</v>
      </c>
      <c r="N1480" t="s">
        <v>268</v>
      </c>
      <c r="O1480">
        <v>18</v>
      </c>
      <c r="P1480">
        <v>774</v>
      </c>
    </row>
    <row r="1481" spans="10:16" x14ac:dyDescent="0.35">
      <c r="J1481" t="str">
        <f t="shared" si="126"/>
        <v>8417_Services non marchands</v>
      </c>
      <c r="K1481" t="s">
        <v>135</v>
      </c>
      <c r="L1481" t="str">
        <f t="shared" si="124"/>
        <v>Services non marchands</v>
      </c>
      <c r="M1481" t="str">
        <f t="shared" si="125"/>
        <v>Services non marchands</v>
      </c>
      <c r="N1481" t="s">
        <v>269</v>
      </c>
      <c r="O1481">
        <v>188</v>
      </c>
      <c r="P1481">
        <v>1792</v>
      </c>
    </row>
    <row r="1482" spans="10:16" x14ac:dyDescent="0.35">
      <c r="J1482" t="str">
        <f t="shared" si="126"/>
        <v>8418_Industrie</v>
      </c>
      <c r="K1482" t="s">
        <v>137</v>
      </c>
      <c r="L1482" t="str">
        <f t="shared" si="124"/>
        <v>Industrie</v>
      </c>
      <c r="M1482" t="str">
        <f t="shared" si="125"/>
        <v>Industrie</v>
      </c>
      <c r="N1482" t="s">
        <v>263</v>
      </c>
      <c r="O1482">
        <v>158</v>
      </c>
      <c r="P1482">
        <v>1969</v>
      </c>
    </row>
    <row r="1483" spans="10:16" x14ac:dyDescent="0.35">
      <c r="J1483" t="str">
        <f t="shared" si="126"/>
        <v>8418_Construction</v>
      </c>
      <c r="K1483" t="s">
        <v>137</v>
      </c>
      <c r="L1483" t="str">
        <f t="shared" si="124"/>
        <v>Construction</v>
      </c>
      <c r="M1483" t="str">
        <f t="shared" si="125"/>
        <v>Construction</v>
      </c>
      <c r="N1483" t="s">
        <v>264</v>
      </c>
      <c r="O1483">
        <v>391</v>
      </c>
      <c r="P1483">
        <v>2130</v>
      </c>
    </row>
    <row r="1484" spans="10:16" x14ac:dyDescent="0.35">
      <c r="J1484" t="str">
        <f t="shared" si="126"/>
        <v>8418_Commerce</v>
      </c>
      <c r="K1484" t="s">
        <v>137</v>
      </c>
      <c r="L1484" t="str">
        <f t="shared" si="124"/>
        <v>Commerce</v>
      </c>
      <c r="M1484" t="str">
        <f t="shared" si="125"/>
        <v>Commerce</v>
      </c>
      <c r="N1484" t="s">
        <v>265</v>
      </c>
      <c r="O1484">
        <v>743</v>
      </c>
      <c r="P1484">
        <v>4189</v>
      </c>
    </row>
    <row r="1485" spans="10:16" x14ac:dyDescent="0.35">
      <c r="J1485" t="str">
        <f t="shared" si="126"/>
        <v>8418_Hôtellerie-restauration</v>
      </c>
      <c r="K1485" t="s">
        <v>137</v>
      </c>
      <c r="L1485" t="str">
        <f t="shared" si="124"/>
        <v>Hôtellerie-restauration</v>
      </c>
      <c r="M1485" t="str">
        <f t="shared" si="125"/>
        <v>Hôtellerie-restauration</v>
      </c>
      <c r="N1485" t="s">
        <v>266</v>
      </c>
      <c r="O1485">
        <v>682</v>
      </c>
      <c r="P1485">
        <v>4686</v>
      </c>
    </row>
    <row r="1486" spans="10:16" x14ac:dyDescent="0.35">
      <c r="J1486" t="str">
        <f t="shared" si="126"/>
        <v>8418_Autres services marchands hors intérim</v>
      </c>
      <c r="K1486" t="s">
        <v>137</v>
      </c>
      <c r="L1486" t="str">
        <f t="shared" si="124"/>
        <v>Autres services marchands hors intérim</v>
      </c>
      <c r="M1486" t="str">
        <f t="shared" si="125"/>
        <v>Autres services marchands hors intérim</v>
      </c>
      <c r="N1486" t="s">
        <v>267</v>
      </c>
      <c r="O1486">
        <v>1101</v>
      </c>
      <c r="P1486">
        <v>5706</v>
      </c>
    </row>
    <row r="1487" spans="10:16" x14ac:dyDescent="0.35">
      <c r="J1487" t="str">
        <f t="shared" si="126"/>
        <v>8418_Intérim</v>
      </c>
      <c r="K1487" t="s">
        <v>137</v>
      </c>
      <c r="L1487" t="str">
        <f t="shared" si="124"/>
        <v>Intérim</v>
      </c>
      <c r="M1487" t="str">
        <f t="shared" si="125"/>
        <v>Intérim</v>
      </c>
      <c r="N1487" t="s">
        <v>268</v>
      </c>
      <c r="O1487">
        <v>8</v>
      </c>
      <c r="P1487">
        <v>473</v>
      </c>
    </row>
    <row r="1488" spans="10:16" x14ac:dyDescent="0.35">
      <c r="J1488" t="str">
        <f t="shared" si="126"/>
        <v>8418_Services non marchands</v>
      </c>
      <c r="K1488" t="s">
        <v>137</v>
      </c>
      <c r="L1488" t="str">
        <f t="shared" si="124"/>
        <v>Services non marchands</v>
      </c>
      <c r="M1488" t="str">
        <f t="shared" si="125"/>
        <v>Services non marchands</v>
      </c>
      <c r="N1488" t="s">
        <v>269</v>
      </c>
      <c r="O1488">
        <v>147</v>
      </c>
      <c r="P1488">
        <v>1596</v>
      </c>
    </row>
    <row r="1489" spans="10:16" x14ac:dyDescent="0.35">
      <c r="J1489" t="str">
        <f t="shared" si="126"/>
        <v>8419_Industrie</v>
      </c>
      <c r="K1489" t="s">
        <v>139</v>
      </c>
      <c r="L1489" t="str">
        <f t="shared" si="124"/>
        <v>Industrie</v>
      </c>
      <c r="M1489" t="str">
        <f t="shared" si="125"/>
        <v>Industrie</v>
      </c>
      <c r="N1489" t="s">
        <v>263</v>
      </c>
      <c r="O1489">
        <v>365</v>
      </c>
      <c r="P1489">
        <v>4979</v>
      </c>
    </row>
    <row r="1490" spans="10:16" x14ac:dyDescent="0.35">
      <c r="J1490" t="str">
        <f t="shared" si="126"/>
        <v>8419_Construction</v>
      </c>
      <c r="K1490" t="s">
        <v>139</v>
      </c>
      <c r="L1490" t="str">
        <f t="shared" si="124"/>
        <v>Construction</v>
      </c>
      <c r="M1490" t="str">
        <f t="shared" si="125"/>
        <v>Construction</v>
      </c>
      <c r="N1490" t="s">
        <v>264</v>
      </c>
      <c r="O1490">
        <v>450</v>
      </c>
      <c r="P1490">
        <v>2376</v>
      </c>
    </row>
    <row r="1491" spans="10:16" x14ac:dyDescent="0.35">
      <c r="J1491" t="str">
        <f t="shared" si="126"/>
        <v>8419_Commerce</v>
      </c>
      <c r="K1491" t="s">
        <v>139</v>
      </c>
      <c r="L1491" t="str">
        <f t="shared" si="124"/>
        <v>Commerce</v>
      </c>
      <c r="M1491" t="str">
        <f t="shared" si="125"/>
        <v>Commerce</v>
      </c>
      <c r="N1491" t="s">
        <v>265</v>
      </c>
      <c r="O1491">
        <v>771</v>
      </c>
      <c r="P1491">
        <v>4449</v>
      </c>
    </row>
    <row r="1492" spans="10:16" x14ac:dyDescent="0.35">
      <c r="J1492" t="str">
        <f t="shared" si="126"/>
        <v>8419_Hôtellerie-restauration</v>
      </c>
      <c r="K1492" t="s">
        <v>139</v>
      </c>
      <c r="L1492" t="str">
        <f t="shared" si="124"/>
        <v>Hôtellerie-restauration</v>
      </c>
      <c r="M1492" t="str">
        <f t="shared" si="125"/>
        <v>Hôtellerie-restauration</v>
      </c>
      <c r="N1492" t="s">
        <v>266</v>
      </c>
      <c r="O1492">
        <v>357</v>
      </c>
      <c r="P1492">
        <v>1144</v>
      </c>
    </row>
    <row r="1493" spans="10:16" x14ac:dyDescent="0.35">
      <c r="J1493" t="str">
        <f t="shared" si="126"/>
        <v>8419_Autres services marchands hors intérim</v>
      </c>
      <c r="K1493" t="s">
        <v>139</v>
      </c>
      <c r="L1493" t="str">
        <f t="shared" si="124"/>
        <v>Autres services marchands hors intérim</v>
      </c>
      <c r="M1493" t="str">
        <f t="shared" si="125"/>
        <v>Autres services marchands hors intérim</v>
      </c>
      <c r="N1493" t="s">
        <v>267</v>
      </c>
      <c r="O1493">
        <v>1006</v>
      </c>
      <c r="P1493">
        <v>5101</v>
      </c>
    </row>
    <row r="1494" spans="10:16" x14ac:dyDescent="0.35">
      <c r="J1494" t="str">
        <f t="shared" si="126"/>
        <v>8419_Intérim</v>
      </c>
      <c r="K1494" t="s">
        <v>139</v>
      </c>
      <c r="L1494" t="str">
        <f t="shared" si="124"/>
        <v>Intérim</v>
      </c>
      <c r="M1494" t="str">
        <f t="shared" si="125"/>
        <v>Intérim</v>
      </c>
      <c r="N1494" t="s">
        <v>268</v>
      </c>
      <c r="O1494">
        <v>16</v>
      </c>
      <c r="P1494">
        <v>612</v>
      </c>
    </row>
    <row r="1495" spans="10:16" x14ac:dyDescent="0.35">
      <c r="J1495" t="str">
        <f t="shared" si="126"/>
        <v>8419_Services non marchands</v>
      </c>
      <c r="K1495" t="s">
        <v>139</v>
      </c>
      <c r="L1495" t="str">
        <f t="shared" si="124"/>
        <v>Services non marchands</v>
      </c>
      <c r="M1495" t="str">
        <f t="shared" si="125"/>
        <v>Services non marchands</v>
      </c>
      <c r="N1495" t="s">
        <v>269</v>
      </c>
      <c r="O1495">
        <v>389</v>
      </c>
      <c r="P1495">
        <v>6249</v>
      </c>
    </row>
    <row r="1496" spans="10:16" x14ac:dyDescent="0.35">
      <c r="J1496" t="str">
        <f t="shared" si="126"/>
        <v>8420_Industrie</v>
      </c>
      <c r="K1496" t="s">
        <v>141</v>
      </c>
      <c r="L1496" t="str">
        <f t="shared" si="124"/>
        <v>Industrie</v>
      </c>
      <c r="M1496" t="str">
        <f t="shared" si="125"/>
        <v>Industrie</v>
      </c>
      <c r="N1496" t="s">
        <v>263</v>
      </c>
      <c r="O1496">
        <v>379</v>
      </c>
      <c r="P1496">
        <v>7291</v>
      </c>
    </row>
    <row r="1497" spans="10:16" x14ac:dyDescent="0.35">
      <c r="J1497" t="str">
        <f t="shared" si="126"/>
        <v>8420_Construction</v>
      </c>
      <c r="K1497" t="s">
        <v>141</v>
      </c>
      <c r="L1497" t="str">
        <f t="shared" si="124"/>
        <v>Construction</v>
      </c>
      <c r="M1497" t="str">
        <f t="shared" si="125"/>
        <v>Construction</v>
      </c>
      <c r="N1497" t="s">
        <v>264</v>
      </c>
      <c r="O1497">
        <v>336</v>
      </c>
      <c r="P1497">
        <v>1705</v>
      </c>
    </row>
    <row r="1498" spans="10:16" x14ac:dyDescent="0.35">
      <c r="J1498" t="str">
        <f t="shared" si="126"/>
        <v>8420_Commerce</v>
      </c>
      <c r="K1498" t="s">
        <v>141</v>
      </c>
      <c r="L1498" t="str">
        <f t="shared" si="124"/>
        <v>Commerce</v>
      </c>
      <c r="M1498" t="str">
        <f t="shared" si="125"/>
        <v>Commerce</v>
      </c>
      <c r="N1498" t="s">
        <v>265</v>
      </c>
      <c r="O1498">
        <v>509</v>
      </c>
      <c r="P1498">
        <v>2483</v>
      </c>
    </row>
    <row r="1499" spans="10:16" x14ac:dyDescent="0.35">
      <c r="J1499" t="str">
        <f t="shared" si="126"/>
        <v>8420_Hôtellerie-restauration</v>
      </c>
      <c r="K1499" t="s">
        <v>141</v>
      </c>
      <c r="L1499" t="str">
        <f t="shared" si="124"/>
        <v>Hôtellerie-restauration</v>
      </c>
      <c r="M1499" t="str">
        <f t="shared" si="125"/>
        <v>Hôtellerie-restauration</v>
      </c>
      <c r="N1499" t="s">
        <v>266</v>
      </c>
      <c r="O1499">
        <v>184</v>
      </c>
      <c r="P1499">
        <v>558</v>
      </c>
    </row>
    <row r="1500" spans="10:16" x14ac:dyDescent="0.35">
      <c r="J1500" t="str">
        <f t="shared" si="126"/>
        <v>8420_Autres services marchands hors intérim</v>
      </c>
      <c r="K1500" t="s">
        <v>141</v>
      </c>
      <c r="L1500" t="str">
        <f t="shared" si="124"/>
        <v>Autres services marchands hors intérim</v>
      </c>
      <c r="M1500" t="str">
        <f t="shared" si="125"/>
        <v>Autres services marchands hors intérim</v>
      </c>
      <c r="N1500" t="s">
        <v>267</v>
      </c>
      <c r="O1500">
        <v>615</v>
      </c>
      <c r="P1500">
        <v>2603</v>
      </c>
    </row>
    <row r="1501" spans="10:16" x14ac:dyDescent="0.35">
      <c r="J1501" t="str">
        <f t="shared" si="126"/>
        <v>8420_Intérim</v>
      </c>
      <c r="K1501" t="s">
        <v>141</v>
      </c>
      <c r="L1501" t="str">
        <f t="shared" si="124"/>
        <v>Intérim</v>
      </c>
      <c r="M1501" t="str">
        <f t="shared" si="125"/>
        <v>Intérim</v>
      </c>
      <c r="N1501" t="s">
        <v>268</v>
      </c>
      <c r="O1501">
        <v>24</v>
      </c>
      <c r="P1501">
        <v>1026</v>
      </c>
    </row>
    <row r="1502" spans="10:16" x14ac:dyDescent="0.35">
      <c r="J1502" t="str">
        <f t="shared" si="126"/>
        <v>8420_Services non marchands</v>
      </c>
      <c r="K1502" t="s">
        <v>141</v>
      </c>
      <c r="L1502" t="str">
        <f t="shared" si="124"/>
        <v>Services non marchands</v>
      </c>
      <c r="M1502" t="str">
        <f t="shared" si="125"/>
        <v>Services non marchands</v>
      </c>
      <c r="N1502" t="s">
        <v>269</v>
      </c>
      <c r="O1502">
        <v>247</v>
      </c>
      <c r="P1502">
        <v>2570</v>
      </c>
    </row>
    <row r="1503" spans="10:16" x14ac:dyDescent="0.35">
      <c r="J1503" t="str">
        <f t="shared" si="126"/>
        <v>8421_Industrie</v>
      </c>
      <c r="K1503" t="s">
        <v>143</v>
      </c>
      <c r="L1503" t="str">
        <f t="shared" si="124"/>
        <v>Industrie</v>
      </c>
      <c r="M1503" t="str">
        <f t="shared" si="125"/>
        <v>Industrie</v>
      </c>
      <c r="N1503" t="s">
        <v>263</v>
      </c>
      <c r="O1503">
        <v>4456</v>
      </c>
      <c r="P1503">
        <v>102737</v>
      </c>
    </row>
    <row r="1504" spans="10:16" x14ac:dyDescent="0.35">
      <c r="J1504" t="str">
        <f t="shared" si="126"/>
        <v>8421_Construction</v>
      </c>
      <c r="K1504" t="s">
        <v>143</v>
      </c>
      <c r="L1504" t="str">
        <f t="shared" si="124"/>
        <v>Construction</v>
      </c>
      <c r="M1504" t="str">
        <f t="shared" si="125"/>
        <v>Construction</v>
      </c>
      <c r="N1504" t="s">
        <v>264</v>
      </c>
      <c r="O1504">
        <v>5758</v>
      </c>
      <c r="P1504">
        <v>46887</v>
      </c>
    </row>
    <row r="1505" spans="10:16" x14ac:dyDescent="0.35">
      <c r="J1505" t="str">
        <f t="shared" si="126"/>
        <v>8421_Commerce</v>
      </c>
      <c r="K1505" t="s">
        <v>143</v>
      </c>
      <c r="L1505" t="str">
        <f t="shared" si="124"/>
        <v>Commerce</v>
      </c>
      <c r="M1505" t="str">
        <f t="shared" si="125"/>
        <v>Commerce</v>
      </c>
      <c r="N1505" t="s">
        <v>265</v>
      </c>
      <c r="O1505">
        <v>12270</v>
      </c>
      <c r="P1505">
        <v>102719</v>
      </c>
    </row>
    <row r="1506" spans="10:16" x14ac:dyDescent="0.35">
      <c r="J1506" t="str">
        <f t="shared" si="126"/>
        <v>8421_Hôtellerie-restauration</v>
      </c>
      <c r="K1506" t="s">
        <v>143</v>
      </c>
      <c r="L1506" t="str">
        <f t="shared" si="124"/>
        <v>Hôtellerie-restauration</v>
      </c>
      <c r="M1506" t="str">
        <f t="shared" si="125"/>
        <v>Hôtellerie-restauration</v>
      </c>
      <c r="N1506" t="s">
        <v>266</v>
      </c>
      <c r="O1506">
        <v>4785</v>
      </c>
      <c r="P1506">
        <v>32656</v>
      </c>
    </row>
    <row r="1507" spans="10:16" x14ac:dyDescent="0.35">
      <c r="J1507" t="str">
        <f t="shared" si="126"/>
        <v>8421_Autres services marchands hors intérim</v>
      </c>
      <c r="K1507" t="s">
        <v>143</v>
      </c>
      <c r="L1507" t="str">
        <f t="shared" si="124"/>
        <v>Autres services marchands hors intérim</v>
      </c>
      <c r="M1507" t="str">
        <f t="shared" si="125"/>
        <v>Autres services marchands hors intérim</v>
      </c>
      <c r="N1507" t="s">
        <v>267</v>
      </c>
      <c r="O1507">
        <v>26376</v>
      </c>
      <c r="P1507">
        <v>277107</v>
      </c>
    </row>
    <row r="1508" spans="10:16" x14ac:dyDescent="0.35">
      <c r="J1508" t="str">
        <f t="shared" si="126"/>
        <v>8421_Intérim</v>
      </c>
      <c r="K1508" t="s">
        <v>143</v>
      </c>
      <c r="L1508" t="str">
        <f t="shared" si="124"/>
        <v>Intérim</v>
      </c>
      <c r="M1508" t="str">
        <f t="shared" si="125"/>
        <v>Intérim</v>
      </c>
      <c r="N1508" t="s">
        <v>268</v>
      </c>
      <c r="O1508">
        <v>717</v>
      </c>
      <c r="P1508">
        <v>30713</v>
      </c>
    </row>
    <row r="1509" spans="10:16" x14ac:dyDescent="0.35">
      <c r="J1509" t="str">
        <f t="shared" si="126"/>
        <v>8421_Services non marchands</v>
      </c>
      <c r="K1509" t="s">
        <v>143</v>
      </c>
      <c r="L1509" t="str">
        <f t="shared" si="124"/>
        <v>Services non marchands</v>
      </c>
      <c r="M1509" t="str">
        <f t="shared" si="125"/>
        <v>Services non marchands</v>
      </c>
      <c r="N1509" t="s">
        <v>269</v>
      </c>
      <c r="O1509">
        <v>4761</v>
      </c>
      <c r="P1509">
        <v>82953</v>
      </c>
    </row>
    <row r="1510" spans="10:16" x14ac:dyDescent="0.35">
      <c r="J1510" t="str">
        <f t="shared" si="126"/>
        <v>8422_Industrie</v>
      </c>
      <c r="K1510" t="s">
        <v>147</v>
      </c>
      <c r="L1510" t="str">
        <f t="shared" si="124"/>
        <v>Industrie</v>
      </c>
      <c r="M1510" t="str">
        <f t="shared" si="125"/>
        <v>Industrie</v>
      </c>
      <c r="N1510" t="s">
        <v>263</v>
      </c>
      <c r="O1510">
        <v>266</v>
      </c>
      <c r="P1510">
        <v>5020</v>
      </c>
    </row>
    <row r="1511" spans="10:16" x14ac:dyDescent="0.35">
      <c r="J1511" t="str">
        <f t="shared" si="126"/>
        <v>8422_Construction</v>
      </c>
      <c r="K1511" t="s">
        <v>147</v>
      </c>
      <c r="L1511" t="str">
        <f t="shared" si="124"/>
        <v>Construction</v>
      </c>
      <c r="M1511" t="str">
        <f t="shared" si="125"/>
        <v>Construction</v>
      </c>
      <c r="N1511" t="s">
        <v>264</v>
      </c>
      <c r="O1511">
        <v>419</v>
      </c>
      <c r="P1511">
        <v>2478</v>
      </c>
    </row>
    <row r="1512" spans="10:16" x14ac:dyDescent="0.35">
      <c r="J1512" t="str">
        <f t="shared" si="126"/>
        <v>8422_Commerce</v>
      </c>
      <c r="K1512" t="s">
        <v>147</v>
      </c>
      <c r="L1512" t="str">
        <f t="shared" si="124"/>
        <v>Commerce</v>
      </c>
      <c r="M1512" t="str">
        <f t="shared" si="125"/>
        <v>Commerce</v>
      </c>
      <c r="N1512" t="s">
        <v>265</v>
      </c>
      <c r="O1512">
        <v>768</v>
      </c>
      <c r="P1512">
        <v>4807</v>
      </c>
    </row>
    <row r="1513" spans="10:16" x14ac:dyDescent="0.35">
      <c r="J1513" t="str">
        <f t="shared" si="126"/>
        <v>8422_Hôtellerie-restauration</v>
      </c>
      <c r="K1513" t="s">
        <v>147</v>
      </c>
      <c r="L1513" t="str">
        <f t="shared" si="124"/>
        <v>Hôtellerie-restauration</v>
      </c>
      <c r="M1513" t="str">
        <f t="shared" si="125"/>
        <v>Hôtellerie-restauration</v>
      </c>
      <c r="N1513" t="s">
        <v>266</v>
      </c>
      <c r="O1513">
        <v>286</v>
      </c>
      <c r="P1513">
        <v>1536</v>
      </c>
    </row>
    <row r="1514" spans="10:16" x14ac:dyDescent="0.35">
      <c r="J1514" t="str">
        <f t="shared" si="126"/>
        <v>8422_Autres services marchands hors intérim</v>
      </c>
      <c r="K1514" t="s">
        <v>147</v>
      </c>
      <c r="L1514" t="str">
        <f t="shared" si="124"/>
        <v>Autres services marchands hors intérim</v>
      </c>
      <c r="M1514" t="str">
        <f t="shared" si="125"/>
        <v>Autres services marchands hors intérim</v>
      </c>
      <c r="N1514" t="s">
        <v>267</v>
      </c>
      <c r="O1514">
        <v>1024</v>
      </c>
      <c r="P1514">
        <v>7623</v>
      </c>
    </row>
    <row r="1515" spans="10:16" x14ac:dyDescent="0.35">
      <c r="J1515" t="str">
        <f t="shared" si="126"/>
        <v>8422_Intérim</v>
      </c>
      <c r="K1515" t="s">
        <v>147</v>
      </c>
      <c r="L1515" t="str">
        <f t="shared" si="124"/>
        <v>Intérim</v>
      </c>
      <c r="M1515" t="str">
        <f t="shared" si="125"/>
        <v>Intérim</v>
      </c>
      <c r="N1515" t="s">
        <v>268</v>
      </c>
      <c r="O1515">
        <v>37</v>
      </c>
      <c r="P1515">
        <v>1043</v>
      </c>
    </row>
    <row r="1516" spans="10:16" x14ac:dyDescent="0.35">
      <c r="J1516" t="str">
        <f t="shared" si="126"/>
        <v>8422_Services non marchands</v>
      </c>
      <c r="K1516" t="s">
        <v>147</v>
      </c>
      <c r="L1516" t="str">
        <f t="shared" si="124"/>
        <v>Services non marchands</v>
      </c>
      <c r="M1516" t="str">
        <f t="shared" si="125"/>
        <v>Services non marchands</v>
      </c>
      <c r="N1516" t="s">
        <v>269</v>
      </c>
      <c r="O1516">
        <v>246</v>
      </c>
      <c r="P1516">
        <v>3139</v>
      </c>
    </row>
    <row r="1517" spans="10:16" x14ac:dyDescent="0.35">
      <c r="J1517" t="str">
        <f t="shared" si="126"/>
        <v>8423_Industrie</v>
      </c>
      <c r="K1517" t="s">
        <v>149</v>
      </c>
      <c r="L1517" t="str">
        <f t="shared" si="124"/>
        <v>Industrie</v>
      </c>
      <c r="M1517" t="str">
        <f t="shared" si="125"/>
        <v>Industrie</v>
      </c>
      <c r="N1517" t="s">
        <v>263</v>
      </c>
      <c r="O1517">
        <v>282</v>
      </c>
      <c r="P1517">
        <v>7511</v>
      </c>
    </row>
    <row r="1518" spans="10:16" x14ac:dyDescent="0.35">
      <c r="J1518" t="str">
        <f t="shared" si="126"/>
        <v>8423_Construction</v>
      </c>
      <c r="K1518" t="s">
        <v>149</v>
      </c>
      <c r="L1518" t="str">
        <f t="shared" si="124"/>
        <v>Construction</v>
      </c>
      <c r="M1518" t="str">
        <f t="shared" si="125"/>
        <v>Construction</v>
      </c>
      <c r="N1518" t="s">
        <v>264</v>
      </c>
      <c r="O1518">
        <v>305</v>
      </c>
      <c r="P1518">
        <v>1788</v>
      </c>
    </row>
    <row r="1519" spans="10:16" x14ac:dyDescent="0.35">
      <c r="J1519" t="str">
        <f t="shared" si="126"/>
        <v>8423_Commerce</v>
      </c>
      <c r="K1519" t="s">
        <v>149</v>
      </c>
      <c r="L1519" t="str">
        <f t="shared" si="124"/>
        <v>Commerce</v>
      </c>
      <c r="M1519" t="str">
        <f t="shared" si="125"/>
        <v>Commerce</v>
      </c>
      <c r="N1519" t="s">
        <v>265</v>
      </c>
      <c r="O1519">
        <v>678</v>
      </c>
      <c r="P1519">
        <v>4504</v>
      </c>
    </row>
    <row r="1520" spans="10:16" x14ac:dyDescent="0.35">
      <c r="J1520" t="str">
        <f t="shared" si="126"/>
        <v>8423_Hôtellerie-restauration</v>
      </c>
      <c r="K1520" t="s">
        <v>149</v>
      </c>
      <c r="L1520" t="str">
        <f t="shared" si="124"/>
        <v>Hôtellerie-restauration</v>
      </c>
      <c r="M1520" t="str">
        <f t="shared" si="125"/>
        <v>Hôtellerie-restauration</v>
      </c>
      <c r="N1520" t="s">
        <v>266</v>
      </c>
      <c r="O1520">
        <v>235</v>
      </c>
      <c r="P1520">
        <v>1142</v>
      </c>
    </row>
    <row r="1521" spans="10:16" x14ac:dyDescent="0.35">
      <c r="J1521" t="str">
        <f t="shared" si="126"/>
        <v>8423_Autres services marchands hors intérim</v>
      </c>
      <c r="K1521" t="s">
        <v>149</v>
      </c>
      <c r="L1521" t="str">
        <f t="shared" si="124"/>
        <v>Autres services marchands hors intérim</v>
      </c>
      <c r="M1521" t="str">
        <f t="shared" si="125"/>
        <v>Autres services marchands hors intérim</v>
      </c>
      <c r="N1521" t="s">
        <v>267</v>
      </c>
      <c r="O1521">
        <v>898</v>
      </c>
      <c r="P1521">
        <v>5288</v>
      </c>
    </row>
    <row r="1522" spans="10:16" x14ac:dyDescent="0.35">
      <c r="J1522" t="str">
        <f t="shared" si="126"/>
        <v>8423_Intérim</v>
      </c>
      <c r="K1522" t="s">
        <v>149</v>
      </c>
      <c r="L1522" t="str">
        <f t="shared" si="124"/>
        <v>Intérim</v>
      </c>
      <c r="M1522" t="str">
        <f t="shared" si="125"/>
        <v>Intérim</v>
      </c>
      <c r="N1522" t="s">
        <v>268</v>
      </c>
      <c r="O1522">
        <v>25</v>
      </c>
      <c r="P1522">
        <v>1146</v>
      </c>
    </row>
    <row r="1523" spans="10:16" x14ac:dyDescent="0.35">
      <c r="J1523" t="str">
        <f t="shared" si="126"/>
        <v>8423_Services non marchands</v>
      </c>
      <c r="K1523" t="s">
        <v>149</v>
      </c>
      <c r="L1523" t="str">
        <f t="shared" si="124"/>
        <v>Services non marchands</v>
      </c>
      <c r="M1523" t="str">
        <f t="shared" si="125"/>
        <v>Services non marchands</v>
      </c>
      <c r="N1523" t="s">
        <v>269</v>
      </c>
      <c r="O1523">
        <v>279</v>
      </c>
      <c r="P1523">
        <v>3561</v>
      </c>
    </row>
    <row r="1524" spans="10:16" x14ac:dyDescent="0.35">
      <c r="J1524" t="str">
        <f t="shared" si="126"/>
        <v>8424_Industrie</v>
      </c>
      <c r="K1524" t="s">
        <v>151</v>
      </c>
      <c r="L1524" t="str">
        <f t="shared" si="124"/>
        <v>Industrie</v>
      </c>
      <c r="M1524" t="str">
        <f t="shared" si="125"/>
        <v>Industrie</v>
      </c>
      <c r="N1524" t="s">
        <v>263</v>
      </c>
      <c r="O1524">
        <v>227</v>
      </c>
      <c r="P1524">
        <v>3547</v>
      </c>
    </row>
    <row r="1525" spans="10:16" x14ac:dyDescent="0.35">
      <c r="J1525" t="str">
        <f t="shared" si="126"/>
        <v>8424_Construction</v>
      </c>
      <c r="K1525" t="s">
        <v>151</v>
      </c>
      <c r="L1525" t="str">
        <f t="shared" si="124"/>
        <v>Construction</v>
      </c>
      <c r="M1525" t="str">
        <f t="shared" si="125"/>
        <v>Construction</v>
      </c>
      <c r="N1525" t="s">
        <v>264</v>
      </c>
      <c r="O1525">
        <v>296</v>
      </c>
      <c r="P1525">
        <v>1849</v>
      </c>
    </row>
    <row r="1526" spans="10:16" x14ac:dyDescent="0.35">
      <c r="J1526" t="str">
        <f t="shared" si="126"/>
        <v>8424_Commerce</v>
      </c>
      <c r="K1526" t="s">
        <v>151</v>
      </c>
      <c r="L1526" t="str">
        <f t="shared" si="124"/>
        <v>Commerce</v>
      </c>
      <c r="M1526" t="str">
        <f t="shared" si="125"/>
        <v>Commerce</v>
      </c>
      <c r="N1526" t="s">
        <v>265</v>
      </c>
      <c r="O1526">
        <v>527</v>
      </c>
      <c r="P1526">
        <v>3882</v>
      </c>
    </row>
    <row r="1527" spans="10:16" x14ac:dyDescent="0.35">
      <c r="J1527" t="str">
        <f t="shared" si="126"/>
        <v>8424_Hôtellerie-restauration</v>
      </c>
      <c r="K1527" t="s">
        <v>151</v>
      </c>
      <c r="L1527" t="str">
        <f t="shared" si="124"/>
        <v>Hôtellerie-restauration</v>
      </c>
      <c r="M1527" t="str">
        <f t="shared" si="125"/>
        <v>Hôtellerie-restauration</v>
      </c>
      <c r="N1527" t="s">
        <v>266</v>
      </c>
      <c r="O1527">
        <v>191</v>
      </c>
      <c r="P1527">
        <v>844</v>
      </c>
    </row>
    <row r="1528" spans="10:16" x14ac:dyDescent="0.35">
      <c r="J1528" t="str">
        <f t="shared" si="126"/>
        <v>8424_Autres services marchands hors intérim</v>
      </c>
      <c r="K1528" t="s">
        <v>151</v>
      </c>
      <c r="L1528" t="str">
        <f t="shared" ref="L1528:L1591" si="127">M1528</f>
        <v>Autres services marchands hors intérim</v>
      </c>
      <c r="M1528" t="str">
        <f t="shared" si="125"/>
        <v>Autres services marchands hors intérim</v>
      </c>
      <c r="N1528" t="s">
        <v>267</v>
      </c>
      <c r="O1528">
        <v>708</v>
      </c>
      <c r="P1528">
        <v>5197</v>
      </c>
    </row>
    <row r="1529" spans="10:16" x14ac:dyDescent="0.35">
      <c r="J1529" t="str">
        <f t="shared" si="126"/>
        <v>8424_Intérim</v>
      </c>
      <c r="K1529" t="s">
        <v>151</v>
      </c>
      <c r="L1529" t="str">
        <f t="shared" si="127"/>
        <v>Intérim</v>
      </c>
      <c r="M1529" t="str">
        <f t="shared" ref="M1529:M1592" si="128">RIGHT(N1529,LEN(N1529)-4)</f>
        <v>Intérim</v>
      </c>
      <c r="N1529" t="s">
        <v>268</v>
      </c>
      <c r="O1529">
        <v>23</v>
      </c>
      <c r="P1529">
        <v>774</v>
      </c>
    </row>
    <row r="1530" spans="10:16" x14ac:dyDescent="0.35">
      <c r="J1530" t="str">
        <f t="shared" si="126"/>
        <v>8424_Services non marchands</v>
      </c>
      <c r="K1530" t="s">
        <v>151</v>
      </c>
      <c r="L1530" t="str">
        <f t="shared" si="127"/>
        <v>Services non marchands</v>
      </c>
      <c r="M1530" t="str">
        <f t="shared" si="128"/>
        <v>Services non marchands</v>
      </c>
      <c r="N1530" t="s">
        <v>269</v>
      </c>
      <c r="O1530">
        <v>278</v>
      </c>
      <c r="P1530">
        <v>3603</v>
      </c>
    </row>
    <row r="1531" spans="10:16" x14ac:dyDescent="0.35">
      <c r="J1531" t="str">
        <f t="shared" si="126"/>
        <v>8425_Industrie</v>
      </c>
      <c r="K1531" t="s">
        <v>153</v>
      </c>
      <c r="L1531" t="str">
        <f t="shared" si="127"/>
        <v>Industrie</v>
      </c>
      <c r="M1531" t="str">
        <f t="shared" si="128"/>
        <v>Industrie</v>
      </c>
      <c r="N1531" t="s">
        <v>263</v>
      </c>
      <c r="O1531">
        <v>465</v>
      </c>
      <c r="P1531">
        <v>9110</v>
      </c>
    </row>
    <row r="1532" spans="10:16" x14ac:dyDescent="0.35">
      <c r="J1532" t="str">
        <f t="shared" si="126"/>
        <v>8425_Construction</v>
      </c>
      <c r="K1532" t="s">
        <v>153</v>
      </c>
      <c r="L1532" t="str">
        <f t="shared" si="127"/>
        <v>Construction</v>
      </c>
      <c r="M1532" t="str">
        <f t="shared" si="128"/>
        <v>Construction</v>
      </c>
      <c r="N1532" t="s">
        <v>264</v>
      </c>
      <c r="O1532">
        <v>179</v>
      </c>
      <c r="P1532">
        <v>958</v>
      </c>
    </row>
    <row r="1533" spans="10:16" x14ac:dyDescent="0.35">
      <c r="J1533" t="str">
        <f t="shared" si="126"/>
        <v>8425_Commerce</v>
      </c>
      <c r="K1533" t="s">
        <v>153</v>
      </c>
      <c r="L1533" t="str">
        <f t="shared" si="127"/>
        <v>Commerce</v>
      </c>
      <c r="M1533" t="str">
        <f t="shared" si="128"/>
        <v>Commerce</v>
      </c>
      <c r="N1533" t="s">
        <v>265</v>
      </c>
      <c r="O1533">
        <v>400</v>
      </c>
      <c r="P1533">
        <v>2525</v>
      </c>
    </row>
    <row r="1534" spans="10:16" x14ac:dyDescent="0.35">
      <c r="J1534" t="str">
        <f t="shared" si="126"/>
        <v>8425_Hôtellerie-restauration</v>
      </c>
      <c r="K1534" t="s">
        <v>153</v>
      </c>
      <c r="L1534" t="str">
        <f t="shared" si="127"/>
        <v>Hôtellerie-restauration</v>
      </c>
      <c r="M1534" t="str">
        <f t="shared" si="128"/>
        <v>Hôtellerie-restauration</v>
      </c>
      <c r="N1534" t="s">
        <v>266</v>
      </c>
      <c r="O1534">
        <v>104</v>
      </c>
      <c r="P1534">
        <v>443</v>
      </c>
    </row>
    <row r="1535" spans="10:16" x14ac:dyDescent="0.35">
      <c r="J1535" t="str">
        <f t="shared" si="126"/>
        <v>8425_Autres services marchands hors intérim</v>
      </c>
      <c r="K1535" t="s">
        <v>153</v>
      </c>
      <c r="L1535" t="str">
        <f t="shared" si="127"/>
        <v>Autres services marchands hors intérim</v>
      </c>
      <c r="M1535" t="str">
        <f t="shared" si="128"/>
        <v>Autres services marchands hors intérim</v>
      </c>
      <c r="N1535" t="s">
        <v>267</v>
      </c>
      <c r="O1535">
        <v>559</v>
      </c>
      <c r="P1535">
        <v>3790</v>
      </c>
    </row>
    <row r="1536" spans="10:16" x14ac:dyDescent="0.35">
      <c r="J1536" t="str">
        <f t="shared" si="126"/>
        <v>8425_Intérim</v>
      </c>
      <c r="K1536" t="s">
        <v>153</v>
      </c>
      <c r="L1536" t="str">
        <f t="shared" si="127"/>
        <v>Intérim</v>
      </c>
      <c r="M1536" t="str">
        <f t="shared" si="128"/>
        <v>Intérim</v>
      </c>
      <c r="N1536" t="s">
        <v>268</v>
      </c>
      <c r="O1536">
        <v>29</v>
      </c>
      <c r="P1536">
        <v>1557</v>
      </c>
    </row>
    <row r="1537" spans="10:16" x14ac:dyDescent="0.35">
      <c r="J1537" t="str">
        <f t="shared" si="126"/>
        <v>8425_Services non marchands</v>
      </c>
      <c r="K1537" t="s">
        <v>153</v>
      </c>
      <c r="L1537" t="str">
        <f t="shared" si="127"/>
        <v>Services non marchands</v>
      </c>
      <c r="M1537" t="str">
        <f t="shared" si="128"/>
        <v>Services non marchands</v>
      </c>
      <c r="N1537" t="s">
        <v>269</v>
      </c>
      <c r="O1537">
        <v>96</v>
      </c>
      <c r="P1537">
        <v>1063</v>
      </c>
    </row>
    <row r="1538" spans="10:16" x14ac:dyDescent="0.35">
      <c r="J1538" t="str">
        <f t="shared" si="126"/>
        <v>8426_Industrie</v>
      </c>
      <c r="K1538" t="s">
        <v>155</v>
      </c>
      <c r="L1538" t="str">
        <f t="shared" si="127"/>
        <v>Industrie</v>
      </c>
      <c r="M1538" t="str">
        <f t="shared" si="128"/>
        <v>Industrie</v>
      </c>
      <c r="N1538" t="s">
        <v>263</v>
      </c>
      <c r="O1538">
        <v>476</v>
      </c>
      <c r="P1538">
        <v>8908</v>
      </c>
    </row>
    <row r="1539" spans="10:16" x14ac:dyDescent="0.35">
      <c r="J1539" t="str">
        <f t="shared" ref="J1539:J1602" si="129">K1539&amp;"_"&amp;L1539</f>
        <v>8426_Construction</v>
      </c>
      <c r="K1539" t="s">
        <v>155</v>
      </c>
      <c r="L1539" t="str">
        <f t="shared" si="127"/>
        <v>Construction</v>
      </c>
      <c r="M1539" t="str">
        <f t="shared" si="128"/>
        <v>Construction</v>
      </c>
      <c r="N1539" t="s">
        <v>264</v>
      </c>
      <c r="O1539">
        <v>382</v>
      </c>
      <c r="P1539">
        <v>2276</v>
      </c>
    </row>
    <row r="1540" spans="10:16" x14ac:dyDescent="0.35">
      <c r="J1540" t="str">
        <f t="shared" si="129"/>
        <v>8426_Commerce</v>
      </c>
      <c r="K1540" t="s">
        <v>155</v>
      </c>
      <c r="L1540" t="str">
        <f t="shared" si="127"/>
        <v>Commerce</v>
      </c>
      <c r="M1540" t="str">
        <f t="shared" si="128"/>
        <v>Commerce</v>
      </c>
      <c r="N1540" t="s">
        <v>265</v>
      </c>
      <c r="O1540">
        <v>924</v>
      </c>
      <c r="P1540">
        <v>5945</v>
      </c>
    </row>
    <row r="1541" spans="10:16" x14ac:dyDescent="0.35">
      <c r="J1541" t="str">
        <f t="shared" si="129"/>
        <v>8426_Hôtellerie-restauration</v>
      </c>
      <c r="K1541" t="s">
        <v>155</v>
      </c>
      <c r="L1541" t="str">
        <f t="shared" si="127"/>
        <v>Hôtellerie-restauration</v>
      </c>
      <c r="M1541" t="str">
        <f t="shared" si="128"/>
        <v>Hôtellerie-restauration</v>
      </c>
      <c r="N1541" t="s">
        <v>266</v>
      </c>
      <c r="O1541">
        <v>272</v>
      </c>
      <c r="P1541">
        <v>1379</v>
      </c>
    </row>
    <row r="1542" spans="10:16" x14ac:dyDescent="0.35">
      <c r="J1542" t="str">
        <f t="shared" si="129"/>
        <v>8426_Autres services marchands hors intérim</v>
      </c>
      <c r="K1542" t="s">
        <v>155</v>
      </c>
      <c r="L1542" t="str">
        <f t="shared" si="127"/>
        <v>Autres services marchands hors intérim</v>
      </c>
      <c r="M1542" t="str">
        <f t="shared" si="128"/>
        <v>Autres services marchands hors intérim</v>
      </c>
      <c r="N1542" t="s">
        <v>267</v>
      </c>
      <c r="O1542">
        <v>1156</v>
      </c>
      <c r="P1542">
        <v>7631</v>
      </c>
    </row>
    <row r="1543" spans="10:16" x14ac:dyDescent="0.35">
      <c r="J1543" t="str">
        <f t="shared" si="129"/>
        <v>8426_Intérim</v>
      </c>
      <c r="K1543" t="s">
        <v>155</v>
      </c>
      <c r="L1543" t="str">
        <f t="shared" si="127"/>
        <v>Intérim</v>
      </c>
      <c r="M1543" t="str">
        <f t="shared" si="128"/>
        <v>Intérim</v>
      </c>
      <c r="N1543" t="s">
        <v>268</v>
      </c>
      <c r="O1543">
        <v>27</v>
      </c>
      <c r="P1543">
        <v>1297</v>
      </c>
    </row>
    <row r="1544" spans="10:16" x14ac:dyDescent="0.35">
      <c r="J1544" t="str">
        <f t="shared" si="129"/>
        <v>8426_Services non marchands</v>
      </c>
      <c r="K1544" t="s">
        <v>155</v>
      </c>
      <c r="L1544" t="str">
        <f t="shared" si="127"/>
        <v>Services non marchands</v>
      </c>
      <c r="M1544" t="str">
        <f t="shared" si="128"/>
        <v>Services non marchands</v>
      </c>
      <c r="N1544" t="s">
        <v>269</v>
      </c>
      <c r="O1544">
        <v>374</v>
      </c>
      <c r="P1544">
        <v>4990</v>
      </c>
    </row>
    <row r="1545" spans="10:16" x14ac:dyDescent="0.35">
      <c r="J1545" t="str">
        <f t="shared" si="129"/>
        <v>8427_Industrie</v>
      </c>
      <c r="K1545" t="s">
        <v>157</v>
      </c>
      <c r="L1545" t="str">
        <f t="shared" si="127"/>
        <v>Industrie</v>
      </c>
      <c r="M1545" t="str">
        <f t="shared" si="128"/>
        <v>Industrie</v>
      </c>
      <c r="N1545" t="s">
        <v>263</v>
      </c>
      <c r="O1545">
        <v>331</v>
      </c>
      <c r="P1545">
        <v>6532</v>
      </c>
    </row>
    <row r="1546" spans="10:16" x14ac:dyDescent="0.35">
      <c r="J1546" t="str">
        <f t="shared" si="129"/>
        <v>8427_Construction</v>
      </c>
      <c r="K1546" t="s">
        <v>157</v>
      </c>
      <c r="L1546" t="str">
        <f t="shared" si="127"/>
        <v>Construction</v>
      </c>
      <c r="M1546" t="str">
        <f t="shared" si="128"/>
        <v>Construction</v>
      </c>
      <c r="N1546" t="s">
        <v>264</v>
      </c>
      <c r="O1546">
        <v>352</v>
      </c>
      <c r="P1546">
        <v>1847</v>
      </c>
    </row>
    <row r="1547" spans="10:16" x14ac:dyDescent="0.35">
      <c r="J1547" t="str">
        <f t="shared" si="129"/>
        <v>8427_Commerce</v>
      </c>
      <c r="K1547" t="s">
        <v>157</v>
      </c>
      <c r="L1547" t="str">
        <f t="shared" si="127"/>
        <v>Commerce</v>
      </c>
      <c r="M1547" t="str">
        <f t="shared" si="128"/>
        <v>Commerce</v>
      </c>
      <c r="N1547" t="s">
        <v>265</v>
      </c>
      <c r="O1547">
        <v>687</v>
      </c>
      <c r="P1547">
        <v>3955</v>
      </c>
    </row>
    <row r="1548" spans="10:16" x14ac:dyDescent="0.35">
      <c r="J1548" t="str">
        <f t="shared" si="129"/>
        <v>8427_Hôtellerie-restauration</v>
      </c>
      <c r="K1548" t="s">
        <v>157</v>
      </c>
      <c r="L1548" t="str">
        <f t="shared" si="127"/>
        <v>Hôtellerie-restauration</v>
      </c>
      <c r="M1548" t="str">
        <f t="shared" si="128"/>
        <v>Hôtellerie-restauration</v>
      </c>
      <c r="N1548" t="s">
        <v>266</v>
      </c>
      <c r="O1548">
        <v>207</v>
      </c>
      <c r="P1548">
        <v>816</v>
      </c>
    </row>
    <row r="1549" spans="10:16" x14ac:dyDescent="0.35">
      <c r="J1549" t="str">
        <f t="shared" si="129"/>
        <v>8427_Autres services marchands hors intérim</v>
      </c>
      <c r="K1549" t="s">
        <v>157</v>
      </c>
      <c r="L1549" t="str">
        <f t="shared" si="127"/>
        <v>Autres services marchands hors intérim</v>
      </c>
      <c r="M1549" t="str">
        <f t="shared" si="128"/>
        <v>Autres services marchands hors intérim</v>
      </c>
      <c r="N1549" t="s">
        <v>267</v>
      </c>
      <c r="O1549">
        <v>866</v>
      </c>
      <c r="P1549">
        <v>5272</v>
      </c>
    </row>
    <row r="1550" spans="10:16" x14ac:dyDescent="0.35">
      <c r="J1550" t="str">
        <f t="shared" si="129"/>
        <v>8427_Intérim</v>
      </c>
      <c r="K1550" t="s">
        <v>157</v>
      </c>
      <c r="L1550" t="str">
        <f t="shared" si="127"/>
        <v>Intérim</v>
      </c>
      <c r="M1550" t="str">
        <f t="shared" si="128"/>
        <v>Intérim</v>
      </c>
      <c r="N1550" t="s">
        <v>268</v>
      </c>
      <c r="O1550">
        <v>18</v>
      </c>
      <c r="P1550">
        <v>721</v>
      </c>
    </row>
    <row r="1551" spans="10:16" x14ac:dyDescent="0.35">
      <c r="J1551" t="str">
        <f t="shared" si="129"/>
        <v>8427_Services non marchands</v>
      </c>
      <c r="K1551" t="s">
        <v>157</v>
      </c>
      <c r="L1551" t="str">
        <f t="shared" si="127"/>
        <v>Services non marchands</v>
      </c>
      <c r="M1551" t="str">
        <f t="shared" si="128"/>
        <v>Services non marchands</v>
      </c>
      <c r="N1551" t="s">
        <v>269</v>
      </c>
      <c r="O1551">
        <v>234</v>
      </c>
      <c r="P1551">
        <v>3740</v>
      </c>
    </row>
    <row r="1552" spans="10:16" x14ac:dyDescent="0.35">
      <c r="J1552" t="str">
        <f t="shared" si="129"/>
        <v>8428_Industrie</v>
      </c>
      <c r="K1552" t="s">
        <v>159</v>
      </c>
      <c r="L1552" t="str">
        <f t="shared" si="127"/>
        <v>Industrie</v>
      </c>
      <c r="M1552" t="str">
        <f t="shared" si="128"/>
        <v>Industrie</v>
      </c>
      <c r="N1552" t="s">
        <v>263</v>
      </c>
      <c r="O1552">
        <v>1704</v>
      </c>
      <c r="P1552">
        <v>33433</v>
      </c>
    </row>
    <row r="1553" spans="10:16" x14ac:dyDescent="0.35">
      <c r="J1553" t="str">
        <f t="shared" si="129"/>
        <v>8428_Construction</v>
      </c>
      <c r="K1553" t="s">
        <v>159</v>
      </c>
      <c r="L1553" t="str">
        <f t="shared" si="127"/>
        <v>Construction</v>
      </c>
      <c r="M1553" t="str">
        <f t="shared" si="128"/>
        <v>Construction</v>
      </c>
      <c r="N1553" t="s">
        <v>264</v>
      </c>
      <c r="O1553">
        <v>1790</v>
      </c>
      <c r="P1553">
        <v>10758</v>
      </c>
    </row>
    <row r="1554" spans="10:16" x14ac:dyDescent="0.35">
      <c r="J1554" t="str">
        <f t="shared" si="129"/>
        <v>8428_Commerce</v>
      </c>
      <c r="K1554" t="s">
        <v>159</v>
      </c>
      <c r="L1554" t="str">
        <f t="shared" si="127"/>
        <v>Commerce</v>
      </c>
      <c r="M1554" t="str">
        <f t="shared" si="128"/>
        <v>Commerce</v>
      </c>
      <c r="N1554" t="s">
        <v>265</v>
      </c>
      <c r="O1554">
        <v>3049</v>
      </c>
      <c r="P1554">
        <v>21965</v>
      </c>
    </row>
    <row r="1555" spans="10:16" x14ac:dyDescent="0.35">
      <c r="J1555" t="str">
        <f t="shared" si="129"/>
        <v>8428_Hôtellerie-restauration</v>
      </c>
      <c r="K1555" t="s">
        <v>159</v>
      </c>
      <c r="L1555" t="str">
        <f t="shared" si="127"/>
        <v>Hôtellerie-restauration</v>
      </c>
      <c r="M1555" t="str">
        <f t="shared" si="128"/>
        <v>Hôtellerie-restauration</v>
      </c>
      <c r="N1555" t="s">
        <v>266</v>
      </c>
      <c r="O1555">
        <v>1049</v>
      </c>
      <c r="P1555">
        <v>4875</v>
      </c>
    </row>
    <row r="1556" spans="10:16" x14ac:dyDescent="0.35">
      <c r="J1556" t="str">
        <f t="shared" si="129"/>
        <v>8428_Autres services marchands hors intérim</v>
      </c>
      <c r="K1556" t="s">
        <v>159</v>
      </c>
      <c r="L1556" t="str">
        <f t="shared" si="127"/>
        <v>Autres services marchands hors intérim</v>
      </c>
      <c r="M1556" t="str">
        <f t="shared" si="128"/>
        <v>Autres services marchands hors intérim</v>
      </c>
      <c r="N1556" t="s">
        <v>267</v>
      </c>
      <c r="O1556">
        <v>5390</v>
      </c>
      <c r="P1556">
        <v>39693</v>
      </c>
    </row>
    <row r="1557" spans="10:16" x14ac:dyDescent="0.35">
      <c r="J1557" t="str">
        <f t="shared" si="129"/>
        <v>8428_Intérim</v>
      </c>
      <c r="K1557" t="s">
        <v>159</v>
      </c>
      <c r="L1557" t="str">
        <f t="shared" si="127"/>
        <v>Intérim</v>
      </c>
      <c r="M1557" t="str">
        <f t="shared" si="128"/>
        <v>Intérim</v>
      </c>
      <c r="N1557" t="s">
        <v>268</v>
      </c>
      <c r="O1557">
        <v>154</v>
      </c>
      <c r="P1557">
        <v>6571</v>
      </c>
    </row>
    <row r="1558" spans="10:16" x14ac:dyDescent="0.35">
      <c r="J1558" t="str">
        <f t="shared" si="129"/>
        <v>8428_Services non marchands</v>
      </c>
      <c r="K1558" t="s">
        <v>159</v>
      </c>
      <c r="L1558" t="str">
        <f t="shared" si="127"/>
        <v>Services non marchands</v>
      </c>
      <c r="M1558" t="str">
        <f t="shared" si="128"/>
        <v>Services non marchands</v>
      </c>
      <c r="N1558" t="s">
        <v>269</v>
      </c>
      <c r="O1558">
        <v>1392</v>
      </c>
      <c r="P1558">
        <v>22406</v>
      </c>
    </row>
    <row r="1559" spans="10:16" x14ac:dyDescent="0.35">
      <c r="J1559" t="str">
        <f t="shared" si="129"/>
        <v>8429_Industrie</v>
      </c>
      <c r="K1559" t="s">
        <v>161</v>
      </c>
      <c r="L1559" t="str">
        <f t="shared" si="127"/>
        <v>Industrie</v>
      </c>
      <c r="M1559" t="str">
        <f t="shared" si="128"/>
        <v>Industrie</v>
      </c>
      <c r="N1559" t="s">
        <v>263</v>
      </c>
      <c r="O1559">
        <v>98</v>
      </c>
      <c r="P1559">
        <v>910</v>
      </c>
    </row>
    <row r="1560" spans="10:16" x14ac:dyDescent="0.35">
      <c r="J1560" t="str">
        <f t="shared" si="129"/>
        <v>8429_Construction</v>
      </c>
      <c r="K1560" t="s">
        <v>161</v>
      </c>
      <c r="L1560" t="str">
        <f t="shared" si="127"/>
        <v>Construction</v>
      </c>
      <c r="M1560" t="str">
        <f t="shared" si="128"/>
        <v>Construction</v>
      </c>
      <c r="N1560" t="s">
        <v>264</v>
      </c>
      <c r="O1560">
        <v>150</v>
      </c>
      <c r="P1560">
        <v>837</v>
      </c>
    </row>
    <row r="1561" spans="10:16" x14ac:dyDescent="0.35">
      <c r="J1561" t="str">
        <f t="shared" si="129"/>
        <v>8429_Commerce</v>
      </c>
      <c r="K1561" t="s">
        <v>161</v>
      </c>
      <c r="L1561" t="str">
        <f t="shared" si="127"/>
        <v>Commerce</v>
      </c>
      <c r="M1561" t="str">
        <f t="shared" si="128"/>
        <v>Commerce</v>
      </c>
      <c r="N1561" t="s">
        <v>265</v>
      </c>
      <c r="O1561">
        <v>286</v>
      </c>
      <c r="P1561">
        <v>1441</v>
      </c>
    </row>
    <row r="1562" spans="10:16" x14ac:dyDescent="0.35">
      <c r="J1562" t="str">
        <f t="shared" si="129"/>
        <v>8429_Hôtellerie-restauration</v>
      </c>
      <c r="K1562" t="s">
        <v>161</v>
      </c>
      <c r="L1562" t="str">
        <f t="shared" si="127"/>
        <v>Hôtellerie-restauration</v>
      </c>
      <c r="M1562" t="str">
        <f t="shared" si="128"/>
        <v>Hôtellerie-restauration</v>
      </c>
      <c r="N1562" t="s">
        <v>266</v>
      </c>
      <c r="O1562">
        <v>136</v>
      </c>
      <c r="P1562">
        <v>389</v>
      </c>
    </row>
    <row r="1563" spans="10:16" x14ac:dyDescent="0.35">
      <c r="J1563" t="str">
        <f t="shared" si="129"/>
        <v>8429_Autres services marchands hors intérim</v>
      </c>
      <c r="K1563" t="s">
        <v>161</v>
      </c>
      <c r="L1563" t="str">
        <f t="shared" si="127"/>
        <v>Autres services marchands hors intérim</v>
      </c>
      <c r="M1563" t="str">
        <f t="shared" si="128"/>
        <v>Autres services marchands hors intérim</v>
      </c>
      <c r="N1563" t="s">
        <v>267</v>
      </c>
      <c r="O1563">
        <v>280</v>
      </c>
      <c r="P1563">
        <v>1283</v>
      </c>
    </row>
    <row r="1564" spans="10:16" x14ac:dyDescent="0.35">
      <c r="J1564" t="str">
        <f t="shared" si="129"/>
        <v>8429_Intérim</v>
      </c>
      <c r="K1564" t="s">
        <v>161</v>
      </c>
      <c r="L1564" t="str">
        <f t="shared" si="127"/>
        <v>Intérim</v>
      </c>
      <c r="M1564" t="str">
        <f t="shared" si="128"/>
        <v>Intérim</v>
      </c>
      <c r="N1564" t="s">
        <v>268</v>
      </c>
      <c r="O1564">
        <v>8</v>
      </c>
      <c r="P1564">
        <v>94</v>
      </c>
    </row>
    <row r="1565" spans="10:16" x14ac:dyDescent="0.35">
      <c r="J1565" t="str">
        <f t="shared" si="129"/>
        <v>8429_Services non marchands</v>
      </c>
      <c r="K1565" t="s">
        <v>161</v>
      </c>
      <c r="L1565" t="str">
        <f t="shared" si="127"/>
        <v>Services non marchands</v>
      </c>
      <c r="M1565" t="str">
        <f t="shared" si="128"/>
        <v>Services non marchands</v>
      </c>
      <c r="N1565" t="s">
        <v>269</v>
      </c>
      <c r="O1565">
        <v>68</v>
      </c>
      <c r="P1565">
        <v>874</v>
      </c>
    </row>
    <row r="1566" spans="10:16" x14ac:dyDescent="0.35">
      <c r="J1566" t="str">
        <f t="shared" si="129"/>
        <v>8430_Industrie</v>
      </c>
      <c r="K1566" t="s">
        <v>163</v>
      </c>
      <c r="L1566" t="str">
        <f t="shared" si="127"/>
        <v>Industrie</v>
      </c>
      <c r="M1566" t="str">
        <f t="shared" si="128"/>
        <v>Industrie</v>
      </c>
      <c r="N1566" t="s">
        <v>263</v>
      </c>
      <c r="O1566">
        <v>248</v>
      </c>
      <c r="P1566">
        <v>4702</v>
      </c>
    </row>
    <row r="1567" spans="10:16" x14ac:dyDescent="0.35">
      <c r="J1567" t="str">
        <f t="shared" si="129"/>
        <v>8430_Construction</v>
      </c>
      <c r="K1567" t="s">
        <v>163</v>
      </c>
      <c r="L1567" t="str">
        <f t="shared" si="127"/>
        <v>Construction</v>
      </c>
      <c r="M1567" t="str">
        <f t="shared" si="128"/>
        <v>Construction</v>
      </c>
      <c r="N1567" t="s">
        <v>264</v>
      </c>
      <c r="O1567">
        <v>230</v>
      </c>
      <c r="P1567">
        <v>1407</v>
      </c>
    </row>
    <row r="1568" spans="10:16" x14ac:dyDescent="0.35">
      <c r="J1568" t="str">
        <f t="shared" si="129"/>
        <v>8430_Commerce</v>
      </c>
      <c r="K1568" t="s">
        <v>163</v>
      </c>
      <c r="L1568" t="str">
        <f t="shared" si="127"/>
        <v>Commerce</v>
      </c>
      <c r="M1568" t="str">
        <f t="shared" si="128"/>
        <v>Commerce</v>
      </c>
      <c r="N1568" t="s">
        <v>265</v>
      </c>
      <c r="O1568">
        <v>311</v>
      </c>
      <c r="P1568">
        <v>1618</v>
      </c>
    </row>
    <row r="1569" spans="10:16" x14ac:dyDescent="0.35">
      <c r="J1569" t="str">
        <f t="shared" si="129"/>
        <v>8430_Hôtellerie-restauration</v>
      </c>
      <c r="K1569" t="s">
        <v>163</v>
      </c>
      <c r="L1569" t="str">
        <f t="shared" si="127"/>
        <v>Hôtellerie-restauration</v>
      </c>
      <c r="M1569" t="str">
        <f t="shared" si="128"/>
        <v>Hôtellerie-restauration</v>
      </c>
      <c r="N1569" t="s">
        <v>266</v>
      </c>
      <c r="O1569">
        <v>100</v>
      </c>
      <c r="P1569">
        <v>332</v>
      </c>
    </row>
    <row r="1570" spans="10:16" x14ac:dyDescent="0.35">
      <c r="J1570" t="str">
        <f t="shared" si="129"/>
        <v>8430_Autres services marchands hors intérim</v>
      </c>
      <c r="K1570" t="s">
        <v>163</v>
      </c>
      <c r="L1570" t="str">
        <f t="shared" si="127"/>
        <v>Autres services marchands hors intérim</v>
      </c>
      <c r="M1570" t="str">
        <f t="shared" si="128"/>
        <v>Autres services marchands hors intérim</v>
      </c>
      <c r="N1570" t="s">
        <v>267</v>
      </c>
      <c r="O1570">
        <v>417</v>
      </c>
      <c r="P1570">
        <v>2134</v>
      </c>
    </row>
    <row r="1571" spans="10:16" x14ac:dyDescent="0.35">
      <c r="J1571" t="str">
        <f t="shared" si="129"/>
        <v>8430_Intérim</v>
      </c>
      <c r="K1571" t="s">
        <v>163</v>
      </c>
      <c r="L1571" t="str">
        <f t="shared" si="127"/>
        <v>Intérim</v>
      </c>
      <c r="M1571" t="str">
        <f t="shared" si="128"/>
        <v>Intérim</v>
      </c>
      <c r="N1571" t="s">
        <v>268</v>
      </c>
      <c r="O1571">
        <v>11</v>
      </c>
      <c r="P1571">
        <v>351</v>
      </c>
    </row>
    <row r="1572" spans="10:16" x14ac:dyDescent="0.35">
      <c r="J1572" t="str">
        <f t="shared" si="129"/>
        <v>8430_Services non marchands</v>
      </c>
      <c r="K1572" t="s">
        <v>163</v>
      </c>
      <c r="L1572" t="str">
        <f t="shared" si="127"/>
        <v>Services non marchands</v>
      </c>
      <c r="M1572" t="str">
        <f t="shared" si="128"/>
        <v>Services non marchands</v>
      </c>
      <c r="N1572" t="s">
        <v>269</v>
      </c>
      <c r="O1572">
        <v>133</v>
      </c>
      <c r="P1572">
        <v>2037</v>
      </c>
    </row>
    <row r="1573" spans="10:16" x14ac:dyDescent="0.35">
      <c r="J1573" t="str">
        <f t="shared" si="129"/>
        <v>8431_Industrie</v>
      </c>
      <c r="K1573" t="s">
        <v>167</v>
      </c>
      <c r="L1573" t="str">
        <f t="shared" si="127"/>
        <v>Industrie</v>
      </c>
      <c r="M1573" t="str">
        <f t="shared" si="128"/>
        <v>Industrie</v>
      </c>
      <c r="N1573" t="s">
        <v>263</v>
      </c>
      <c r="O1573">
        <v>856</v>
      </c>
      <c r="P1573">
        <v>18496</v>
      </c>
    </row>
    <row r="1574" spans="10:16" x14ac:dyDescent="0.35">
      <c r="J1574" t="str">
        <f t="shared" si="129"/>
        <v>8431_Construction</v>
      </c>
      <c r="K1574" t="s">
        <v>167</v>
      </c>
      <c r="L1574" t="str">
        <f t="shared" si="127"/>
        <v>Construction</v>
      </c>
      <c r="M1574" t="str">
        <f t="shared" si="128"/>
        <v>Construction</v>
      </c>
      <c r="N1574" t="s">
        <v>264</v>
      </c>
      <c r="O1574">
        <v>1005</v>
      </c>
      <c r="P1574">
        <v>6199</v>
      </c>
    </row>
    <row r="1575" spans="10:16" x14ac:dyDescent="0.35">
      <c r="J1575" t="str">
        <f t="shared" si="129"/>
        <v>8431_Commerce</v>
      </c>
      <c r="K1575" t="s">
        <v>167</v>
      </c>
      <c r="L1575" t="str">
        <f t="shared" si="127"/>
        <v>Commerce</v>
      </c>
      <c r="M1575" t="str">
        <f t="shared" si="128"/>
        <v>Commerce</v>
      </c>
      <c r="N1575" t="s">
        <v>265</v>
      </c>
      <c r="O1575">
        <v>2056</v>
      </c>
      <c r="P1575">
        <v>14564</v>
      </c>
    </row>
    <row r="1576" spans="10:16" x14ac:dyDescent="0.35">
      <c r="J1576" t="str">
        <f t="shared" si="129"/>
        <v>8431_Hôtellerie-restauration</v>
      </c>
      <c r="K1576" t="s">
        <v>167</v>
      </c>
      <c r="L1576" t="str">
        <f t="shared" si="127"/>
        <v>Hôtellerie-restauration</v>
      </c>
      <c r="M1576" t="str">
        <f t="shared" si="128"/>
        <v>Hôtellerie-restauration</v>
      </c>
      <c r="N1576" t="s">
        <v>266</v>
      </c>
      <c r="O1576">
        <v>746</v>
      </c>
      <c r="P1576">
        <v>3718</v>
      </c>
    </row>
    <row r="1577" spans="10:16" x14ac:dyDescent="0.35">
      <c r="J1577" t="str">
        <f t="shared" si="129"/>
        <v>8431_Autres services marchands hors intérim</v>
      </c>
      <c r="K1577" t="s">
        <v>167</v>
      </c>
      <c r="L1577" t="str">
        <f t="shared" si="127"/>
        <v>Autres services marchands hors intérim</v>
      </c>
      <c r="M1577" t="str">
        <f t="shared" si="128"/>
        <v>Autres services marchands hors intérim</v>
      </c>
      <c r="N1577" t="s">
        <v>267</v>
      </c>
      <c r="O1577">
        <v>3269</v>
      </c>
      <c r="P1577">
        <v>24740</v>
      </c>
    </row>
    <row r="1578" spans="10:16" x14ac:dyDescent="0.35">
      <c r="J1578" t="str">
        <f t="shared" si="129"/>
        <v>8431_Intérim</v>
      </c>
      <c r="K1578" t="s">
        <v>167</v>
      </c>
      <c r="L1578" t="str">
        <f t="shared" si="127"/>
        <v>Intérim</v>
      </c>
      <c r="M1578" t="str">
        <f t="shared" si="128"/>
        <v>Intérim</v>
      </c>
      <c r="N1578" t="s">
        <v>268</v>
      </c>
      <c r="O1578">
        <v>75</v>
      </c>
      <c r="P1578">
        <v>3546</v>
      </c>
    </row>
    <row r="1579" spans="10:16" x14ac:dyDescent="0.35">
      <c r="J1579" t="str">
        <f t="shared" si="129"/>
        <v>8431_Services non marchands</v>
      </c>
      <c r="K1579" t="s">
        <v>167</v>
      </c>
      <c r="L1579" t="str">
        <f t="shared" si="127"/>
        <v>Services non marchands</v>
      </c>
      <c r="M1579" t="str">
        <f t="shared" si="128"/>
        <v>Services non marchands</v>
      </c>
      <c r="N1579" t="s">
        <v>269</v>
      </c>
      <c r="O1579">
        <v>845</v>
      </c>
      <c r="P1579">
        <v>11599</v>
      </c>
    </row>
    <row r="1580" spans="10:16" x14ac:dyDescent="0.35">
      <c r="J1580" t="str">
        <f t="shared" si="129"/>
        <v>8432_Industrie</v>
      </c>
      <c r="K1580" t="s">
        <v>171</v>
      </c>
      <c r="L1580" t="str">
        <f t="shared" si="127"/>
        <v>Industrie</v>
      </c>
      <c r="M1580" t="str">
        <f t="shared" si="128"/>
        <v>Industrie</v>
      </c>
      <c r="N1580" t="s">
        <v>263</v>
      </c>
      <c r="O1580">
        <v>368</v>
      </c>
      <c r="P1580">
        <v>7150</v>
      </c>
    </row>
    <row r="1581" spans="10:16" x14ac:dyDescent="0.35">
      <c r="J1581" t="str">
        <f t="shared" si="129"/>
        <v>8432_Construction</v>
      </c>
      <c r="K1581" t="s">
        <v>171</v>
      </c>
      <c r="L1581" t="str">
        <f t="shared" si="127"/>
        <v>Construction</v>
      </c>
      <c r="M1581" t="str">
        <f t="shared" si="128"/>
        <v>Construction</v>
      </c>
      <c r="N1581" t="s">
        <v>264</v>
      </c>
      <c r="O1581">
        <v>451</v>
      </c>
      <c r="P1581">
        <v>2411</v>
      </c>
    </row>
    <row r="1582" spans="10:16" x14ac:dyDescent="0.35">
      <c r="J1582" t="str">
        <f t="shared" si="129"/>
        <v>8432_Commerce</v>
      </c>
      <c r="K1582" t="s">
        <v>171</v>
      </c>
      <c r="L1582" t="str">
        <f t="shared" si="127"/>
        <v>Commerce</v>
      </c>
      <c r="M1582" t="str">
        <f t="shared" si="128"/>
        <v>Commerce</v>
      </c>
      <c r="N1582" t="s">
        <v>265</v>
      </c>
      <c r="O1582">
        <v>896</v>
      </c>
      <c r="P1582">
        <v>5593</v>
      </c>
    </row>
    <row r="1583" spans="10:16" x14ac:dyDescent="0.35">
      <c r="J1583" t="str">
        <f t="shared" si="129"/>
        <v>8432_Hôtellerie-restauration</v>
      </c>
      <c r="K1583" t="s">
        <v>171</v>
      </c>
      <c r="L1583" t="str">
        <f t="shared" si="127"/>
        <v>Hôtellerie-restauration</v>
      </c>
      <c r="M1583" t="str">
        <f t="shared" si="128"/>
        <v>Hôtellerie-restauration</v>
      </c>
      <c r="N1583" t="s">
        <v>266</v>
      </c>
      <c r="O1583">
        <v>352</v>
      </c>
      <c r="P1583">
        <v>1519</v>
      </c>
    </row>
    <row r="1584" spans="10:16" x14ac:dyDescent="0.35">
      <c r="J1584" t="str">
        <f t="shared" si="129"/>
        <v>8432_Autres services marchands hors intérim</v>
      </c>
      <c r="K1584" t="s">
        <v>171</v>
      </c>
      <c r="L1584" t="str">
        <f t="shared" si="127"/>
        <v>Autres services marchands hors intérim</v>
      </c>
      <c r="M1584" t="str">
        <f t="shared" si="128"/>
        <v>Autres services marchands hors intérim</v>
      </c>
      <c r="N1584" t="s">
        <v>267</v>
      </c>
      <c r="O1584">
        <v>1254</v>
      </c>
      <c r="P1584">
        <v>6706</v>
      </c>
    </row>
    <row r="1585" spans="10:16" x14ac:dyDescent="0.35">
      <c r="J1585" t="str">
        <f t="shared" si="129"/>
        <v>8432_Intérim</v>
      </c>
      <c r="K1585" t="s">
        <v>171</v>
      </c>
      <c r="L1585" t="str">
        <f t="shared" si="127"/>
        <v>Intérim</v>
      </c>
      <c r="M1585" t="str">
        <f t="shared" si="128"/>
        <v>Intérim</v>
      </c>
      <c r="N1585" t="s">
        <v>268</v>
      </c>
      <c r="O1585">
        <v>17</v>
      </c>
      <c r="P1585">
        <v>950</v>
      </c>
    </row>
    <row r="1586" spans="10:16" x14ac:dyDescent="0.35">
      <c r="J1586" t="str">
        <f t="shared" si="129"/>
        <v>8432_Services non marchands</v>
      </c>
      <c r="K1586" t="s">
        <v>171</v>
      </c>
      <c r="L1586" t="str">
        <f t="shared" si="127"/>
        <v>Services non marchands</v>
      </c>
      <c r="M1586" t="str">
        <f t="shared" si="128"/>
        <v>Services non marchands</v>
      </c>
      <c r="N1586" t="s">
        <v>269</v>
      </c>
      <c r="O1586">
        <v>361</v>
      </c>
      <c r="P1586">
        <v>3063</v>
      </c>
    </row>
    <row r="1587" spans="10:16" x14ac:dyDescent="0.35">
      <c r="J1587" t="str">
        <f t="shared" si="129"/>
        <v>8433_Industrie</v>
      </c>
      <c r="K1587" t="s">
        <v>173</v>
      </c>
      <c r="L1587" t="str">
        <f t="shared" si="127"/>
        <v>Industrie</v>
      </c>
      <c r="M1587" t="str">
        <f t="shared" si="128"/>
        <v>Industrie</v>
      </c>
      <c r="N1587" t="s">
        <v>263</v>
      </c>
      <c r="O1587">
        <v>757</v>
      </c>
      <c r="P1587">
        <v>17367</v>
      </c>
    </row>
    <row r="1588" spans="10:16" x14ac:dyDescent="0.35">
      <c r="J1588" t="str">
        <f t="shared" si="129"/>
        <v>8433_Construction</v>
      </c>
      <c r="K1588" t="s">
        <v>173</v>
      </c>
      <c r="L1588" t="str">
        <f t="shared" si="127"/>
        <v>Construction</v>
      </c>
      <c r="M1588" t="str">
        <f t="shared" si="128"/>
        <v>Construction</v>
      </c>
      <c r="N1588" t="s">
        <v>264</v>
      </c>
      <c r="O1588">
        <v>1137</v>
      </c>
      <c r="P1588">
        <v>5904</v>
      </c>
    </row>
    <row r="1589" spans="10:16" x14ac:dyDescent="0.35">
      <c r="J1589" t="str">
        <f t="shared" si="129"/>
        <v>8433_Commerce</v>
      </c>
      <c r="K1589" t="s">
        <v>173</v>
      </c>
      <c r="L1589" t="str">
        <f t="shared" si="127"/>
        <v>Commerce</v>
      </c>
      <c r="M1589" t="str">
        <f t="shared" si="128"/>
        <v>Commerce</v>
      </c>
      <c r="N1589" t="s">
        <v>265</v>
      </c>
      <c r="O1589">
        <v>1373</v>
      </c>
      <c r="P1589">
        <v>8401</v>
      </c>
    </row>
    <row r="1590" spans="10:16" x14ac:dyDescent="0.35">
      <c r="J1590" t="str">
        <f t="shared" si="129"/>
        <v>8433_Hôtellerie-restauration</v>
      </c>
      <c r="K1590" t="s">
        <v>173</v>
      </c>
      <c r="L1590" t="str">
        <f t="shared" si="127"/>
        <v>Hôtellerie-restauration</v>
      </c>
      <c r="M1590" t="str">
        <f t="shared" si="128"/>
        <v>Hôtellerie-restauration</v>
      </c>
      <c r="N1590" t="s">
        <v>266</v>
      </c>
      <c r="O1590">
        <v>509</v>
      </c>
      <c r="P1590">
        <v>2159</v>
      </c>
    </row>
    <row r="1591" spans="10:16" x14ac:dyDescent="0.35">
      <c r="J1591" t="str">
        <f t="shared" si="129"/>
        <v>8433_Autres services marchands hors intérim</v>
      </c>
      <c r="K1591" t="s">
        <v>173</v>
      </c>
      <c r="L1591" t="str">
        <f t="shared" si="127"/>
        <v>Autres services marchands hors intérim</v>
      </c>
      <c r="M1591" t="str">
        <f t="shared" si="128"/>
        <v>Autres services marchands hors intérim</v>
      </c>
      <c r="N1591" t="s">
        <v>267</v>
      </c>
      <c r="O1591">
        <v>1975</v>
      </c>
      <c r="P1591">
        <v>12471</v>
      </c>
    </row>
    <row r="1592" spans="10:16" x14ac:dyDescent="0.35">
      <c r="J1592" t="str">
        <f t="shared" si="129"/>
        <v>8433_Intérim</v>
      </c>
      <c r="K1592" t="s">
        <v>173</v>
      </c>
      <c r="L1592" t="str">
        <f t="shared" ref="L1592:L1607" si="130">M1592</f>
        <v>Intérim</v>
      </c>
      <c r="M1592" t="str">
        <f t="shared" si="128"/>
        <v>Intérim</v>
      </c>
      <c r="N1592" t="s">
        <v>268</v>
      </c>
      <c r="O1592">
        <v>68</v>
      </c>
      <c r="P1592">
        <v>2865</v>
      </c>
    </row>
    <row r="1593" spans="10:16" x14ac:dyDescent="0.35">
      <c r="J1593" t="str">
        <f t="shared" si="129"/>
        <v>8433_Services non marchands</v>
      </c>
      <c r="K1593" t="s">
        <v>173</v>
      </c>
      <c r="L1593" t="str">
        <f t="shared" si="130"/>
        <v>Services non marchands</v>
      </c>
      <c r="M1593" t="str">
        <f t="shared" ref="M1593:M1607" si="131">RIGHT(N1593,LEN(N1593)-4)</f>
        <v>Services non marchands</v>
      </c>
      <c r="N1593" t="s">
        <v>269</v>
      </c>
      <c r="O1593">
        <v>563</v>
      </c>
      <c r="P1593">
        <v>8107</v>
      </c>
    </row>
    <row r="1594" spans="10:16" x14ac:dyDescent="0.35">
      <c r="J1594" t="str">
        <f t="shared" si="129"/>
        <v>8434_Industrie</v>
      </c>
      <c r="K1594" t="s">
        <v>175</v>
      </c>
      <c r="L1594" t="str">
        <f t="shared" si="130"/>
        <v>Industrie</v>
      </c>
      <c r="M1594" t="str">
        <f t="shared" si="131"/>
        <v>Industrie</v>
      </c>
      <c r="N1594" t="s">
        <v>263</v>
      </c>
      <c r="O1594">
        <v>601</v>
      </c>
      <c r="P1594">
        <v>10791</v>
      </c>
    </row>
    <row r="1595" spans="10:16" x14ac:dyDescent="0.35">
      <c r="J1595" t="str">
        <f t="shared" si="129"/>
        <v>8434_Construction</v>
      </c>
      <c r="K1595" t="s">
        <v>175</v>
      </c>
      <c r="L1595" t="str">
        <f t="shared" si="130"/>
        <v>Construction</v>
      </c>
      <c r="M1595" t="str">
        <f t="shared" si="131"/>
        <v>Construction</v>
      </c>
      <c r="N1595" t="s">
        <v>264</v>
      </c>
      <c r="O1595">
        <v>762</v>
      </c>
      <c r="P1595">
        <v>3434</v>
      </c>
    </row>
    <row r="1596" spans="10:16" x14ac:dyDescent="0.35">
      <c r="J1596" t="str">
        <f t="shared" si="129"/>
        <v>8434_Commerce</v>
      </c>
      <c r="K1596" t="s">
        <v>175</v>
      </c>
      <c r="L1596" t="str">
        <f t="shared" si="130"/>
        <v>Commerce</v>
      </c>
      <c r="M1596" t="str">
        <f t="shared" si="131"/>
        <v>Commerce</v>
      </c>
      <c r="N1596" t="s">
        <v>265</v>
      </c>
      <c r="O1596">
        <v>1228</v>
      </c>
      <c r="P1596">
        <v>7903</v>
      </c>
    </row>
    <row r="1597" spans="10:16" x14ac:dyDescent="0.35">
      <c r="J1597" t="str">
        <f t="shared" si="129"/>
        <v>8434_Hôtellerie-restauration</v>
      </c>
      <c r="K1597" t="s">
        <v>175</v>
      </c>
      <c r="L1597" t="str">
        <f t="shared" si="130"/>
        <v>Hôtellerie-restauration</v>
      </c>
      <c r="M1597" t="str">
        <f t="shared" si="131"/>
        <v>Hôtellerie-restauration</v>
      </c>
      <c r="N1597" t="s">
        <v>266</v>
      </c>
      <c r="O1597">
        <v>407</v>
      </c>
      <c r="P1597">
        <v>1892</v>
      </c>
    </row>
    <row r="1598" spans="10:16" x14ac:dyDescent="0.35">
      <c r="J1598" t="str">
        <f t="shared" si="129"/>
        <v>8434_Autres services marchands hors intérim</v>
      </c>
      <c r="K1598" t="s">
        <v>175</v>
      </c>
      <c r="L1598" t="str">
        <f t="shared" si="130"/>
        <v>Autres services marchands hors intérim</v>
      </c>
      <c r="M1598" t="str">
        <f t="shared" si="131"/>
        <v>Autres services marchands hors intérim</v>
      </c>
      <c r="N1598" t="s">
        <v>267</v>
      </c>
      <c r="O1598">
        <v>1621</v>
      </c>
      <c r="P1598">
        <v>10900</v>
      </c>
    </row>
    <row r="1599" spans="10:16" x14ac:dyDescent="0.35">
      <c r="J1599" t="str">
        <f t="shared" si="129"/>
        <v>8434_Intérim</v>
      </c>
      <c r="K1599" t="s">
        <v>175</v>
      </c>
      <c r="L1599" t="str">
        <f t="shared" si="130"/>
        <v>Intérim</v>
      </c>
      <c r="M1599" t="str">
        <f t="shared" si="131"/>
        <v>Intérim</v>
      </c>
      <c r="N1599" t="s">
        <v>268</v>
      </c>
      <c r="O1599">
        <v>52</v>
      </c>
      <c r="P1599">
        <v>2054</v>
      </c>
    </row>
    <row r="1600" spans="10:16" x14ac:dyDescent="0.35">
      <c r="J1600" t="str">
        <f t="shared" si="129"/>
        <v>8434_Services non marchands</v>
      </c>
      <c r="K1600" t="s">
        <v>175</v>
      </c>
      <c r="L1600" t="str">
        <f t="shared" si="130"/>
        <v>Services non marchands</v>
      </c>
      <c r="M1600" t="str">
        <f t="shared" si="131"/>
        <v>Services non marchands</v>
      </c>
      <c r="N1600" t="s">
        <v>269</v>
      </c>
      <c r="O1600">
        <v>387</v>
      </c>
      <c r="P1600">
        <v>4460</v>
      </c>
    </row>
    <row r="1601" spans="10:16" x14ac:dyDescent="0.35">
      <c r="J1601" t="str">
        <f t="shared" si="129"/>
        <v>8435_Industrie</v>
      </c>
      <c r="K1601" t="s">
        <v>177</v>
      </c>
      <c r="L1601" t="str">
        <f t="shared" si="130"/>
        <v>Industrie</v>
      </c>
      <c r="M1601" t="str">
        <f t="shared" si="131"/>
        <v>Industrie</v>
      </c>
      <c r="N1601" t="s">
        <v>263</v>
      </c>
      <c r="O1601">
        <v>635</v>
      </c>
      <c r="P1601">
        <v>10967</v>
      </c>
    </row>
    <row r="1602" spans="10:16" x14ac:dyDescent="0.35">
      <c r="J1602" t="str">
        <f t="shared" si="129"/>
        <v>8435_Construction</v>
      </c>
      <c r="K1602" t="s">
        <v>177</v>
      </c>
      <c r="L1602" t="str">
        <f t="shared" si="130"/>
        <v>Construction</v>
      </c>
      <c r="M1602" t="str">
        <f t="shared" si="131"/>
        <v>Construction</v>
      </c>
      <c r="N1602" t="s">
        <v>264</v>
      </c>
      <c r="O1602">
        <v>720</v>
      </c>
      <c r="P1602">
        <v>4400</v>
      </c>
    </row>
    <row r="1603" spans="10:16" x14ac:dyDescent="0.35">
      <c r="J1603" t="str">
        <f t="shared" ref="J1603:J1608" si="132">K1603&amp;"_"&amp;L1603</f>
        <v>8435_Commerce</v>
      </c>
      <c r="K1603" t="s">
        <v>177</v>
      </c>
      <c r="L1603" t="str">
        <f t="shared" si="130"/>
        <v>Commerce</v>
      </c>
      <c r="M1603" t="str">
        <f t="shared" si="131"/>
        <v>Commerce</v>
      </c>
      <c r="N1603" t="s">
        <v>265</v>
      </c>
      <c r="O1603">
        <v>1071</v>
      </c>
      <c r="P1603">
        <v>6956</v>
      </c>
    </row>
    <row r="1604" spans="10:16" x14ac:dyDescent="0.35">
      <c r="J1604" t="str">
        <f t="shared" si="132"/>
        <v>8435_Hôtellerie-restauration</v>
      </c>
      <c r="K1604" t="s">
        <v>177</v>
      </c>
      <c r="L1604" t="str">
        <f t="shared" si="130"/>
        <v>Hôtellerie-restauration</v>
      </c>
      <c r="M1604" t="str">
        <f t="shared" si="131"/>
        <v>Hôtellerie-restauration</v>
      </c>
      <c r="N1604" t="s">
        <v>266</v>
      </c>
      <c r="O1604">
        <v>354</v>
      </c>
      <c r="P1604">
        <v>1421</v>
      </c>
    </row>
    <row r="1605" spans="10:16" x14ac:dyDescent="0.35">
      <c r="J1605" t="str">
        <f t="shared" si="132"/>
        <v>8435_Autres services marchands hors intérim</v>
      </c>
      <c r="K1605" t="s">
        <v>177</v>
      </c>
      <c r="L1605" t="str">
        <f t="shared" si="130"/>
        <v>Autres services marchands hors intérim</v>
      </c>
      <c r="M1605" t="str">
        <f t="shared" si="131"/>
        <v>Autres services marchands hors intérim</v>
      </c>
      <c r="N1605" t="s">
        <v>267</v>
      </c>
      <c r="O1605">
        <v>1634</v>
      </c>
      <c r="P1605">
        <v>9446</v>
      </c>
    </row>
    <row r="1606" spans="10:16" x14ac:dyDescent="0.35">
      <c r="J1606" t="str">
        <f t="shared" si="132"/>
        <v>8435_Intérim</v>
      </c>
      <c r="K1606" t="s">
        <v>177</v>
      </c>
      <c r="L1606" t="str">
        <f t="shared" si="130"/>
        <v>Intérim</v>
      </c>
      <c r="M1606" t="str">
        <f t="shared" si="131"/>
        <v>Intérim</v>
      </c>
      <c r="N1606" t="s">
        <v>268</v>
      </c>
      <c r="O1606">
        <v>55</v>
      </c>
      <c r="P1606">
        <v>2199</v>
      </c>
    </row>
    <row r="1607" spans="10:16" x14ac:dyDescent="0.35">
      <c r="J1607" t="str">
        <f t="shared" si="132"/>
        <v>8435_Services non marchands</v>
      </c>
      <c r="K1607" t="s">
        <v>177</v>
      </c>
      <c r="L1607" t="str">
        <f t="shared" si="130"/>
        <v>Services non marchands</v>
      </c>
      <c r="M1607" t="str">
        <f t="shared" si="131"/>
        <v>Services non marchands</v>
      </c>
      <c r="N1607" t="s">
        <v>269</v>
      </c>
      <c r="O1607">
        <v>388</v>
      </c>
      <c r="P1607">
        <v>3925</v>
      </c>
    </row>
    <row r="1608" spans="10:16" x14ac:dyDescent="0.35">
      <c r="J1608" t="str">
        <f t="shared" si="132"/>
        <v>ARA_Tous secteurs</v>
      </c>
      <c r="K1608" t="s">
        <v>220</v>
      </c>
      <c r="L1608" t="str">
        <f t="shared" ref="L1608" si="133">M1608</f>
        <v>Tous secteurs</v>
      </c>
      <c r="M1608" t="s">
        <v>71</v>
      </c>
      <c r="N1608" t="s">
        <v>71</v>
      </c>
      <c r="O1608">
        <v>231065</v>
      </c>
      <c r="P1608">
        <v>2225543</v>
      </c>
    </row>
    <row r="1609" spans="10:16" x14ac:dyDescent="0.35">
      <c r="O1609">
        <v>231048</v>
      </c>
      <c r="P1609">
        <v>2225168</v>
      </c>
    </row>
  </sheetData>
  <autoFilter ref="S2:AQ207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5"/>
  <sheetViews>
    <sheetView showGridLines="0" tabSelected="1" zoomScaleNormal="100" workbookViewId="0">
      <selection activeCell="B7" sqref="B7"/>
    </sheetView>
  </sheetViews>
  <sheetFormatPr baseColWidth="10" defaultRowHeight="14.5" x14ac:dyDescent="0.35"/>
  <cols>
    <col min="1" max="1" width="5.26953125" customWidth="1"/>
    <col min="2" max="2" width="14.7265625" customWidth="1"/>
    <col min="3" max="3" width="13" customWidth="1"/>
    <col min="8" max="8" width="12.453125" customWidth="1"/>
    <col min="9" max="9" width="13" customWidth="1"/>
  </cols>
  <sheetData>
    <row r="1" spans="2:18" ht="36.5" thickBot="1" x14ac:dyDescent="0.6">
      <c r="B1" s="5"/>
      <c r="C1" s="8" t="s">
        <v>69</v>
      </c>
      <c r="D1" s="9"/>
      <c r="E1" s="9"/>
      <c r="F1" s="9"/>
      <c r="G1" s="10"/>
      <c r="H1" s="10"/>
      <c r="I1" s="11"/>
      <c r="J1" s="6"/>
      <c r="K1" s="1"/>
      <c r="L1" s="1"/>
      <c r="M1" s="1"/>
      <c r="N1" s="1"/>
      <c r="O1" s="1"/>
      <c r="P1" s="1"/>
      <c r="Q1" s="1"/>
      <c r="R1" s="1"/>
    </row>
    <row r="2" spans="2:18" x14ac:dyDescent="0.35">
      <c r="B2" s="3"/>
    </row>
    <row r="3" spans="2:18" x14ac:dyDescent="0.35">
      <c r="B3" s="3"/>
      <c r="G3" s="23" t="s">
        <v>366</v>
      </c>
      <c r="H3" s="24" t="s">
        <v>367</v>
      </c>
    </row>
    <row r="4" spans="2:18" x14ac:dyDescent="0.35">
      <c r="B4" s="3"/>
    </row>
    <row r="5" spans="2:18" x14ac:dyDescent="0.35">
      <c r="B5" s="2" t="s">
        <v>344</v>
      </c>
    </row>
    <row r="6" spans="2:18" x14ac:dyDescent="0.35">
      <c r="B6" s="13" t="s">
        <v>368</v>
      </c>
      <c r="C6" s="14"/>
      <c r="D6" s="14"/>
      <c r="E6" s="14"/>
    </row>
    <row r="7" spans="2:18" ht="21" x14ac:dyDescent="0.5">
      <c r="B7" s="25" t="s">
        <v>102</v>
      </c>
      <c r="C7" s="26" t="str">
        <f>INDEX(PDC!$A$16:$D$54,MATCH($B$7,PDC!$B$16:$B$54,0),1)</f>
        <v>8401</v>
      </c>
      <c r="D7" s="15"/>
      <c r="E7" s="15"/>
    </row>
    <row r="8" spans="2:18" ht="15" x14ac:dyDescent="0.25">
      <c r="B8" s="2"/>
    </row>
    <row r="24" spans="2:13" ht="15" customHeight="1" x14ac:dyDescent="0.25"/>
    <row r="25" spans="2:13" ht="15" customHeight="1" x14ac:dyDescent="0.25">
      <c r="C25" s="7"/>
      <c r="D25" s="7"/>
      <c r="E25" s="7"/>
    </row>
    <row r="29" spans="2:13" x14ac:dyDescent="0.35">
      <c r="B29" s="7" t="s">
        <v>343</v>
      </c>
    </row>
    <row r="30" spans="2:13" ht="15" x14ac:dyDescent="0.25">
      <c r="B30" s="21"/>
      <c r="C30" s="21">
        <v>2008</v>
      </c>
      <c r="D30" s="21">
        <v>2009</v>
      </c>
      <c r="E30" s="21">
        <v>2010</v>
      </c>
      <c r="F30" s="21">
        <v>2011</v>
      </c>
      <c r="G30" s="21">
        <v>2012</v>
      </c>
      <c r="H30" s="21">
        <v>2013</v>
      </c>
      <c r="I30" s="21">
        <v>2014</v>
      </c>
      <c r="J30" s="21">
        <v>2015</v>
      </c>
      <c r="K30" s="21">
        <v>2016</v>
      </c>
      <c r="L30" s="21">
        <v>2017</v>
      </c>
      <c r="M30" s="21">
        <v>2018</v>
      </c>
    </row>
    <row r="31" spans="2:13" x14ac:dyDescent="0.35">
      <c r="B31" s="21" t="s">
        <v>68</v>
      </c>
      <c r="C31" s="21">
        <f>INDEX(URSSAF!$S$1:$AQ$300,MATCH('Evolution emploi salarié ZE'!$C$7&amp;"_"&amp;'Evolution emploi salarié ZE'!$B31,URSSAF!$S:$S,0),MATCH("BASE100"&amp;'Evolution emploi salarié ZE'!C$30,URSSAF!$S$2:$AQ$2,0))</f>
        <v>100</v>
      </c>
      <c r="D31" s="22">
        <f>INDEX(URSSAF!$S$1:$AQ$300,MATCH('Evolution emploi salarié ZE'!$C$7&amp;"_"&amp;'Evolution emploi salarié ZE'!$B31,URSSAF!$S:$S,0),MATCH("BASE100"&amp;'Evolution emploi salarié ZE'!D$30,URSSAF!$S$2:$AQ$2,0))</f>
        <v>112.53982864830418</v>
      </c>
      <c r="E31" s="22">
        <f>INDEX(URSSAF!$S$1:$AQ$300,MATCH('Evolution emploi salarié ZE'!$C$7&amp;"_"&amp;'Evolution emploi salarié ZE'!$B31,URSSAF!$S:$S,0),MATCH("BASE100"&amp;'Evolution emploi salarié ZE'!E$30,URSSAF!$S$2:$AQ$2,0))</f>
        <v>114.16129717482121</v>
      </c>
      <c r="F31" s="22">
        <f>INDEX(URSSAF!$S$1:$AQ$300,MATCH('Evolution emploi salarié ZE'!$C$7&amp;"_"&amp;'Evolution emploi salarié ZE'!$B31,URSSAF!$S:$S,0),MATCH("BASE100"&amp;'Evolution emploi salarié ZE'!F$30,URSSAF!$S$2:$AQ$2,0))</f>
        <v>115.1525879770587</v>
      </c>
      <c r="G31" s="22">
        <f>INDEX(URSSAF!$S$1:$AQ$300,MATCH('Evolution emploi salarié ZE'!$C$7&amp;"_"&amp;'Evolution emploi salarié ZE'!$B31,URSSAF!$S:$S,0),MATCH("BASE100"&amp;'Evolution emploi salarié ZE'!G$30,URSSAF!$S$2:$AQ$2,0))</f>
        <v>115.99518515896057</v>
      </c>
      <c r="H31" s="22">
        <f>INDEX(URSSAF!$S$1:$AQ$300,MATCH('Evolution emploi salarié ZE'!$C$7&amp;"_"&amp;'Evolution emploi salarié ZE'!$B31,URSSAF!$S:$S,0),MATCH("BASE100"&amp;'Evolution emploi salarié ZE'!H$30,URSSAF!$S$2:$AQ$2,0))</f>
        <v>116.69616936911422</v>
      </c>
      <c r="I31" s="22">
        <f>INDEX(URSSAF!$S$1:$AQ$300,MATCH('Evolution emploi salarié ZE'!$C$7&amp;"_"&amp;'Evolution emploi salarié ZE'!$B31,URSSAF!$S:$S,0),MATCH("BASE100"&amp;'Evolution emploi salarié ZE'!I$30,URSSAF!$S$2:$AQ$2,0))</f>
        <v>116.73157261205127</v>
      </c>
      <c r="J31" s="22">
        <f>INDEX(URSSAF!$S$1:$AQ$300,MATCH('Evolution emploi salarié ZE'!$C$7&amp;"_"&amp;'Evolution emploi salarié ZE'!$B31,URSSAF!$S:$S,0),MATCH("BASE100"&amp;'Evolution emploi salarié ZE'!J$30,URSSAF!$S$2:$AQ$2,0))</f>
        <v>119.17439637470792</v>
      </c>
      <c r="K31" s="22">
        <f>INDEX(URSSAF!$S$1:$AQ$300,MATCH('Evolution emploi salarié ZE'!$C$7&amp;"_"&amp;'Evolution emploi salarié ZE'!$B31,URSSAF!$S:$S,0),MATCH("BASE100"&amp;'Evolution emploi salarié ZE'!K$30,URSSAF!$S$2:$AQ$2,0))</f>
        <v>119.92494512497345</v>
      </c>
      <c r="L31" s="22">
        <f>INDEX(URSSAF!$S$1:$AQ$300,MATCH('Evolution emploi salarié ZE'!$C$7&amp;"_"&amp;'Evolution emploi salarié ZE'!$B31,URSSAF!$S:$S,0),MATCH("BASE100"&amp;'Evolution emploi salarié ZE'!L$30,URSSAF!$S$2:$AQ$2,0))</f>
        <v>121.48268781420379</v>
      </c>
      <c r="M31" s="22">
        <f>INDEX(URSSAF!$S$1:$AQ$300,MATCH('Evolution emploi salarié ZE'!$C$7&amp;"_"&amp;'Evolution emploi salarié ZE'!$B31,URSSAF!$S:$S,0),MATCH("BASE100"&amp;'Evolution emploi salarié ZE'!M$30,URSSAF!$S$2:$AQ$2,0))</f>
        <v>121.05076825037173</v>
      </c>
    </row>
    <row r="32" spans="2:13" ht="15" x14ac:dyDescent="0.25">
      <c r="B32" s="21" t="s">
        <v>270</v>
      </c>
      <c r="C32" s="21">
        <f>INDEX(URSSAF!$S$1:$AQ$300,MATCH('Evolution emploi salarié ZE'!$C$7&amp;"_"&amp;'Evolution emploi salarié ZE'!$B32,URSSAF!$S:$S,0),MATCH("BASE100"&amp;'Evolution emploi salarié ZE'!C$30,URSSAF!$S$2:$AQ$2,0))</f>
        <v>100</v>
      </c>
      <c r="D32" s="22">
        <f>INDEX(URSSAF!$S$1:$AQ$300,MATCH('Evolution emploi salarié ZE'!$C$7&amp;"_"&amp;'Evolution emploi salarié ZE'!$B32,URSSAF!$S:$S,0),MATCH("BASE100"&amp;'Evolution emploi salarié ZE'!D$30,URSSAF!$S$2:$AQ$2,0))</f>
        <v>106.80005596753882</v>
      </c>
      <c r="E32" s="22">
        <f>INDEX(URSSAF!$S$1:$AQ$300,MATCH('Evolution emploi salarié ZE'!$C$7&amp;"_"&amp;'Evolution emploi salarié ZE'!$B32,URSSAF!$S:$S,0),MATCH("BASE100"&amp;'Evolution emploi salarié ZE'!E$30,URSSAF!$S$2:$AQ$2,0))</f>
        <v>111.69721561494333</v>
      </c>
      <c r="F32" s="22">
        <f>INDEX(URSSAF!$S$1:$AQ$300,MATCH('Evolution emploi salarié ZE'!$C$7&amp;"_"&amp;'Evolution emploi salarié ZE'!$B32,URSSAF!$S:$S,0),MATCH("BASE100"&amp;'Evolution emploi salarié ZE'!F$30,URSSAF!$S$2:$AQ$2,0))</f>
        <v>113.69805512802574</v>
      </c>
      <c r="G32" s="22">
        <f>INDEX(URSSAF!$S$1:$AQ$300,MATCH('Evolution emploi salarié ZE'!$C$7&amp;"_"&amp;'Evolution emploi salarié ZE'!$B32,URSSAF!$S:$S,0),MATCH("BASE100"&amp;'Evolution emploi salarié ZE'!G$30,URSSAF!$S$2:$AQ$2,0))</f>
        <v>114.17377920805933</v>
      </c>
      <c r="H32" s="22">
        <f>INDEX(URSSAF!$S$1:$AQ$300,MATCH('Evolution emploi salarié ZE'!$C$7&amp;"_"&amp;'Evolution emploi salarié ZE'!$B32,URSSAF!$S:$S,0),MATCH("BASE100"&amp;'Evolution emploi salarié ZE'!H$30,URSSAF!$S$2:$AQ$2,0))</f>
        <v>112.99846089268225</v>
      </c>
      <c r="I32" s="22">
        <f>INDEX(URSSAF!$S$1:$AQ$300,MATCH('Evolution emploi salarié ZE'!$C$7&amp;"_"&amp;'Evolution emploi salarié ZE'!$B32,URSSAF!$S:$S,0),MATCH("BASE100"&amp;'Evolution emploi salarié ZE'!I$30,URSSAF!$S$2:$AQ$2,0))</f>
        <v>115.36308940814328</v>
      </c>
      <c r="J32" s="22">
        <f>INDEX(URSSAF!$S$1:$AQ$300,MATCH('Evolution emploi salarié ZE'!$C$7&amp;"_"&amp;'Evolution emploi salarié ZE'!$B32,URSSAF!$S:$S,0),MATCH("BASE100"&amp;'Evolution emploi salarié ZE'!J$30,URSSAF!$S$2:$AQ$2,0))</f>
        <v>111.89310200083952</v>
      </c>
      <c r="K32" s="22">
        <f>INDEX(URSSAF!$S$1:$AQ$300,MATCH('Evolution emploi salarié ZE'!$C$7&amp;"_"&amp;'Evolution emploi salarié ZE'!$B32,URSSAF!$S:$S,0),MATCH("BASE100"&amp;'Evolution emploi salarié ZE'!K$30,URSSAF!$S$2:$AQ$2,0))</f>
        <v>113.05442843150972</v>
      </c>
      <c r="L32" s="22">
        <f>INDEX(URSSAF!$S$1:$AQ$300,MATCH('Evolution emploi salarié ZE'!$C$7&amp;"_"&amp;'Evolution emploi salarié ZE'!$B32,URSSAF!$S:$S,0),MATCH("BASE100"&amp;'Evolution emploi salarié ZE'!L$30,URSSAF!$S$2:$AQ$2,0))</f>
        <v>116.39848887645167</v>
      </c>
      <c r="M32" s="22">
        <f>INDEX(URSSAF!$S$1:$AQ$300,MATCH('Evolution emploi salarié ZE'!$C$7&amp;"_"&amp;'Evolution emploi salarié ZE'!$B32,URSSAF!$S:$S,0),MATCH("BASE100"&amp;'Evolution emploi salarié ZE'!M$30,URSSAF!$S$2:$AQ$2,0))</f>
        <v>117.89562054008675</v>
      </c>
    </row>
    <row r="33" spans="2:13" ht="15" x14ac:dyDescent="0.25">
      <c r="B33" s="21" t="s">
        <v>66</v>
      </c>
      <c r="C33" s="21">
        <f>INDEX(URSSAF!$S$1:$AQ$300,MATCH('Evolution emploi salarié ZE'!$C$7&amp;"_"&amp;'Evolution emploi salarié ZE'!$B33,URSSAF!$S:$S,0),MATCH("BASE100"&amp;'Evolution emploi salarié ZE'!C$30,URSSAF!$S$2:$AQ$2,0))</f>
        <v>100</v>
      </c>
      <c r="D33" s="22">
        <f>INDEX(URSSAF!$S$1:$AQ$300,MATCH('Evolution emploi salarié ZE'!$C$7&amp;"_"&amp;'Evolution emploi salarié ZE'!$B33,URSSAF!$S:$S,0),MATCH("BASE100"&amp;'Evolution emploi salarié ZE'!D$30,URSSAF!$S$2:$AQ$2,0))</f>
        <v>106.61294804112254</v>
      </c>
      <c r="E33" s="22">
        <f>INDEX(URSSAF!$S$1:$AQ$300,MATCH('Evolution emploi salarié ZE'!$C$7&amp;"_"&amp;'Evolution emploi salarié ZE'!$B33,URSSAF!$S:$S,0),MATCH("BASE100"&amp;'Evolution emploi salarié ZE'!E$30,URSSAF!$S$2:$AQ$2,0))</f>
        <v>105.46262850791886</v>
      </c>
      <c r="F33" s="22">
        <f>INDEX(URSSAF!$S$1:$AQ$300,MATCH('Evolution emploi salarié ZE'!$C$7&amp;"_"&amp;'Evolution emploi salarié ZE'!$B33,URSSAF!$S:$S,0),MATCH("BASE100"&amp;'Evolution emploi salarié ZE'!F$30,URSSAF!$S$2:$AQ$2,0))</f>
        <v>108.05779383161989</v>
      </c>
      <c r="G33" s="22">
        <f>INDEX(URSSAF!$S$1:$AQ$300,MATCH('Evolution emploi salarié ZE'!$C$7&amp;"_"&amp;'Evolution emploi salarié ZE'!$B33,URSSAF!$S:$S,0),MATCH("BASE100"&amp;'Evolution emploi salarié ZE'!G$30,URSSAF!$S$2:$AQ$2,0))</f>
        <v>108.16893581550431</v>
      </c>
      <c r="H33" s="22">
        <f>INDEX(URSSAF!$S$1:$AQ$300,MATCH('Evolution emploi salarié ZE'!$C$7&amp;"_"&amp;'Evolution emploi salarié ZE'!$B33,URSSAF!$S:$S,0),MATCH("BASE100"&amp;'Evolution emploi salarié ZE'!H$30,URSSAF!$S$2:$AQ$2,0))</f>
        <v>107.51875520978049</v>
      </c>
      <c r="I33" s="22">
        <f>INDEX(URSSAF!$S$1:$AQ$300,MATCH('Evolution emploi salarié ZE'!$C$7&amp;"_"&amp;'Evolution emploi salarié ZE'!$B33,URSSAF!$S:$S,0),MATCH("BASE100"&amp;'Evolution emploi salarié ZE'!I$30,URSSAF!$S$2:$AQ$2,0))</f>
        <v>107.80216726868575</v>
      </c>
      <c r="J33" s="22">
        <f>INDEX(URSSAF!$S$1:$AQ$300,MATCH('Evolution emploi salarié ZE'!$C$7&amp;"_"&amp;'Evolution emploi salarié ZE'!$B33,URSSAF!$S:$S,0),MATCH("BASE100"&amp;'Evolution emploi salarié ZE'!J$30,URSSAF!$S$2:$AQ$2,0))</f>
        <v>108.12447902195055</v>
      </c>
      <c r="K33" s="22">
        <f>INDEX(URSSAF!$S$1:$AQ$300,MATCH('Evolution emploi salarié ZE'!$C$7&amp;"_"&amp;'Evolution emploi salarié ZE'!$B33,URSSAF!$S:$S,0),MATCH("BASE100"&amp;'Evolution emploi salarié ZE'!K$30,URSSAF!$S$2:$AQ$2,0))</f>
        <v>109.15809947207558</v>
      </c>
      <c r="L33" s="22">
        <f>INDEX(URSSAF!$S$1:$AQ$300,MATCH('Evolution emploi salarié ZE'!$C$7&amp;"_"&amp;'Evolution emploi salarié ZE'!$B33,URSSAF!$S:$S,0),MATCH("BASE100"&amp;'Evolution emploi salarié ZE'!L$30,URSSAF!$S$2:$AQ$2,0))</f>
        <v>110.99194220616837</v>
      </c>
      <c r="M33" s="22">
        <f>INDEX(URSSAF!$S$1:$AQ$300,MATCH('Evolution emploi salarié ZE'!$C$7&amp;"_"&amp;'Evolution emploi salarié ZE'!$B33,URSSAF!$S:$S,0),MATCH("BASE100"&amp;'Evolution emploi salarié ZE'!M$30,URSSAF!$S$2:$AQ$2,0))</f>
        <v>112.50903028619061</v>
      </c>
    </row>
    <row r="34" spans="2:13" x14ac:dyDescent="0.35">
      <c r="B34" s="21" t="s">
        <v>67</v>
      </c>
      <c r="C34" s="21">
        <f>INDEX(URSSAF!$S$1:$AQ$300,MATCH('Evolution emploi salarié ZE'!$C$7&amp;"_"&amp;'Evolution emploi salarié ZE'!$B34,URSSAF!$S:$S,0),MATCH("BASE100"&amp;'Evolution emploi salarié ZE'!C$30,URSSAF!$S$2:$AQ$2,0))</f>
        <v>100</v>
      </c>
      <c r="D34" s="22">
        <f>INDEX(URSSAF!$S$1:$AQ$300,MATCH('Evolution emploi salarié ZE'!$C$7&amp;"_"&amp;'Evolution emploi salarié ZE'!$B34,URSSAF!$S:$S,0),MATCH("BASE100"&amp;'Evolution emploi salarié ZE'!D$30,URSSAF!$S$2:$AQ$2,0))</f>
        <v>112.21538793568577</v>
      </c>
      <c r="E34" s="22">
        <f>INDEX(URSSAF!$S$1:$AQ$300,MATCH('Evolution emploi salarié ZE'!$C$7&amp;"_"&amp;'Evolution emploi salarié ZE'!$B34,URSSAF!$S:$S,0),MATCH("BASE100"&amp;'Evolution emploi salarié ZE'!E$30,URSSAF!$S$2:$AQ$2,0))</f>
        <v>115.66580338836732</v>
      </c>
      <c r="F34" s="22">
        <f>INDEX(URSSAF!$S$1:$AQ$300,MATCH('Evolution emploi salarié ZE'!$C$7&amp;"_"&amp;'Evolution emploi salarié ZE'!$B34,URSSAF!$S:$S,0),MATCH("BASE100"&amp;'Evolution emploi salarié ZE'!F$30,URSSAF!$S$2:$AQ$2,0))</f>
        <v>117.33570734865653</v>
      </c>
      <c r="G34" s="22">
        <f>INDEX(URSSAF!$S$1:$AQ$300,MATCH('Evolution emploi salarié ZE'!$C$7&amp;"_"&amp;'Evolution emploi salarié ZE'!$B34,URSSAF!$S:$S,0),MATCH("BASE100"&amp;'Evolution emploi salarié ZE'!G$30,URSSAF!$S$2:$AQ$2,0))</f>
        <v>117.10909679507931</v>
      </c>
      <c r="H34" s="22">
        <f>INDEX(URSSAF!$S$1:$AQ$300,MATCH('Evolution emploi salarié ZE'!$C$7&amp;"_"&amp;'Evolution emploi salarié ZE'!$B34,URSSAF!$S:$S,0),MATCH("BASE100"&amp;'Evolution emploi salarié ZE'!H$30,URSSAF!$S$2:$AQ$2,0))</f>
        <v>119.32124743714255</v>
      </c>
      <c r="I34" s="22">
        <f>INDEX(URSSAF!$S$1:$AQ$300,MATCH('Evolution emploi salarié ZE'!$C$7&amp;"_"&amp;'Evolution emploi salarié ZE'!$B34,URSSAF!$S:$S,0),MATCH("BASE100"&amp;'Evolution emploi salarié ZE'!I$30,URSSAF!$S$2:$AQ$2,0))</f>
        <v>119.34552713931154</v>
      </c>
      <c r="J34" s="22">
        <f>INDEX(URSSAF!$S$1:$AQ$300,MATCH('Evolution emploi salarié ZE'!$C$7&amp;"_"&amp;'Evolution emploi salarié ZE'!$B34,URSSAF!$S:$S,0),MATCH("BASE100"&amp;'Evolution emploi salarié ZE'!J$30,URSSAF!$S$2:$AQ$2,0))</f>
        <v>123.67001187007662</v>
      </c>
      <c r="K34" s="22">
        <f>INDEX(URSSAF!$S$1:$AQ$300,MATCH('Evolution emploi salarié ZE'!$C$7&amp;"_"&amp;'Evolution emploi salarié ZE'!$B34,URSSAF!$S:$S,0),MATCH("BASE100"&amp;'Evolution emploi salarié ZE'!K$30,URSSAF!$S$2:$AQ$2,0))</f>
        <v>125.99007229955757</v>
      </c>
      <c r="L34" s="22">
        <f>INDEX(URSSAF!$S$1:$AQ$300,MATCH('Evolution emploi salarié ZE'!$C$7&amp;"_"&amp;'Evolution emploi salarié ZE'!$B34,URSSAF!$S:$S,0),MATCH("BASE100"&amp;'Evolution emploi salarié ZE'!L$30,URSSAF!$S$2:$AQ$2,0))</f>
        <v>131.59059026653716</v>
      </c>
      <c r="M34" s="22">
        <f>INDEX(URSSAF!$S$1:$AQ$300,MATCH('Evolution emploi salarié ZE'!$C$7&amp;"_"&amp;'Evolution emploi salarié ZE'!$B34,URSSAF!$S:$S,0),MATCH("BASE100"&amp;'Evolution emploi salarié ZE'!M$30,URSSAF!$S$2:$AQ$2,0))</f>
        <v>133.14718895003779</v>
      </c>
    </row>
    <row r="35" spans="2:13" x14ac:dyDescent="0.35">
      <c r="B35" s="21" t="s">
        <v>71</v>
      </c>
      <c r="C35" s="21">
        <f>INDEX(URSSAF!$S$1:$AQ$300,MATCH('Evolution emploi salarié ZE'!$C$7&amp;"_"&amp;'Evolution emploi salarié ZE'!$B35,URSSAF!$S:$S,0),MATCH("BASE100"&amp;'Evolution emploi salarié ZE'!C$30,URSSAF!$S$2:$AQ$2,0))</f>
        <v>100</v>
      </c>
      <c r="D35" s="22">
        <f>INDEX(URSSAF!$S$1:$AQ$300,MATCH('Evolution emploi salarié ZE'!$C$7&amp;"_"&amp;'Evolution emploi salarié ZE'!$B35,URSSAF!$S:$S,0),MATCH("BASE100"&amp;'Evolution emploi salarié ZE'!D$30,URSSAF!$S$2:$AQ$2,0))</f>
        <v>110.44764387617413</v>
      </c>
      <c r="E35" s="22">
        <f>INDEX(URSSAF!$S$1:$AQ$300,MATCH('Evolution emploi salarié ZE'!$C$7&amp;"_"&amp;'Evolution emploi salarié ZE'!$B35,URSSAF!$S:$S,0),MATCH("BASE100"&amp;'Evolution emploi salarié ZE'!E$30,URSSAF!$S$2:$AQ$2,0))</f>
        <v>112.61053541718523</v>
      </c>
      <c r="F35" s="22">
        <f>INDEX(URSSAF!$S$1:$AQ$300,MATCH('Evolution emploi salarié ZE'!$C$7&amp;"_"&amp;'Evolution emploi salarié ZE'!$B35,URSSAF!$S:$S,0),MATCH("BASE100"&amp;'Evolution emploi salarié ZE'!F$30,URSSAF!$S$2:$AQ$2,0))</f>
        <v>114.40399303053725</v>
      </c>
      <c r="G35" s="22">
        <f>INDEX(URSSAF!$S$1:$AQ$300,MATCH('Evolution emploi salarié ZE'!$C$7&amp;"_"&amp;'Evolution emploi salarié ZE'!$B35,URSSAF!$S:$S,0),MATCH("BASE100"&amp;'Evolution emploi salarié ZE'!G$30,URSSAF!$S$2:$AQ$2,0))</f>
        <v>114.52058742614597</v>
      </c>
      <c r="H35" s="22">
        <f>INDEX(URSSAF!$S$1:$AQ$300,MATCH('Evolution emploi salarié ZE'!$C$7&amp;"_"&amp;'Evolution emploi salarié ZE'!$B35,URSSAF!$S:$S,0),MATCH("BASE100"&amp;'Evolution emploi salarié ZE'!H$30,URSSAF!$S$2:$AQ$2,0))</f>
        <v>115.46120288734886</v>
      </c>
      <c r="I35" s="22">
        <f>INDEX(URSSAF!$S$1:$AQ$300,MATCH('Evolution emploi salarié ZE'!$C$7&amp;"_"&amp;'Evolution emploi salarié ZE'!$B35,URSSAF!$S:$S,0),MATCH("BASE100"&amp;'Evolution emploi salarié ZE'!I$30,URSSAF!$S$2:$AQ$2,0))</f>
        <v>115.76775444434256</v>
      </c>
      <c r="J35" s="22">
        <f>INDEX(URSSAF!$S$1:$AQ$300,MATCH('Evolution emploi salarié ZE'!$C$7&amp;"_"&amp;'Evolution emploi salarié ZE'!$B35,URSSAF!$S:$S,0),MATCH("BASE100"&amp;'Evolution emploi salarié ZE'!J$30,URSSAF!$S$2:$AQ$2,0))</f>
        <v>118.07082126996188</v>
      </c>
      <c r="K35" s="22">
        <f>INDEX(URSSAF!$S$1:$AQ$300,MATCH('Evolution emploi salarié ZE'!$C$7&amp;"_"&amp;'Evolution emploi salarié ZE'!$B35,URSSAF!$S:$S,0),MATCH("BASE100"&amp;'Evolution emploi salarié ZE'!K$30,URSSAF!$S$2:$AQ$2,0))</f>
        <v>119.6887322652064</v>
      </c>
      <c r="L35" s="22">
        <f>INDEX(URSSAF!$S$1:$AQ$300,MATCH('Evolution emploi salarié ZE'!$C$7&amp;"_"&amp;'Evolution emploi salarié ZE'!$B35,URSSAF!$S:$S,0),MATCH("BASE100"&amp;'Evolution emploi salarié ZE'!L$30,URSSAF!$S$2:$AQ$2,0))</f>
        <v>123.44202376429591</v>
      </c>
      <c r="M35" s="22">
        <f>INDEX(URSSAF!$S$1:$AQ$300,MATCH('Evolution emploi salarié ZE'!$C$7&amp;"_"&amp;'Evolution emploi salarié ZE'!$B35,URSSAF!$S:$S,0),MATCH("BASE100"&amp;'Evolution emploi salarié ZE'!M$30,URSSAF!$S$2:$AQ$2,0))</f>
        <v>124.61582801671622</v>
      </c>
    </row>
  </sheetData>
  <hyperlinks>
    <hyperlink ref="H3" r:id="rId1"/>
  </hyperlinks>
  <pageMargins left="0.25" right="0.25" top="0.75" bottom="0.75" header="0.3" footer="0.3"/>
  <pageSetup paperSize="9" scale="91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PDC!$B$16:$B$54</xm:f>
          </x14:formula1>
          <xm:sqref>B7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PDC</vt:lpstr>
      <vt:lpstr>URSSAF</vt:lpstr>
      <vt:lpstr>Evolution emploi salarié ZE</vt:lpstr>
    </vt:vector>
  </TitlesOfParts>
  <Company>Ministères Chargés des Affaires Sociales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GRAFF Didier (DR-ARA)</dc:creator>
  <cp:lastModifiedBy>MEYER Pascale (DR-ARA)</cp:lastModifiedBy>
  <cp:lastPrinted>2021-04-14T13:02:13Z</cp:lastPrinted>
  <dcterms:created xsi:type="dcterms:W3CDTF">2020-06-08T07:12:27Z</dcterms:created>
  <dcterms:modified xsi:type="dcterms:W3CDTF">2021-04-26T15:36:22Z</dcterms:modified>
</cp:coreProperties>
</file>